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Private enroll and partic" sheetId="1" r:id="rId1"/>
    <sheet name="RCCI" sheetId="2" r:id="rId2"/>
  </sheets>
  <definedNames>
    <definedName name="_xlnm._FilterDatabase" localSheetId="0" hidden="1">'Private enroll and partic'!$A$1:$O$255</definedName>
    <definedName name="_xlnm.Print_Titles" localSheetId="1">'RCCI'!$1:$1</definedName>
  </definedNames>
  <calcPr fullCalcOnLoad="1"/>
</workbook>
</file>

<file path=xl/sharedStrings.xml><?xml version="1.0" encoding="utf-8"?>
<sst xmlns="http://schemas.openxmlformats.org/spreadsheetml/2006/main" count="813" uniqueCount="407">
  <si>
    <t>Agency Code</t>
  </si>
  <si>
    <t>School/Agency Name</t>
  </si>
  <si>
    <t>City</t>
  </si>
  <si>
    <t>County</t>
  </si>
  <si>
    <t>Enrollment</t>
  </si>
  <si>
    <t>Number of Students Approved for Free Meals</t>
  </si>
  <si>
    <t>% Free</t>
  </si>
  <si>
    <t>Number of Students Approved for Reduced Price Meals</t>
  </si>
  <si>
    <t>% Reduced Price</t>
  </si>
  <si>
    <t>Total Number of Students Approved for Free and Reduced</t>
  </si>
  <si>
    <t>% Free and Reduced</t>
  </si>
  <si>
    <t>Total Avg Daily Participation (ADP)</t>
  </si>
  <si>
    <t>ADP of Students Approved for Free Meals</t>
  </si>
  <si>
    <t>ADP of Students Approved for Reduced Price Meals</t>
  </si>
  <si>
    <t>ADP of Students Full Paid Meals</t>
  </si>
  <si>
    <t>Academy of Excellence</t>
  </si>
  <si>
    <t>Milwaukee</t>
  </si>
  <si>
    <t>Achieving Educational Excellence, Inc.</t>
  </si>
  <si>
    <t>All Saints Catholic School</t>
  </si>
  <si>
    <t>Antigo</t>
  </si>
  <si>
    <t>Langlade</t>
  </si>
  <si>
    <t>Kenosha</t>
  </si>
  <si>
    <t>All Saints School</t>
  </si>
  <si>
    <t>Denmark</t>
  </si>
  <si>
    <t>Brown</t>
  </si>
  <si>
    <t>Aquinas Catholic Schools, Inc.</t>
  </si>
  <si>
    <t>La Crosse</t>
  </si>
  <si>
    <t>LaCrosse</t>
  </si>
  <si>
    <t>Assumption Catholic School</t>
  </si>
  <si>
    <t>Durand</t>
  </si>
  <si>
    <t>Pepin</t>
  </si>
  <si>
    <t>Assumption Catholic Schools</t>
  </si>
  <si>
    <t>Wisconsin Rapids</t>
  </si>
  <si>
    <t>Wood</t>
  </si>
  <si>
    <t>Atlas Preparatory Academy, Inc.</t>
  </si>
  <si>
    <t>Atonement Lutheran School</t>
  </si>
  <si>
    <t>BELIEVERS IN CHRIST</t>
  </si>
  <si>
    <t>Bethlehem Lutheran School</t>
  </si>
  <si>
    <t>Sheboygan</t>
  </si>
  <si>
    <t>Blessed Sacrament School</t>
  </si>
  <si>
    <t>Blessed Savior Catholic School</t>
  </si>
  <si>
    <t>Carter's Christian Academy, Inc</t>
  </si>
  <si>
    <t>Catholic East Elementary School</t>
  </si>
  <si>
    <t>Chilton Catholic School</t>
  </si>
  <si>
    <t>Chilton</t>
  </si>
  <si>
    <t>Calumet</t>
  </si>
  <si>
    <t>Christ St. John Lutheran School</t>
  </si>
  <si>
    <t>West Salem</t>
  </si>
  <si>
    <t>Christian Faith Academyof HigherLearning</t>
  </si>
  <si>
    <t>Christ-St. Peter Lutheran School</t>
  </si>
  <si>
    <t>City Church Madison, Inc</t>
  </si>
  <si>
    <t>Madison</t>
  </si>
  <si>
    <t>Dane</t>
  </si>
  <si>
    <t>City School, Inc.</t>
  </si>
  <si>
    <t>Clara Mohammed School, Inc.</t>
  </si>
  <si>
    <t>Columbus Catholic Schools</t>
  </si>
  <si>
    <t>Marshfield</t>
  </si>
  <si>
    <t>Cristo Rey Jesuit Milwaukee High School</t>
  </si>
  <si>
    <t>West Milwaukee</t>
  </si>
  <si>
    <t>Delavan Christian School</t>
  </si>
  <si>
    <t>Delavan</t>
  </si>
  <si>
    <t>Walworth</t>
  </si>
  <si>
    <t>Destiny High School</t>
  </si>
  <si>
    <t>Divine Destiny School Inc</t>
  </si>
  <si>
    <t>Divine Mercy School</t>
  </si>
  <si>
    <t>South Milwaukee</t>
  </si>
  <si>
    <t>Divine Savior Catholic School</t>
  </si>
  <si>
    <t>Kiel</t>
  </si>
  <si>
    <t>Manitowoc</t>
  </si>
  <si>
    <t>Eagle School</t>
  </si>
  <si>
    <t>Richland Center</t>
  </si>
  <si>
    <t>Richland</t>
  </si>
  <si>
    <t>Early View Academy of Excellence</t>
  </si>
  <si>
    <t>Eastbrook Academy, Inc.</t>
  </si>
  <si>
    <t>Emanuel Evangelical Lutheran School</t>
  </si>
  <si>
    <t>New London</t>
  </si>
  <si>
    <t>Waupaca</t>
  </si>
  <si>
    <t>Faith Lutheran School</t>
  </si>
  <si>
    <t>Fond du Lac</t>
  </si>
  <si>
    <t>Fond du lac</t>
  </si>
  <si>
    <t>Friedens Lutheran School</t>
  </si>
  <si>
    <t>Garden Homes Lutheran School</t>
  </si>
  <si>
    <t>Good News Fellowship Church Inc</t>
  </si>
  <si>
    <t>Stevens Point</t>
  </si>
  <si>
    <t>Portage</t>
  </si>
  <si>
    <t>Good Shepherd Lutheran School</t>
  </si>
  <si>
    <t>West Bend</t>
  </si>
  <si>
    <t>Washington</t>
  </si>
  <si>
    <t>Good Shepherd Lutheran School, Watertown</t>
  </si>
  <si>
    <t>Watertown</t>
  </si>
  <si>
    <t>Jefferson</t>
  </si>
  <si>
    <t>Grace Evangelical Lutheran Church</t>
  </si>
  <si>
    <t>Menomonee Falls</t>
  </si>
  <si>
    <t>Waukesha</t>
  </si>
  <si>
    <t>Grace Lutheran School</t>
  </si>
  <si>
    <t>Oshkosh</t>
  </si>
  <si>
    <t>Winnebago</t>
  </si>
  <si>
    <t>Greater Holy Temple Christian Academy</t>
  </si>
  <si>
    <t>Green Bay Area Catholic Education, Inc.</t>
  </si>
  <si>
    <t>Green Bay</t>
  </si>
  <si>
    <t>Hales Corners Lutheran School</t>
  </si>
  <si>
    <t>Hales Corners</t>
  </si>
  <si>
    <t>Hillel Academy</t>
  </si>
  <si>
    <t>Holy Redeemer Christian Academy</t>
  </si>
  <si>
    <t>Holy Rosary Catholic School</t>
  </si>
  <si>
    <t>Kewaunee</t>
  </si>
  <si>
    <t>Holy Rosary School</t>
  </si>
  <si>
    <t>Darlington</t>
  </si>
  <si>
    <t>Lafayette</t>
  </si>
  <si>
    <t>Medford</t>
  </si>
  <si>
    <t>Taylor</t>
  </si>
  <si>
    <t>Holy Spirit School</t>
  </si>
  <si>
    <t>Appleton</t>
  </si>
  <si>
    <t>Outagamie</t>
  </si>
  <si>
    <t>Holy Trinity Grade School</t>
  </si>
  <si>
    <t>Kewaskum</t>
  </si>
  <si>
    <t>Hope Christian School-Caritas</t>
  </si>
  <si>
    <t>Hope Christian Schools, Inc.: Fidelis</t>
  </si>
  <si>
    <t>Hope Christian Schools, Inc.: Fortis</t>
  </si>
  <si>
    <t>Hope Christian Schools, Inc.: Prima</t>
  </si>
  <si>
    <t>Hope Christian Schools, Inc.: Semper</t>
  </si>
  <si>
    <t>Hope Christian Schools, Inc.: Via</t>
  </si>
  <si>
    <t>Racine</t>
  </si>
  <si>
    <t>Hope Christian Schools,Inc.: High School</t>
  </si>
  <si>
    <t>Immaculate Conception St. Mary Parish</t>
  </si>
  <si>
    <t>Burlington</t>
  </si>
  <si>
    <t>Immanuel Evangelical Lutheran School</t>
  </si>
  <si>
    <t>Immanuel Lutheran High School</t>
  </si>
  <si>
    <t>Eau Claire</t>
  </si>
  <si>
    <t>Immanuel Lutheran School</t>
  </si>
  <si>
    <t>Brookfield</t>
  </si>
  <si>
    <t>Indian Community School</t>
  </si>
  <si>
    <t>Franklin</t>
  </si>
  <si>
    <t>Institute of Technology and Academics</t>
  </si>
  <si>
    <t>Islamic Society Milwaukee dba Salam</t>
  </si>
  <si>
    <t>Kingdom Prep Lutheran HS</t>
  </si>
  <si>
    <t>Wauwatosa</t>
  </si>
  <si>
    <t>King's Academy, Inc.</t>
  </si>
  <si>
    <t>Lac Courte Oreilles School</t>
  </si>
  <si>
    <t>Hayward</t>
  </si>
  <si>
    <t>Sawyer</t>
  </si>
  <si>
    <t>Lakeside Lutheran High Sch</t>
  </si>
  <si>
    <t>Lake Mills</t>
  </si>
  <si>
    <t>Lighthouse Church, Inc.</t>
  </si>
  <si>
    <t>Lourdes Academy</t>
  </si>
  <si>
    <t>LUMIN, Inc.</t>
  </si>
  <si>
    <t>Lutheran Special School and Education</t>
  </si>
  <si>
    <t>Malaika Early Learning Center</t>
  </si>
  <si>
    <t>Martin Luther School</t>
  </si>
  <si>
    <t>Neenah</t>
  </si>
  <si>
    <t>Mary Queen of Saints Catholic Academy</t>
  </si>
  <si>
    <t>West Allis</t>
  </si>
  <si>
    <t>McDonell Area Catholic Schools</t>
  </si>
  <si>
    <t>Chippewa Falls</t>
  </si>
  <si>
    <t>Chippewa</t>
  </si>
  <si>
    <t>Menominee Indian Tribe of Wisconsin</t>
  </si>
  <si>
    <t>Neopit</t>
  </si>
  <si>
    <t>Menominee</t>
  </si>
  <si>
    <t>Messmer Catholic Schools</t>
  </si>
  <si>
    <t>Milwaukee Rescue Mission</t>
  </si>
  <si>
    <t>Milwaukee Seventh-day Adventist School</t>
  </si>
  <si>
    <t>Most Precious Blood School</t>
  </si>
  <si>
    <t>Mother of Good Counsel Grade School</t>
  </si>
  <si>
    <t>Mount Lebanon Lutheran School</t>
  </si>
  <si>
    <t>Mt Calvary Ev Lutheran School</t>
  </si>
  <si>
    <t>Nativity Jesuit Academy</t>
  </si>
  <si>
    <t>New Beginnings Christian (Academy) CC</t>
  </si>
  <si>
    <t>Merrill</t>
  </si>
  <si>
    <t>Lincoln</t>
  </si>
  <si>
    <t>New Testament Christian Academy</t>
  </si>
  <si>
    <t>Newman Catholic Schools</t>
  </si>
  <si>
    <t>Wausau</t>
  </si>
  <si>
    <t>Marathon</t>
  </si>
  <si>
    <t>Northwest Catholic</t>
  </si>
  <si>
    <t>Notre Dame School of Milwaukee</t>
  </si>
  <si>
    <t>Oneida Nation School System</t>
  </si>
  <si>
    <t>Oneida</t>
  </si>
  <si>
    <t>Our Lady of Lake Catholic School</t>
  </si>
  <si>
    <t>Ashland</t>
  </si>
  <si>
    <t>Our Lady of Sorrows Church</t>
  </si>
  <si>
    <t>Ladysmith</t>
  </si>
  <si>
    <t>Rusk</t>
  </si>
  <si>
    <t>Our Lady Queen of Peace School</t>
  </si>
  <si>
    <t>Our Redeemer Lutheran School</t>
  </si>
  <si>
    <t>Pacelli Catholic Schools, Inc.</t>
  </si>
  <si>
    <t>Peace Lutheran School</t>
  </si>
  <si>
    <t>Hartford</t>
  </si>
  <si>
    <t>Prairie Catholic Schools</t>
  </si>
  <si>
    <t>Prairie du Chien</t>
  </si>
  <si>
    <t>Crawford</t>
  </si>
  <si>
    <t>Prince of Peace School</t>
  </si>
  <si>
    <t>Queen of the Apostles Parish</t>
  </si>
  <si>
    <t>Tomah</t>
  </si>
  <si>
    <t>Monroe</t>
  </si>
  <si>
    <t>Redeemer Lutheran School</t>
  </si>
  <si>
    <t>Regis Catholic Schools</t>
  </si>
  <si>
    <t>Renaissance School</t>
  </si>
  <si>
    <t>Right Step Inc.</t>
  </si>
  <si>
    <t>Risen Savior Lutheran School</t>
  </si>
  <si>
    <t>Riverview Evangelical Lutheran School</t>
  </si>
  <si>
    <t>Roncalli High School</t>
  </si>
  <si>
    <t>Sacred Heart School</t>
  </si>
  <si>
    <t>Shawano</t>
  </si>
  <si>
    <t>Sacred Hearts of Jesus Mary School</t>
  </si>
  <si>
    <t>Sun Prairie</t>
  </si>
  <si>
    <t>Saint Lucas Lutheran School</t>
  </si>
  <si>
    <t>Saint Paul Lutheran Church</t>
  </si>
  <si>
    <t>Oconomowoc</t>
  </si>
  <si>
    <t>Sharon Junior Academy</t>
  </si>
  <si>
    <t xml:space="preserve">Shepherd of the Hills School </t>
  </si>
  <si>
    <t>Eden</t>
  </si>
  <si>
    <t>Shining Star Christian Schools, Inc.</t>
  </si>
  <si>
    <t>SienaCatholicSchools of Racine</t>
  </si>
  <si>
    <t>Siloah Lutheran School</t>
  </si>
  <si>
    <t>SS Peter &amp; Paul School</t>
  </si>
  <si>
    <t>Independence</t>
  </si>
  <si>
    <t>Trempealeau</t>
  </si>
  <si>
    <t>St. Adalbert School</t>
  </si>
  <si>
    <t>St. Agnes School</t>
  </si>
  <si>
    <t>Butler</t>
  </si>
  <si>
    <t>St. Aloysius Grade School</t>
  </si>
  <si>
    <t>Sauk City</t>
  </si>
  <si>
    <t>Sauk</t>
  </si>
  <si>
    <t>St. Andrew &amp; Thomas School</t>
  </si>
  <si>
    <t>Potosi</t>
  </si>
  <si>
    <t>Grant</t>
  </si>
  <si>
    <t>St. Andrews School</t>
  </si>
  <si>
    <t>St. Anne's School</t>
  </si>
  <si>
    <t>Somerset</t>
  </si>
  <si>
    <t>Saint Croix</t>
  </si>
  <si>
    <t>St. Ann's School</t>
  </si>
  <si>
    <t>Stoughton</t>
  </si>
  <si>
    <t>St. Anthony School</t>
  </si>
  <si>
    <t>St. Anthony's School</t>
  </si>
  <si>
    <t>Athens</t>
  </si>
  <si>
    <t>Oconto Falls</t>
  </si>
  <si>
    <t>Oconto</t>
  </si>
  <si>
    <t>St. Catherines School</t>
  </si>
  <si>
    <t>St. Charles Borromeo School</t>
  </si>
  <si>
    <t>St. Charles School</t>
  </si>
  <si>
    <t>Genoa</t>
  </si>
  <si>
    <t>Vernon</t>
  </si>
  <si>
    <t>St. Clement School</t>
  </si>
  <si>
    <t>Lancaster</t>
  </si>
  <si>
    <t>St. Elizabeth Ann Seton Catholic School</t>
  </si>
  <si>
    <t>St. Eugene School</t>
  </si>
  <si>
    <t>Fox Point</t>
  </si>
  <si>
    <t>St. Frances Cabrini School</t>
  </si>
  <si>
    <t>St. Francis de Sales School</t>
  </si>
  <si>
    <t>Spooner</t>
  </si>
  <si>
    <t>Washburn</t>
  </si>
  <si>
    <t>St. Francis DeSales School</t>
  </si>
  <si>
    <t>Lake Geneva</t>
  </si>
  <si>
    <t>St. Francis of Assisi School</t>
  </si>
  <si>
    <t>St. Francis School</t>
  </si>
  <si>
    <t>Ellsworth</t>
  </si>
  <si>
    <t>Pierce</t>
  </si>
  <si>
    <t>St. Francis Solanus School</t>
  </si>
  <si>
    <t>Stone Lake</t>
  </si>
  <si>
    <t>St. Francis Xavier Catholic School, Inc.</t>
  </si>
  <si>
    <t>St. Gabriel School</t>
  </si>
  <si>
    <t>Hubertus</t>
  </si>
  <si>
    <t>St. Gregory Great School</t>
  </si>
  <si>
    <t>St. Ignatius School</t>
  </si>
  <si>
    <t>Kaukauna</t>
  </si>
  <si>
    <t>St. Jacobi Evangelical Lutheran School</t>
  </si>
  <si>
    <t>Greenfield</t>
  </si>
  <si>
    <t>St. James Lutheran School</t>
  </si>
  <si>
    <t>St. Jerome School</t>
  </si>
  <si>
    <t>St. Jeromes School</t>
  </si>
  <si>
    <t>Columbus</t>
  </si>
  <si>
    <t>Columbia</t>
  </si>
  <si>
    <t>St. Joan Antida High School</t>
  </si>
  <si>
    <t>St. John Ev Lutheran Sch</t>
  </si>
  <si>
    <t>St. John Evangelical Lutheran School</t>
  </si>
  <si>
    <t>St. John Lutheran School</t>
  </si>
  <si>
    <t>Berlin</t>
  </si>
  <si>
    <t>Green Lake</t>
  </si>
  <si>
    <t>Plymouth</t>
  </si>
  <si>
    <t>Waterloo</t>
  </si>
  <si>
    <t>St. John Paul II Congregation</t>
  </si>
  <si>
    <t>St. John the Baptist School</t>
  </si>
  <si>
    <t>Edgar</t>
  </si>
  <si>
    <t>St. John the Evangelist School</t>
  </si>
  <si>
    <t>St. John Vianney School</t>
  </si>
  <si>
    <t>St. Johns Lutheran School</t>
  </si>
  <si>
    <t>Sparta</t>
  </si>
  <si>
    <t>St. John's Lutheran School</t>
  </si>
  <si>
    <t>Baraboo</t>
  </si>
  <si>
    <t>Glendale</t>
  </si>
  <si>
    <t>Maribel</t>
  </si>
  <si>
    <t>Mayville</t>
  </si>
  <si>
    <t>Dodge</t>
  </si>
  <si>
    <t>Neillsville</t>
  </si>
  <si>
    <t>Clark</t>
  </si>
  <si>
    <t>St. Josaphat Basilica School</t>
  </si>
  <si>
    <t>St. Joseph Academy, Inc.</t>
  </si>
  <si>
    <t>St. Joseph Catholic School</t>
  </si>
  <si>
    <t>Stratford</t>
  </si>
  <si>
    <t>St. Joseph Congregation</t>
  </si>
  <si>
    <t>Menomonie</t>
  </si>
  <si>
    <t>Dunn</t>
  </si>
  <si>
    <t>St. Joseph Grade School</t>
  </si>
  <si>
    <t>Big Bend</t>
  </si>
  <si>
    <t>St. Joseph School</t>
  </si>
  <si>
    <t>Hazel Green</t>
  </si>
  <si>
    <t>St. Joseph School Inc</t>
  </si>
  <si>
    <t>St. Joseph's School</t>
  </si>
  <si>
    <t>Boyd</t>
  </si>
  <si>
    <t>Dodgeville</t>
  </si>
  <si>
    <t>Iowa</t>
  </si>
  <si>
    <t>Grafton</t>
  </si>
  <si>
    <t>Ozaukee</t>
  </si>
  <si>
    <t>St. Katharine Drexel School</t>
  </si>
  <si>
    <t>Beaver Dam</t>
  </si>
  <si>
    <t>St. Kilian School</t>
  </si>
  <si>
    <t>St. Leonard School</t>
  </si>
  <si>
    <t>Muskego</t>
  </si>
  <si>
    <t>St. Luke Grade School</t>
  </si>
  <si>
    <t>Plain</t>
  </si>
  <si>
    <t>St. Marcus Lutheran School</t>
  </si>
  <si>
    <t>St. Margaret Mary School</t>
  </si>
  <si>
    <t>St. Maria Goretti</t>
  </si>
  <si>
    <t>St. Marks Lutheran School</t>
  </si>
  <si>
    <t>St. Martin Lutheran School</t>
  </si>
  <si>
    <t>Clintonville</t>
  </si>
  <si>
    <t>St. Mary Catholic Schools</t>
  </si>
  <si>
    <t>St. Mary of the Assumption Parish</t>
  </si>
  <si>
    <t>St. Mary of the Immaculate Conception Ca</t>
  </si>
  <si>
    <t>Greenville</t>
  </si>
  <si>
    <t>St. Mary Parochial School</t>
  </si>
  <si>
    <t>Hilbert</t>
  </si>
  <si>
    <t>St. Mary School</t>
  </si>
  <si>
    <t>Colby</t>
  </si>
  <si>
    <t>St. Mary Springs Academy</t>
  </si>
  <si>
    <t>St. Mary's Home and School Association</t>
  </si>
  <si>
    <t>New Richmond</t>
  </si>
  <si>
    <t>St. Mary's School</t>
  </si>
  <si>
    <t>Bloomington</t>
  </si>
  <si>
    <t>Greenwood</t>
  </si>
  <si>
    <t>Luxemburg</t>
  </si>
  <si>
    <t>Tomahawk</t>
  </si>
  <si>
    <t>St. Mary's School-Clarks Mills</t>
  </si>
  <si>
    <t>Cato</t>
  </si>
  <si>
    <t>St. Mary's Visitation School</t>
  </si>
  <si>
    <t>Elm Grove</t>
  </si>
  <si>
    <t>St. Matthew's Lutheran School</t>
  </si>
  <si>
    <t>Stoddard</t>
  </si>
  <si>
    <t>St. Matthew's School</t>
  </si>
  <si>
    <t>Oak Creek</t>
  </si>
  <si>
    <t>St. Matthias School</t>
  </si>
  <si>
    <t>St. Patrick Parish</t>
  </si>
  <si>
    <t>St. Patricks Grade School</t>
  </si>
  <si>
    <t>Mauston</t>
  </si>
  <si>
    <t>Juneau</t>
  </si>
  <si>
    <t>St. Paul Lutheran School</t>
  </si>
  <si>
    <t>Bonduel</t>
  </si>
  <si>
    <t>Manawa</t>
  </si>
  <si>
    <t>St. Paul's Catholic School</t>
  </si>
  <si>
    <t>Bloomer</t>
  </si>
  <si>
    <t>St. Pauls Lutheran School</t>
  </si>
  <si>
    <t>St. Paul's Lutheran School</t>
  </si>
  <si>
    <t>Janesville</t>
  </si>
  <si>
    <t>Rock</t>
  </si>
  <si>
    <t>Onalaska</t>
  </si>
  <si>
    <t>St. Peter Evangelical Lutheran School</t>
  </si>
  <si>
    <t>Weyauwega</t>
  </si>
  <si>
    <t>St. Peter Immanuel Lutheran School</t>
  </si>
  <si>
    <t>St. Peters Lutheran School</t>
  </si>
  <si>
    <t>St. Philip's Lutheran School</t>
  </si>
  <si>
    <t>St. Rafael the Archangel</t>
  </si>
  <si>
    <t>St. Robert School</t>
  </si>
  <si>
    <t>Shorewood</t>
  </si>
  <si>
    <t>St. Roman School</t>
  </si>
  <si>
    <t>St. Rose Congregation</t>
  </si>
  <si>
    <t>St. Rose School</t>
  </si>
  <si>
    <t>Cuba City</t>
  </si>
  <si>
    <t>St. Sebastian School</t>
  </si>
  <si>
    <t>St. Stephen's Ev. Lutheran School</t>
  </si>
  <si>
    <t>St. Thomas Aquinas Academy</t>
  </si>
  <si>
    <t>St. Vincent Pallotti School</t>
  </si>
  <si>
    <t>Thorp Catholic School</t>
  </si>
  <si>
    <t>Thorp</t>
  </si>
  <si>
    <t>TransCenter for Youth/El Puente</t>
  </si>
  <si>
    <t>Trinity Lutheran (Academy) Church</t>
  </si>
  <si>
    <t>Hudson</t>
  </si>
  <si>
    <t>Trinity Lutheran School</t>
  </si>
  <si>
    <t>Menasha</t>
  </si>
  <si>
    <t>Mequon</t>
  </si>
  <si>
    <t>Trinity St Lukes Luth Sch</t>
  </si>
  <si>
    <t>Victory Christian Academy</t>
  </si>
  <si>
    <t>Wisconsin Lutheran High School</t>
  </si>
  <si>
    <t>Wisconsin Lutheran School</t>
  </si>
  <si>
    <t>Word of Life Lutheran School</t>
  </si>
  <si>
    <t>Zion Evangelical Lutheran Congregation</t>
  </si>
  <si>
    <t>Benet Lake Child/Adolescent Treatment</t>
  </si>
  <si>
    <t>Benet Lake</t>
  </si>
  <si>
    <t>Chileda Institute, Inc.</t>
  </si>
  <si>
    <t>Lad Lake, Inc.</t>
  </si>
  <si>
    <t>Dousman</t>
  </si>
  <si>
    <t>Lutheran Social Services WI and UP, Inc.</t>
  </si>
  <si>
    <t>Wittenberg</t>
  </si>
  <si>
    <t>Northwest Passage LTD</t>
  </si>
  <si>
    <t>Frederic</t>
  </si>
  <si>
    <t>Burnett</t>
  </si>
  <si>
    <t>Prentice House</t>
  </si>
  <si>
    <t>St. Charles Youth &amp; Family Services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</si>
</sst>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Lato"/>
      <family val="2"/>
    </font>
    <font>
      <b/>
      <sz val="9.5"/>
      <name val="Lato"/>
      <family val="2"/>
    </font>
    <font>
      <sz val="10"/>
      <name val="Lato"/>
      <family val="2"/>
    </font>
    <font>
      <sz val="11"/>
      <color indexed="17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9" borderId="0" xfId="47" applyFont="1" applyAlignment="1">
      <alignment horizontal="center" wrapText="1"/>
    </xf>
    <xf numFmtId="0" fontId="3" fillId="29" borderId="0" xfId="47" applyFont="1" applyAlignment="1">
      <alignment/>
    </xf>
    <xf numFmtId="0" fontId="3" fillId="29" borderId="0" xfId="47" applyFont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5"/>
  <sheetViews>
    <sheetView tabSelected="1" zoomScalePageLayoutView="0" workbookViewId="0" topLeftCell="B1">
      <selection activeCell="E74" sqref="E74:O74"/>
    </sheetView>
  </sheetViews>
  <sheetFormatPr defaultColWidth="9.140625" defaultRowHeight="12.75"/>
  <cols>
    <col min="2" max="2" width="29.7109375" style="0" customWidth="1"/>
    <col min="3" max="3" width="17.00390625" style="0" customWidth="1"/>
    <col min="4" max="4" width="11.57421875" style="0" customWidth="1"/>
    <col min="5" max="5" width="11.57421875" style="5" customWidth="1"/>
    <col min="6" max="15" width="14.7109375" style="5" customWidth="1"/>
  </cols>
  <sheetData>
    <row r="1" spans="1:15" ht="63.75">
      <c r="A1" s="4" t="s">
        <v>0</v>
      </c>
      <c r="B1" s="3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ht="12.75">
      <c r="A2" s="6">
        <v>409870</v>
      </c>
      <c r="B2" s="6" t="s">
        <v>15</v>
      </c>
      <c r="C2" s="6" t="s">
        <v>16</v>
      </c>
      <c r="D2" s="6" t="s">
        <v>16</v>
      </c>
      <c r="E2" s="7">
        <v>892</v>
      </c>
      <c r="F2" s="7">
        <v>892</v>
      </c>
      <c r="G2" s="8">
        <f aca="true" t="shared" si="0" ref="G2:G33">F2/E2</f>
        <v>1</v>
      </c>
      <c r="H2" s="7">
        <v>0</v>
      </c>
      <c r="I2" s="8">
        <f aca="true" t="shared" si="1" ref="I2:I33">H2/E2</f>
        <v>0</v>
      </c>
      <c r="J2" s="7">
        <f aca="true" t="shared" si="2" ref="J2:J33">H2+F2</f>
        <v>892</v>
      </c>
      <c r="K2" s="8">
        <f aca="true" t="shared" si="3" ref="K2:K33">(F2+H2)/E2</f>
        <v>1</v>
      </c>
      <c r="L2" s="7">
        <f aca="true" t="shared" si="4" ref="L2:L33">M2+N2+O2</f>
        <v>796</v>
      </c>
      <c r="M2" s="7">
        <v>796</v>
      </c>
      <c r="N2" s="7">
        <v>0</v>
      </c>
      <c r="O2" s="7">
        <v>0</v>
      </c>
    </row>
    <row r="3" spans="1:15" ht="12.75">
      <c r="A3" s="6">
        <v>401745</v>
      </c>
      <c r="B3" s="6" t="s">
        <v>17</v>
      </c>
      <c r="C3" s="6" t="s">
        <v>16</v>
      </c>
      <c r="D3" s="6" t="s">
        <v>16</v>
      </c>
      <c r="E3" s="7">
        <v>895</v>
      </c>
      <c r="F3" s="7">
        <v>895</v>
      </c>
      <c r="G3" s="8">
        <f t="shared" si="0"/>
        <v>1</v>
      </c>
      <c r="H3" s="7">
        <v>0</v>
      </c>
      <c r="I3" s="8">
        <f t="shared" si="1"/>
        <v>0</v>
      </c>
      <c r="J3" s="7">
        <f t="shared" si="2"/>
        <v>895</v>
      </c>
      <c r="K3" s="8">
        <f t="shared" si="3"/>
        <v>1</v>
      </c>
      <c r="L3" s="7">
        <f t="shared" si="4"/>
        <v>788</v>
      </c>
      <c r="M3" s="7">
        <v>788</v>
      </c>
      <c r="N3" s="7">
        <v>0</v>
      </c>
      <c r="O3" s="7">
        <v>0</v>
      </c>
    </row>
    <row r="4" spans="1:15" ht="12.75">
      <c r="A4" s="6">
        <v>347552</v>
      </c>
      <c r="B4" s="6" t="s">
        <v>18</v>
      </c>
      <c r="C4" s="6" t="s">
        <v>19</v>
      </c>
      <c r="D4" s="6" t="s">
        <v>20</v>
      </c>
      <c r="E4" s="7">
        <v>179</v>
      </c>
      <c r="F4" s="7">
        <v>15</v>
      </c>
      <c r="G4" s="8">
        <f t="shared" si="0"/>
        <v>0.08379888268156424</v>
      </c>
      <c r="H4" s="7">
        <v>3</v>
      </c>
      <c r="I4" s="8">
        <f t="shared" si="1"/>
        <v>0.01675977653631285</v>
      </c>
      <c r="J4" s="7">
        <f t="shared" si="2"/>
        <v>18</v>
      </c>
      <c r="K4" s="8">
        <f t="shared" si="3"/>
        <v>0.1005586592178771</v>
      </c>
      <c r="L4" s="7">
        <f t="shared" si="4"/>
        <v>134</v>
      </c>
      <c r="M4" s="7">
        <v>12</v>
      </c>
      <c r="N4" s="7">
        <v>3</v>
      </c>
      <c r="O4" s="7">
        <v>119</v>
      </c>
    </row>
    <row r="5" spans="1:15" ht="12.75">
      <c r="A5" s="6">
        <v>305370</v>
      </c>
      <c r="B5" s="6" t="s">
        <v>18</v>
      </c>
      <c r="C5" s="6" t="s">
        <v>21</v>
      </c>
      <c r="D5" s="6" t="s">
        <v>21</v>
      </c>
      <c r="E5" s="7">
        <v>580</v>
      </c>
      <c r="F5" s="7">
        <v>52</v>
      </c>
      <c r="G5" s="8">
        <f t="shared" si="0"/>
        <v>0.0896551724137931</v>
      </c>
      <c r="H5" s="7">
        <v>24</v>
      </c>
      <c r="I5" s="8">
        <f t="shared" si="1"/>
        <v>0.041379310344827586</v>
      </c>
      <c r="J5" s="7">
        <f t="shared" si="2"/>
        <v>76</v>
      </c>
      <c r="K5" s="8">
        <f t="shared" si="3"/>
        <v>0.1310344827586207</v>
      </c>
      <c r="L5" s="7">
        <f t="shared" si="4"/>
        <v>178</v>
      </c>
      <c r="M5" s="7">
        <v>31</v>
      </c>
      <c r="N5" s="7">
        <v>7</v>
      </c>
      <c r="O5" s="7">
        <v>140</v>
      </c>
    </row>
    <row r="6" spans="1:15" ht="12.75">
      <c r="A6" s="6">
        <v>57006</v>
      </c>
      <c r="B6" s="6" t="s">
        <v>22</v>
      </c>
      <c r="C6" s="6" t="s">
        <v>23</v>
      </c>
      <c r="D6" s="6" t="s">
        <v>24</v>
      </c>
      <c r="E6" s="7">
        <v>46</v>
      </c>
      <c r="F6" s="7">
        <v>7</v>
      </c>
      <c r="G6" s="8">
        <f t="shared" si="0"/>
        <v>0.15217391304347827</v>
      </c>
      <c r="H6" s="7">
        <v>3</v>
      </c>
      <c r="I6" s="8">
        <f t="shared" si="1"/>
        <v>0.06521739130434782</v>
      </c>
      <c r="J6" s="7">
        <f t="shared" si="2"/>
        <v>10</v>
      </c>
      <c r="K6" s="8">
        <f t="shared" si="3"/>
        <v>0.21739130434782608</v>
      </c>
      <c r="L6" s="7">
        <f t="shared" si="4"/>
        <v>31</v>
      </c>
      <c r="M6" s="7">
        <v>6</v>
      </c>
      <c r="N6" s="7">
        <v>3</v>
      </c>
      <c r="O6" s="7">
        <v>22</v>
      </c>
    </row>
    <row r="7" spans="1:15" ht="12.75">
      <c r="A7" s="6">
        <v>329660</v>
      </c>
      <c r="B7" s="6" t="s">
        <v>25</v>
      </c>
      <c r="C7" s="6" t="s">
        <v>26</v>
      </c>
      <c r="D7" s="6" t="s">
        <v>27</v>
      </c>
      <c r="E7" s="7">
        <v>557</v>
      </c>
      <c r="F7" s="7">
        <v>37</v>
      </c>
      <c r="G7" s="8">
        <f t="shared" si="0"/>
        <v>0.06642728904847396</v>
      </c>
      <c r="H7" s="7">
        <v>28</v>
      </c>
      <c r="I7" s="8">
        <f t="shared" si="1"/>
        <v>0.05026929982046679</v>
      </c>
      <c r="J7" s="7">
        <f t="shared" si="2"/>
        <v>65</v>
      </c>
      <c r="K7" s="8">
        <f t="shared" si="3"/>
        <v>0.11669658886894076</v>
      </c>
      <c r="L7" s="7">
        <f t="shared" si="4"/>
        <v>303</v>
      </c>
      <c r="M7" s="7">
        <v>26</v>
      </c>
      <c r="N7" s="7">
        <v>18</v>
      </c>
      <c r="O7" s="7">
        <v>259</v>
      </c>
    </row>
    <row r="8" spans="1:15" ht="12.75">
      <c r="A8" s="6">
        <v>467722</v>
      </c>
      <c r="B8" s="6" t="s">
        <v>28</v>
      </c>
      <c r="C8" s="6" t="s">
        <v>29</v>
      </c>
      <c r="D8" s="6" t="s">
        <v>30</v>
      </c>
      <c r="E8" s="7">
        <v>111</v>
      </c>
      <c r="F8" s="7">
        <v>10</v>
      </c>
      <c r="G8" s="8">
        <f t="shared" si="0"/>
        <v>0.09009009009009009</v>
      </c>
      <c r="H8" s="7">
        <v>5</v>
      </c>
      <c r="I8" s="8">
        <f t="shared" si="1"/>
        <v>0.04504504504504504</v>
      </c>
      <c r="J8" s="7">
        <f t="shared" si="2"/>
        <v>15</v>
      </c>
      <c r="K8" s="8">
        <f t="shared" si="3"/>
        <v>0.13513513513513514</v>
      </c>
      <c r="L8" s="7">
        <f t="shared" si="4"/>
        <v>86</v>
      </c>
      <c r="M8" s="7">
        <v>9</v>
      </c>
      <c r="N8" s="7">
        <v>5</v>
      </c>
      <c r="O8" s="7">
        <v>72</v>
      </c>
    </row>
    <row r="9" spans="1:15" ht="12.75">
      <c r="A9" s="6">
        <v>717002</v>
      </c>
      <c r="B9" s="6" t="s">
        <v>31</v>
      </c>
      <c r="C9" s="6" t="s">
        <v>32</v>
      </c>
      <c r="D9" s="6" t="s">
        <v>33</v>
      </c>
      <c r="E9" s="7">
        <v>389</v>
      </c>
      <c r="F9" s="7">
        <v>79</v>
      </c>
      <c r="G9" s="8">
        <f t="shared" si="0"/>
        <v>0.20308483290488433</v>
      </c>
      <c r="H9" s="7">
        <v>35</v>
      </c>
      <c r="I9" s="8">
        <f t="shared" si="1"/>
        <v>0.08997429305912596</v>
      </c>
      <c r="J9" s="7">
        <f t="shared" si="2"/>
        <v>114</v>
      </c>
      <c r="K9" s="8">
        <f t="shared" si="3"/>
        <v>0.2930591259640103</v>
      </c>
      <c r="L9" s="7">
        <f t="shared" si="4"/>
        <v>294</v>
      </c>
      <c r="M9" s="7">
        <v>69</v>
      </c>
      <c r="N9" s="7">
        <v>27</v>
      </c>
      <c r="O9" s="7">
        <v>198</v>
      </c>
    </row>
    <row r="10" spans="1:15" ht="12.75">
      <c r="A10" s="6">
        <v>401263</v>
      </c>
      <c r="B10" s="6" t="s">
        <v>34</v>
      </c>
      <c r="C10" s="6" t="s">
        <v>16</v>
      </c>
      <c r="D10" s="6" t="s">
        <v>16</v>
      </c>
      <c r="E10" s="7">
        <v>688</v>
      </c>
      <c r="F10" s="7">
        <v>688</v>
      </c>
      <c r="G10" s="8">
        <f t="shared" si="0"/>
        <v>1</v>
      </c>
      <c r="H10" s="7">
        <v>0</v>
      </c>
      <c r="I10" s="8">
        <f t="shared" si="1"/>
        <v>0</v>
      </c>
      <c r="J10" s="7">
        <f t="shared" si="2"/>
        <v>688</v>
      </c>
      <c r="K10" s="8">
        <f t="shared" si="3"/>
        <v>1</v>
      </c>
      <c r="L10" s="7">
        <f t="shared" si="4"/>
        <v>557</v>
      </c>
      <c r="M10" s="7">
        <v>557</v>
      </c>
      <c r="N10" s="7">
        <v>0</v>
      </c>
      <c r="O10" s="7">
        <v>0</v>
      </c>
    </row>
    <row r="11" spans="1:15" ht="12.75">
      <c r="A11" s="6">
        <v>407004</v>
      </c>
      <c r="B11" s="6" t="s">
        <v>35</v>
      </c>
      <c r="C11" s="6" t="s">
        <v>16</v>
      </c>
      <c r="D11" s="6" t="s">
        <v>16</v>
      </c>
      <c r="E11" s="7">
        <v>369</v>
      </c>
      <c r="F11" s="7">
        <v>369</v>
      </c>
      <c r="G11" s="8">
        <f t="shared" si="0"/>
        <v>1</v>
      </c>
      <c r="H11" s="7">
        <v>0</v>
      </c>
      <c r="I11" s="8">
        <f t="shared" si="1"/>
        <v>0</v>
      </c>
      <c r="J11" s="7">
        <f t="shared" si="2"/>
        <v>369</v>
      </c>
      <c r="K11" s="8">
        <f t="shared" si="3"/>
        <v>1</v>
      </c>
      <c r="L11" s="7">
        <f t="shared" si="4"/>
        <v>340</v>
      </c>
      <c r="M11" s="7">
        <v>340</v>
      </c>
      <c r="N11" s="7">
        <v>0</v>
      </c>
      <c r="O11" s="7">
        <v>0</v>
      </c>
    </row>
    <row r="12" spans="1:15" ht="12.75">
      <c r="A12" s="6">
        <v>402843</v>
      </c>
      <c r="B12" s="6" t="s">
        <v>36</v>
      </c>
      <c r="C12" s="6" t="s">
        <v>16</v>
      </c>
      <c r="D12" s="6" t="s">
        <v>16</v>
      </c>
      <c r="E12" s="7">
        <v>216</v>
      </c>
      <c r="F12" s="7">
        <v>216</v>
      </c>
      <c r="G12" s="8">
        <f t="shared" si="0"/>
        <v>1</v>
      </c>
      <c r="H12" s="7">
        <v>0</v>
      </c>
      <c r="I12" s="8">
        <f t="shared" si="1"/>
        <v>0</v>
      </c>
      <c r="J12" s="7">
        <f t="shared" si="2"/>
        <v>216</v>
      </c>
      <c r="K12" s="8">
        <f t="shared" si="3"/>
        <v>1</v>
      </c>
      <c r="L12" s="7">
        <f t="shared" si="4"/>
        <v>195</v>
      </c>
      <c r="M12" s="7">
        <v>195</v>
      </c>
      <c r="N12" s="7">
        <v>0</v>
      </c>
      <c r="O12" s="7">
        <v>0</v>
      </c>
    </row>
    <row r="13" spans="1:15" ht="12.75">
      <c r="A13" s="6">
        <v>597121</v>
      </c>
      <c r="B13" s="6" t="s">
        <v>37</v>
      </c>
      <c r="C13" s="6" t="s">
        <v>38</v>
      </c>
      <c r="D13" s="6" t="s">
        <v>38</v>
      </c>
      <c r="E13" s="7">
        <v>145</v>
      </c>
      <c r="F13" s="7">
        <v>17</v>
      </c>
      <c r="G13" s="8">
        <f t="shared" si="0"/>
        <v>0.11724137931034483</v>
      </c>
      <c r="H13" s="7">
        <v>10</v>
      </c>
      <c r="I13" s="8">
        <f t="shared" si="1"/>
        <v>0.06896551724137931</v>
      </c>
      <c r="J13" s="7">
        <f t="shared" si="2"/>
        <v>27</v>
      </c>
      <c r="K13" s="8">
        <f t="shared" si="3"/>
        <v>0.18620689655172415</v>
      </c>
      <c r="L13" s="7">
        <f t="shared" si="4"/>
        <v>67</v>
      </c>
      <c r="M13" s="7">
        <v>11</v>
      </c>
      <c r="N13" s="7">
        <v>7</v>
      </c>
      <c r="O13" s="7">
        <v>49</v>
      </c>
    </row>
    <row r="14" spans="1:15" ht="12.75">
      <c r="A14" s="6">
        <v>407015</v>
      </c>
      <c r="B14" s="6" t="s">
        <v>39</v>
      </c>
      <c r="C14" s="6" t="s">
        <v>16</v>
      </c>
      <c r="D14" s="6" t="s">
        <v>16</v>
      </c>
      <c r="E14" s="7">
        <v>184</v>
      </c>
      <c r="F14" s="7">
        <v>176</v>
      </c>
      <c r="G14" s="8">
        <f t="shared" si="0"/>
        <v>0.9565217391304348</v>
      </c>
      <c r="H14" s="7">
        <v>0</v>
      </c>
      <c r="I14" s="8">
        <f t="shared" si="1"/>
        <v>0</v>
      </c>
      <c r="J14" s="7">
        <f t="shared" si="2"/>
        <v>176</v>
      </c>
      <c r="K14" s="8">
        <f t="shared" si="3"/>
        <v>0.9565217391304348</v>
      </c>
      <c r="L14" s="7">
        <f t="shared" si="4"/>
        <v>152</v>
      </c>
      <c r="M14" s="7">
        <v>146</v>
      </c>
      <c r="N14" s="7">
        <v>0</v>
      </c>
      <c r="O14" s="7">
        <v>6</v>
      </c>
    </row>
    <row r="15" spans="1:15" ht="12.75">
      <c r="A15" s="6">
        <v>401507</v>
      </c>
      <c r="B15" s="6" t="s">
        <v>40</v>
      </c>
      <c r="C15" s="6" t="s">
        <v>16</v>
      </c>
      <c r="D15" s="6" t="s">
        <v>16</v>
      </c>
      <c r="E15" s="7">
        <v>537</v>
      </c>
      <c r="F15" s="7">
        <v>537</v>
      </c>
      <c r="G15" s="8">
        <f t="shared" si="0"/>
        <v>1</v>
      </c>
      <c r="H15" s="7">
        <v>0</v>
      </c>
      <c r="I15" s="8">
        <f t="shared" si="1"/>
        <v>0</v>
      </c>
      <c r="J15" s="7">
        <f t="shared" si="2"/>
        <v>537</v>
      </c>
      <c r="K15" s="8">
        <f t="shared" si="3"/>
        <v>1</v>
      </c>
      <c r="L15" s="7">
        <f t="shared" si="4"/>
        <v>479</v>
      </c>
      <c r="M15" s="7">
        <v>479</v>
      </c>
      <c r="N15" s="7">
        <v>0</v>
      </c>
      <c r="O15" s="7">
        <v>0</v>
      </c>
    </row>
    <row r="16" spans="1:15" ht="12.75">
      <c r="A16" s="6">
        <v>409857</v>
      </c>
      <c r="B16" s="6" t="s">
        <v>41</v>
      </c>
      <c r="C16" s="6" t="s">
        <v>16</v>
      </c>
      <c r="D16" s="6" t="s">
        <v>16</v>
      </c>
      <c r="E16" s="7">
        <v>272</v>
      </c>
      <c r="F16" s="7">
        <v>272</v>
      </c>
      <c r="G16" s="8">
        <f t="shared" si="0"/>
        <v>1</v>
      </c>
      <c r="H16" s="7">
        <v>0</v>
      </c>
      <c r="I16" s="8">
        <f t="shared" si="1"/>
        <v>0</v>
      </c>
      <c r="J16" s="7">
        <f t="shared" si="2"/>
        <v>272</v>
      </c>
      <c r="K16" s="8">
        <f t="shared" si="3"/>
        <v>1</v>
      </c>
      <c r="L16" s="7">
        <f t="shared" si="4"/>
        <v>213</v>
      </c>
      <c r="M16" s="7">
        <v>213</v>
      </c>
      <c r="N16" s="7">
        <v>0</v>
      </c>
      <c r="O16" s="7">
        <v>0</v>
      </c>
    </row>
    <row r="17" spans="1:15" ht="12.75">
      <c r="A17" s="6">
        <v>407112</v>
      </c>
      <c r="B17" s="6" t="s">
        <v>42</v>
      </c>
      <c r="C17" s="6" t="s">
        <v>16</v>
      </c>
      <c r="D17" s="6" t="s">
        <v>16</v>
      </c>
      <c r="E17" s="7">
        <v>267</v>
      </c>
      <c r="F17" s="7">
        <v>106</v>
      </c>
      <c r="G17" s="8">
        <f t="shared" si="0"/>
        <v>0.3970037453183521</v>
      </c>
      <c r="H17" s="7">
        <v>29</v>
      </c>
      <c r="I17" s="8">
        <f t="shared" si="1"/>
        <v>0.10861423220973783</v>
      </c>
      <c r="J17" s="7">
        <f t="shared" si="2"/>
        <v>135</v>
      </c>
      <c r="K17" s="8">
        <f t="shared" si="3"/>
        <v>0.5056179775280899</v>
      </c>
      <c r="L17" s="7">
        <f t="shared" si="4"/>
        <v>141</v>
      </c>
      <c r="M17" s="7">
        <v>73</v>
      </c>
      <c r="N17" s="7">
        <v>18</v>
      </c>
      <c r="O17" s="7">
        <v>50</v>
      </c>
    </row>
    <row r="18" spans="1:15" ht="12.75">
      <c r="A18" s="6">
        <v>87690</v>
      </c>
      <c r="B18" s="6" t="s">
        <v>43</v>
      </c>
      <c r="C18" s="6" t="s">
        <v>44</v>
      </c>
      <c r="D18" s="6" t="s">
        <v>45</v>
      </c>
      <c r="E18" s="7">
        <v>97</v>
      </c>
      <c r="F18" s="7">
        <v>15</v>
      </c>
      <c r="G18" s="8">
        <f t="shared" si="0"/>
        <v>0.15463917525773196</v>
      </c>
      <c r="H18" s="7">
        <v>0</v>
      </c>
      <c r="I18" s="8">
        <f t="shared" si="1"/>
        <v>0</v>
      </c>
      <c r="J18" s="7">
        <f t="shared" si="2"/>
        <v>15</v>
      </c>
      <c r="K18" s="8">
        <f t="shared" si="3"/>
        <v>0.15463917525773196</v>
      </c>
      <c r="L18" s="7">
        <f t="shared" si="4"/>
        <v>58</v>
      </c>
      <c r="M18" s="7">
        <v>11</v>
      </c>
      <c r="N18" s="7">
        <v>0</v>
      </c>
      <c r="O18" s="7">
        <v>47</v>
      </c>
    </row>
    <row r="19" spans="1:15" ht="12.75">
      <c r="A19" s="6">
        <v>327027</v>
      </c>
      <c r="B19" s="6" t="s">
        <v>46</v>
      </c>
      <c r="C19" s="6" t="s">
        <v>47</v>
      </c>
      <c r="D19" s="6" t="s">
        <v>27</v>
      </c>
      <c r="E19" s="7">
        <v>91</v>
      </c>
      <c r="F19" s="7">
        <v>9</v>
      </c>
      <c r="G19" s="8">
        <f t="shared" si="0"/>
        <v>0.0989010989010989</v>
      </c>
      <c r="H19" s="7">
        <v>8</v>
      </c>
      <c r="I19" s="8">
        <f t="shared" si="1"/>
        <v>0.08791208791208792</v>
      </c>
      <c r="J19" s="7">
        <f t="shared" si="2"/>
        <v>17</v>
      </c>
      <c r="K19" s="8">
        <f t="shared" si="3"/>
        <v>0.18681318681318682</v>
      </c>
      <c r="L19" s="7">
        <f t="shared" si="4"/>
        <v>39</v>
      </c>
      <c r="M19" s="7">
        <v>6</v>
      </c>
      <c r="N19" s="7">
        <v>6</v>
      </c>
      <c r="O19" s="7">
        <v>27</v>
      </c>
    </row>
    <row r="20" spans="1:15" ht="12.75">
      <c r="A20" s="6">
        <v>401384</v>
      </c>
      <c r="B20" s="6" t="s">
        <v>48</v>
      </c>
      <c r="C20" s="6" t="s">
        <v>16</v>
      </c>
      <c r="D20" s="6" t="s">
        <v>16</v>
      </c>
      <c r="E20" s="7">
        <v>63</v>
      </c>
      <c r="F20" s="7">
        <v>63</v>
      </c>
      <c r="G20" s="8">
        <f t="shared" si="0"/>
        <v>1</v>
      </c>
      <c r="H20" s="7">
        <v>0</v>
      </c>
      <c r="I20" s="8">
        <f t="shared" si="1"/>
        <v>0</v>
      </c>
      <c r="J20" s="7">
        <f t="shared" si="2"/>
        <v>63</v>
      </c>
      <c r="K20" s="8">
        <f t="shared" si="3"/>
        <v>1</v>
      </c>
      <c r="L20" s="7">
        <f t="shared" si="4"/>
        <v>54</v>
      </c>
      <c r="M20" s="7">
        <v>54</v>
      </c>
      <c r="N20" s="7">
        <v>0</v>
      </c>
      <c r="O20" s="7">
        <v>0</v>
      </c>
    </row>
    <row r="21" spans="1:15" ht="12.75">
      <c r="A21" s="6">
        <v>404024</v>
      </c>
      <c r="B21" s="6" t="s">
        <v>49</v>
      </c>
      <c r="C21" s="6" t="s">
        <v>16</v>
      </c>
      <c r="D21" s="6" t="s">
        <v>16</v>
      </c>
      <c r="E21" s="7">
        <v>212</v>
      </c>
      <c r="F21" s="7">
        <v>212</v>
      </c>
      <c r="G21" s="8">
        <f t="shared" si="0"/>
        <v>1</v>
      </c>
      <c r="H21" s="7">
        <v>0</v>
      </c>
      <c r="I21" s="8">
        <f t="shared" si="1"/>
        <v>0</v>
      </c>
      <c r="J21" s="7">
        <f t="shared" si="2"/>
        <v>212</v>
      </c>
      <c r="K21" s="8">
        <f t="shared" si="3"/>
        <v>1</v>
      </c>
      <c r="L21" s="7">
        <f t="shared" si="4"/>
        <v>181</v>
      </c>
      <c r="M21" s="7">
        <v>181</v>
      </c>
      <c r="N21" s="7">
        <v>0</v>
      </c>
      <c r="O21" s="7">
        <v>0</v>
      </c>
    </row>
    <row r="22" spans="1:15" ht="12.75">
      <c r="A22" s="6">
        <v>137003</v>
      </c>
      <c r="B22" s="6" t="s">
        <v>50</v>
      </c>
      <c r="C22" s="6" t="s">
        <v>51</v>
      </c>
      <c r="D22" s="6" t="s">
        <v>52</v>
      </c>
      <c r="E22" s="7">
        <v>225</v>
      </c>
      <c r="F22" s="7">
        <v>38</v>
      </c>
      <c r="G22" s="8">
        <f t="shared" si="0"/>
        <v>0.1688888888888889</v>
      </c>
      <c r="H22" s="7">
        <v>14</v>
      </c>
      <c r="I22" s="8">
        <f t="shared" si="1"/>
        <v>0.06222222222222222</v>
      </c>
      <c r="J22" s="7">
        <f t="shared" si="2"/>
        <v>52</v>
      </c>
      <c r="K22" s="8">
        <f t="shared" si="3"/>
        <v>0.2311111111111111</v>
      </c>
      <c r="L22" s="7">
        <f t="shared" si="4"/>
        <v>117</v>
      </c>
      <c r="M22" s="7">
        <v>28</v>
      </c>
      <c r="N22" s="7">
        <v>12</v>
      </c>
      <c r="O22" s="7">
        <v>77</v>
      </c>
    </row>
    <row r="23" spans="1:15" ht="12.75">
      <c r="A23" s="6">
        <v>401776</v>
      </c>
      <c r="B23" s="6" t="s">
        <v>53</v>
      </c>
      <c r="C23" s="6" t="s">
        <v>16</v>
      </c>
      <c r="D23" s="6" t="s">
        <v>16</v>
      </c>
      <c r="E23" s="7">
        <v>161</v>
      </c>
      <c r="F23" s="7">
        <v>161</v>
      </c>
      <c r="G23" s="8">
        <f t="shared" si="0"/>
        <v>1</v>
      </c>
      <c r="H23" s="7">
        <v>0</v>
      </c>
      <c r="I23" s="8">
        <f t="shared" si="1"/>
        <v>0</v>
      </c>
      <c r="J23" s="7">
        <f t="shared" si="2"/>
        <v>161</v>
      </c>
      <c r="K23" s="8">
        <f t="shared" si="3"/>
        <v>1</v>
      </c>
      <c r="L23" s="7">
        <f t="shared" si="4"/>
        <v>130</v>
      </c>
      <c r="M23" s="7">
        <v>130</v>
      </c>
      <c r="N23" s="7">
        <v>0</v>
      </c>
      <c r="O23" s="7">
        <v>0</v>
      </c>
    </row>
    <row r="24" spans="1:15" ht="12.75">
      <c r="A24" s="6">
        <v>407105</v>
      </c>
      <c r="B24" s="6" t="s">
        <v>54</v>
      </c>
      <c r="C24" s="6" t="s">
        <v>16</v>
      </c>
      <c r="D24" s="6" t="s">
        <v>16</v>
      </c>
      <c r="E24" s="7">
        <v>207</v>
      </c>
      <c r="F24" s="7">
        <v>207</v>
      </c>
      <c r="G24" s="8">
        <f t="shared" si="0"/>
        <v>1</v>
      </c>
      <c r="H24" s="7">
        <v>0</v>
      </c>
      <c r="I24" s="8">
        <f t="shared" si="1"/>
        <v>0</v>
      </c>
      <c r="J24" s="7">
        <f t="shared" si="2"/>
        <v>207</v>
      </c>
      <c r="K24" s="8">
        <f t="shared" si="3"/>
        <v>1</v>
      </c>
      <c r="L24" s="7">
        <f t="shared" si="4"/>
        <v>191</v>
      </c>
      <c r="M24" s="7">
        <v>191</v>
      </c>
      <c r="N24" s="7">
        <v>0</v>
      </c>
      <c r="O24" s="7">
        <v>0</v>
      </c>
    </row>
    <row r="25" spans="1:15" ht="12.75">
      <c r="A25" s="6">
        <v>717033</v>
      </c>
      <c r="B25" s="6" t="s">
        <v>55</v>
      </c>
      <c r="C25" s="6" t="s">
        <v>56</v>
      </c>
      <c r="D25" s="6" t="s">
        <v>33</v>
      </c>
      <c r="E25" s="7">
        <v>523</v>
      </c>
      <c r="F25" s="7">
        <v>69</v>
      </c>
      <c r="G25" s="8">
        <f t="shared" si="0"/>
        <v>0.13193116634799235</v>
      </c>
      <c r="H25" s="7">
        <v>40</v>
      </c>
      <c r="I25" s="8">
        <f t="shared" si="1"/>
        <v>0.07648183556405354</v>
      </c>
      <c r="J25" s="7">
        <f t="shared" si="2"/>
        <v>109</v>
      </c>
      <c r="K25" s="8">
        <f t="shared" si="3"/>
        <v>0.2084130019120459</v>
      </c>
      <c r="L25" s="7">
        <f t="shared" si="4"/>
        <v>316</v>
      </c>
      <c r="M25" s="7">
        <v>51</v>
      </c>
      <c r="N25" s="7">
        <v>32</v>
      </c>
      <c r="O25" s="7">
        <v>233</v>
      </c>
    </row>
    <row r="26" spans="1:15" ht="12.75">
      <c r="A26" s="6">
        <v>401712</v>
      </c>
      <c r="B26" s="6" t="s">
        <v>57</v>
      </c>
      <c r="C26" s="6" t="s">
        <v>58</v>
      </c>
      <c r="D26" s="6" t="s">
        <v>16</v>
      </c>
      <c r="E26" s="7">
        <v>392</v>
      </c>
      <c r="F26" s="7">
        <v>291</v>
      </c>
      <c r="G26" s="8">
        <f t="shared" si="0"/>
        <v>0.7423469387755102</v>
      </c>
      <c r="H26" s="7">
        <v>73</v>
      </c>
      <c r="I26" s="8">
        <f t="shared" si="1"/>
        <v>0.18622448979591838</v>
      </c>
      <c r="J26" s="7">
        <f t="shared" si="2"/>
        <v>364</v>
      </c>
      <c r="K26" s="8">
        <f t="shared" si="3"/>
        <v>0.9285714285714286</v>
      </c>
      <c r="L26" s="7">
        <f t="shared" si="4"/>
        <v>287</v>
      </c>
      <c r="M26" s="7">
        <v>215</v>
      </c>
      <c r="N26" s="7">
        <v>51</v>
      </c>
      <c r="O26" s="7">
        <v>21</v>
      </c>
    </row>
    <row r="27" spans="1:15" ht="12.75">
      <c r="A27" s="6">
        <v>647041</v>
      </c>
      <c r="B27" s="1" t="s">
        <v>59</v>
      </c>
      <c r="C27" s="6" t="s">
        <v>60</v>
      </c>
      <c r="D27" s="6" t="s">
        <v>61</v>
      </c>
      <c r="E27" s="7">
        <v>76</v>
      </c>
      <c r="F27" s="7">
        <v>6</v>
      </c>
      <c r="G27" s="8">
        <f t="shared" si="0"/>
        <v>0.07894736842105263</v>
      </c>
      <c r="H27" s="7">
        <v>3</v>
      </c>
      <c r="I27" s="8">
        <f t="shared" si="1"/>
        <v>0.039473684210526314</v>
      </c>
      <c r="J27" s="7">
        <f t="shared" si="2"/>
        <v>9</v>
      </c>
      <c r="K27" s="8">
        <f t="shared" si="3"/>
        <v>0.11842105263157894</v>
      </c>
      <c r="L27" s="7">
        <f t="shared" si="4"/>
        <v>18</v>
      </c>
      <c r="M27" s="7">
        <v>2</v>
      </c>
      <c r="N27" s="7">
        <v>0</v>
      </c>
      <c r="O27" s="7">
        <v>16</v>
      </c>
    </row>
    <row r="28" spans="1:15" ht="12.75">
      <c r="A28" s="6">
        <v>409863</v>
      </c>
      <c r="B28" s="6" t="s">
        <v>62</v>
      </c>
      <c r="C28" s="6" t="s">
        <v>16</v>
      </c>
      <c r="D28" s="6" t="s">
        <v>16</v>
      </c>
      <c r="E28" s="7">
        <v>259</v>
      </c>
      <c r="F28" s="7">
        <v>259</v>
      </c>
      <c r="G28" s="8">
        <f t="shared" si="0"/>
        <v>1</v>
      </c>
      <c r="H28" s="7">
        <v>0</v>
      </c>
      <c r="I28" s="8">
        <f t="shared" si="1"/>
        <v>0</v>
      </c>
      <c r="J28" s="7">
        <f t="shared" si="2"/>
        <v>259</v>
      </c>
      <c r="K28" s="8">
        <f t="shared" si="3"/>
        <v>1</v>
      </c>
      <c r="L28" s="7">
        <f t="shared" si="4"/>
        <v>149</v>
      </c>
      <c r="M28" s="7">
        <v>149</v>
      </c>
      <c r="N28" s="7">
        <v>0</v>
      </c>
      <c r="O28" s="7">
        <v>0</v>
      </c>
    </row>
    <row r="29" spans="1:15" ht="12.75">
      <c r="A29" s="6">
        <v>401702</v>
      </c>
      <c r="B29" s="6" t="s">
        <v>63</v>
      </c>
      <c r="C29" s="6" t="s">
        <v>16</v>
      </c>
      <c r="D29" s="6" t="s">
        <v>16</v>
      </c>
      <c r="E29" s="7">
        <v>157</v>
      </c>
      <c r="F29" s="7">
        <v>157</v>
      </c>
      <c r="G29" s="8">
        <f t="shared" si="0"/>
        <v>1</v>
      </c>
      <c r="H29" s="7">
        <v>0</v>
      </c>
      <c r="I29" s="8">
        <f t="shared" si="1"/>
        <v>0</v>
      </c>
      <c r="J29" s="7">
        <f t="shared" si="2"/>
        <v>157</v>
      </c>
      <c r="K29" s="8">
        <f t="shared" si="3"/>
        <v>1</v>
      </c>
      <c r="L29" s="7">
        <f t="shared" si="4"/>
        <v>136</v>
      </c>
      <c r="M29" s="7">
        <v>136</v>
      </c>
      <c r="N29" s="7">
        <v>0</v>
      </c>
      <c r="O29" s="7">
        <v>0</v>
      </c>
    </row>
    <row r="30" spans="1:15" ht="12.75">
      <c r="A30" s="6">
        <v>407336</v>
      </c>
      <c r="B30" s="6" t="s">
        <v>64</v>
      </c>
      <c r="C30" s="6" t="s">
        <v>65</v>
      </c>
      <c r="D30" s="6" t="s">
        <v>16</v>
      </c>
      <c r="E30" s="7">
        <v>180</v>
      </c>
      <c r="F30" s="7">
        <v>49</v>
      </c>
      <c r="G30" s="8">
        <f t="shared" si="0"/>
        <v>0.2722222222222222</v>
      </c>
      <c r="H30" s="7">
        <v>10</v>
      </c>
      <c r="I30" s="8">
        <f t="shared" si="1"/>
        <v>0.05555555555555555</v>
      </c>
      <c r="J30" s="7">
        <f t="shared" si="2"/>
        <v>59</v>
      </c>
      <c r="K30" s="8">
        <f t="shared" si="3"/>
        <v>0.3277777777777778</v>
      </c>
      <c r="L30" s="7">
        <f t="shared" si="4"/>
        <v>94</v>
      </c>
      <c r="M30" s="7">
        <v>36</v>
      </c>
      <c r="N30" s="7">
        <v>6</v>
      </c>
      <c r="O30" s="7">
        <v>52</v>
      </c>
    </row>
    <row r="31" spans="1:15" ht="12.75">
      <c r="A31" s="6">
        <v>368310</v>
      </c>
      <c r="B31" s="6" t="s">
        <v>66</v>
      </c>
      <c r="C31" s="6" t="s">
        <v>67</v>
      </c>
      <c r="D31" s="6" t="s">
        <v>68</v>
      </c>
      <c r="E31" s="7">
        <v>82</v>
      </c>
      <c r="F31" s="7">
        <v>7</v>
      </c>
      <c r="G31" s="8">
        <f t="shared" si="0"/>
        <v>0.08536585365853659</v>
      </c>
      <c r="H31" s="7">
        <v>1</v>
      </c>
      <c r="I31" s="8">
        <f t="shared" si="1"/>
        <v>0.012195121951219513</v>
      </c>
      <c r="J31" s="7">
        <f t="shared" si="2"/>
        <v>8</v>
      </c>
      <c r="K31" s="8">
        <f t="shared" si="3"/>
        <v>0.0975609756097561</v>
      </c>
      <c r="L31" s="7">
        <f t="shared" si="4"/>
        <v>40</v>
      </c>
      <c r="M31" s="7">
        <v>5</v>
      </c>
      <c r="N31" s="7">
        <v>1</v>
      </c>
      <c r="O31" s="7">
        <v>34</v>
      </c>
    </row>
    <row r="32" spans="1:15" ht="12.75">
      <c r="A32" s="6">
        <v>527052</v>
      </c>
      <c r="B32" s="6" t="s">
        <v>69</v>
      </c>
      <c r="C32" s="6" t="s">
        <v>70</v>
      </c>
      <c r="D32" s="6" t="s">
        <v>71</v>
      </c>
      <c r="E32" s="7">
        <v>59</v>
      </c>
      <c r="F32" s="7">
        <v>30</v>
      </c>
      <c r="G32" s="8">
        <f t="shared" si="0"/>
        <v>0.5084745762711864</v>
      </c>
      <c r="H32" s="7">
        <v>5</v>
      </c>
      <c r="I32" s="8">
        <f t="shared" si="1"/>
        <v>0.0847457627118644</v>
      </c>
      <c r="J32" s="7">
        <f t="shared" si="2"/>
        <v>35</v>
      </c>
      <c r="K32" s="8">
        <f t="shared" si="3"/>
        <v>0.5932203389830508</v>
      </c>
      <c r="L32" s="7">
        <f t="shared" si="4"/>
        <v>44</v>
      </c>
      <c r="M32" s="7">
        <v>25</v>
      </c>
      <c r="N32" s="7">
        <v>4</v>
      </c>
      <c r="O32" s="7">
        <v>15</v>
      </c>
    </row>
    <row r="33" spans="1:15" ht="12.75">
      <c r="A33" s="6">
        <v>402712</v>
      </c>
      <c r="B33" s="6" t="s">
        <v>72</v>
      </c>
      <c r="C33" s="6" t="s">
        <v>16</v>
      </c>
      <c r="D33" s="6" t="s">
        <v>16</v>
      </c>
      <c r="E33" s="7">
        <v>328</v>
      </c>
      <c r="F33" s="7">
        <v>328</v>
      </c>
      <c r="G33" s="8">
        <f t="shared" si="0"/>
        <v>1</v>
      </c>
      <c r="H33" s="7">
        <v>0</v>
      </c>
      <c r="I33" s="8">
        <f t="shared" si="1"/>
        <v>0</v>
      </c>
      <c r="J33" s="7">
        <f t="shared" si="2"/>
        <v>328</v>
      </c>
      <c r="K33" s="8">
        <f t="shared" si="3"/>
        <v>1</v>
      </c>
      <c r="L33" s="7">
        <f t="shared" si="4"/>
        <v>258</v>
      </c>
      <c r="M33" s="7">
        <v>258</v>
      </c>
      <c r="N33" s="7">
        <v>0</v>
      </c>
      <c r="O33" s="7">
        <v>0</v>
      </c>
    </row>
    <row r="34" spans="1:15" ht="12.75">
      <c r="A34" s="6">
        <v>401218</v>
      </c>
      <c r="B34" s="6" t="s">
        <v>73</v>
      </c>
      <c r="C34" s="6" t="s">
        <v>16</v>
      </c>
      <c r="D34" s="6" t="s">
        <v>16</v>
      </c>
      <c r="E34" s="7">
        <v>342</v>
      </c>
      <c r="F34" s="7">
        <v>95</v>
      </c>
      <c r="G34" s="8">
        <f aca="true" t="shared" si="5" ref="G34:G65">F34/E34</f>
        <v>0.2777777777777778</v>
      </c>
      <c r="H34" s="7">
        <v>18</v>
      </c>
      <c r="I34" s="8">
        <f aca="true" t="shared" si="6" ref="I34:I65">H34/E34</f>
        <v>0.05263157894736842</v>
      </c>
      <c r="J34" s="7">
        <f aca="true" t="shared" si="7" ref="J34:J65">H34+F34</f>
        <v>113</v>
      </c>
      <c r="K34" s="8">
        <f aca="true" t="shared" si="8" ref="K34:K65">(F34+H34)/E34</f>
        <v>0.3304093567251462</v>
      </c>
      <c r="L34" s="7">
        <f aca="true" t="shared" si="9" ref="L34:L65">M34+N34+O34</f>
        <v>176</v>
      </c>
      <c r="M34" s="7">
        <v>89</v>
      </c>
      <c r="N34" s="7">
        <v>12</v>
      </c>
      <c r="O34" s="7">
        <v>75</v>
      </c>
    </row>
    <row r="35" spans="1:15" ht="12.75">
      <c r="A35" s="6">
        <v>687056</v>
      </c>
      <c r="B35" s="6" t="s">
        <v>74</v>
      </c>
      <c r="C35" s="6" t="s">
        <v>75</v>
      </c>
      <c r="D35" s="6" t="s">
        <v>76</v>
      </c>
      <c r="E35" s="7">
        <v>177</v>
      </c>
      <c r="F35" s="7">
        <v>37</v>
      </c>
      <c r="G35" s="8">
        <f t="shared" si="5"/>
        <v>0.20903954802259886</v>
      </c>
      <c r="H35" s="7">
        <v>2</v>
      </c>
      <c r="I35" s="8">
        <f t="shared" si="6"/>
        <v>0.011299435028248588</v>
      </c>
      <c r="J35" s="7">
        <f t="shared" si="7"/>
        <v>39</v>
      </c>
      <c r="K35" s="8">
        <f t="shared" si="8"/>
        <v>0.22033898305084745</v>
      </c>
      <c r="L35" s="7">
        <f t="shared" si="9"/>
        <v>90</v>
      </c>
      <c r="M35" s="7">
        <v>30</v>
      </c>
      <c r="N35" s="7">
        <v>2</v>
      </c>
      <c r="O35" s="7">
        <v>58</v>
      </c>
    </row>
    <row r="36" spans="1:15" ht="12.75">
      <c r="A36" s="6">
        <v>207063</v>
      </c>
      <c r="B36" s="6" t="s">
        <v>77</v>
      </c>
      <c r="C36" s="6" t="s">
        <v>78</v>
      </c>
      <c r="D36" s="6" t="s">
        <v>79</v>
      </c>
      <c r="E36" s="7">
        <v>236</v>
      </c>
      <c r="F36" s="7">
        <v>21</v>
      </c>
      <c r="G36" s="8">
        <f t="shared" si="5"/>
        <v>0.08898305084745763</v>
      </c>
      <c r="H36" s="7">
        <v>13</v>
      </c>
      <c r="I36" s="8">
        <f t="shared" si="6"/>
        <v>0.05508474576271186</v>
      </c>
      <c r="J36" s="7">
        <f t="shared" si="7"/>
        <v>34</v>
      </c>
      <c r="K36" s="8">
        <f t="shared" si="8"/>
        <v>0.1440677966101695</v>
      </c>
      <c r="L36" s="7">
        <f t="shared" si="9"/>
        <v>58</v>
      </c>
      <c r="M36" s="7">
        <v>12</v>
      </c>
      <c r="N36" s="7">
        <v>10</v>
      </c>
      <c r="O36" s="7">
        <v>36</v>
      </c>
    </row>
    <row r="37" spans="1:15" ht="12.75">
      <c r="A37" s="6">
        <v>307065</v>
      </c>
      <c r="B37" s="6" t="s">
        <v>80</v>
      </c>
      <c r="C37" s="6" t="s">
        <v>21</v>
      </c>
      <c r="D37" s="6" t="s">
        <v>21</v>
      </c>
      <c r="E37" s="7">
        <v>131</v>
      </c>
      <c r="F37" s="7">
        <v>55</v>
      </c>
      <c r="G37" s="8">
        <f t="shared" si="5"/>
        <v>0.4198473282442748</v>
      </c>
      <c r="H37" s="7">
        <v>18</v>
      </c>
      <c r="I37" s="8">
        <f t="shared" si="6"/>
        <v>0.13740458015267176</v>
      </c>
      <c r="J37" s="7">
        <f t="shared" si="7"/>
        <v>73</v>
      </c>
      <c r="K37" s="8">
        <f t="shared" si="8"/>
        <v>0.5572519083969466</v>
      </c>
      <c r="L37" s="7">
        <f t="shared" si="9"/>
        <v>65</v>
      </c>
      <c r="M37" s="7">
        <v>48</v>
      </c>
      <c r="N37" s="7">
        <v>10</v>
      </c>
      <c r="O37" s="7">
        <v>7</v>
      </c>
    </row>
    <row r="38" spans="1:15" ht="12.75">
      <c r="A38" s="6">
        <v>402468</v>
      </c>
      <c r="B38" s="6" t="s">
        <v>81</v>
      </c>
      <c r="C38" s="6" t="s">
        <v>16</v>
      </c>
      <c r="D38" s="6" t="s">
        <v>16</v>
      </c>
      <c r="E38" s="7">
        <v>272</v>
      </c>
      <c r="F38" s="7">
        <v>272</v>
      </c>
      <c r="G38" s="8">
        <f t="shared" si="5"/>
        <v>1</v>
      </c>
      <c r="H38" s="7">
        <v>0</v>
      </c>
      <c r="I38" s="8">
        <f t="shared" si="6"/>
        <v>0</v>
      </c>
      <c r="J38" s="7">
        <f t="shared" si="7"/>
        <v>272</v>
      </c>
      <c r="K38" s="8">
        <f t="shared" si="8"/>
        <v>1</v>
      </c>
      <c r="L38" s="7">
        <f t="shared" si="9"/>
        <v>240</v>
      </c>
      <c r="M38" s="7">
        <v>240</v>
      </c>
      <c r="N38" s="7">
        <v>0</v>
      </c>
      <c r="O38" s="7">
        <v>0</v>
      </c>
    </row>
    <row r="39" spans="1:15" ht="12.75">
      <c r="A39" s="6">
        <v>495010</v>
      </c>
      <c r="B39" s="6" t="s">
        <v>82</v>
      </c>
      <c r="C39" s="6" t="s">
        <v>83</v>
      </c>
      <c r="D39" s="6" t="s">
        <v>84</v>
      </c>
      <c r="E39" s="7">
        <v>41</v>
      </c>
      <c r="F39" s="7">
        <v>10</v>
      </c>
      <c r="G39" s="8">
        <f t="shared" si="5"/>
        <v>0.24390243902439024</v>
      </c>
      <c r="H39" s="7">
        <v>6</v>
      </c>
      <c r="I39" s="8">
        <f t="shared" si="6"/>
        <v>0.14634146341463414</v>
      </c>
      <c r="J39" s="7">
        <f t="shared" si="7"/>
        <v>16</v>
      </c>
      <c r="K39" s="8">
        <f t="shared" si="8"/>
        <v>0.3902439024390244</v>
      </c>
      <c r="L39" s="7">
        <f t="shared" si="9"/>
        <v>23</v>
      </c>
      <c r="M39" s="7">
        <v>8</v>
      </c>
      <c r="N39" s="7">
        <v>3</v>
      </c>
      <c r="O39" s="7">
        <v>12</v>
      </c>
    </row>
    <row r="40" spans="1:15" ht="12.75">
      <c r="A40" s="6">
        <v>667080</v>
      </c>
      <c r="B40" s="6" t="s">
        <v>85</v>
      </c>
      <c r="C40" s="6" t="s">
        <v>86</v>
      </c>
      <c r="D40" s="6" t="s">
        <v>87</v>
      </c>
      <c r="E40" s="7">
        <v>203</v>
      </c>
      <c r="F40" s="7">
        <v>15</v>
      </c>
      <c r="G40" s="8">
        <f t="shared" si="5"/>
        <v>0.07389162561576355</v>
      </c>
      <c r="H40" s="7">
        <v>10</v>
      </c>
      <c r="I40" s="8">
        <f t="shared" si="6"/>
        <v>0.04926108374384237</v>
      </c>
      <c r="J40" s="7">
        <f t="shared" si="7"/>
        <v>25</v>
      </c>
      <c r="K40" s="8">
        <f t="shared" si="8"/>
        <v>0.12315270935960591</v>
      </c>
      <c r="L40" s="7">
        <f t="shared" si="9"/>
        <v>55</v>
      </c>
      <c r="M40" s="7">
        <v>5</v>
      </c>
      <c r="N40" s="7">
        <v>3</v>
      </c>
      <c r="O40" s="7">
        <v>47</v>
      </c>
    </row>
    <row r="41" spans="1:15" ht="12.75">
      <c r="A41" s="6">
        <v>287951</v>
      </c>
      <c r="B41" s="6" t="s">
        <v>88</v>
      </c>
      <c r="C41" s="6" t="s">
        <v>89</v>
      </c>
      <c r="D41" s="6" t="s">
        <v>90</v>
      </c>
      <c r="E41" s="7">
        <v>150</v>
      </c>
      <c r="F41" s="7">
        <v>49</v>
      </c>
      <c r="G41" s="8">
        <f t="shared" si="5"/>
        <v>0.32666666666666666</v>
      </c>
      <c r="H41" s="7">
        <v>15</v>
      </c>
      <c r="I41" s="8">
        <f t="shared" si="6"/>
        <v>0.1</v>
      </c>
      <c r="J41" s="7">
        <f t="shared" si="7"/>
        <v>64</v>
      </c>
      <c r="K41" s="8">
        <f t="shared" si="8"/>
        <v>0.4266666666666667</v>
      </c>
      <c r="L41" s="7">
        <f t="shared" si="9"/>
        <v>67</v>
      </c>
      <c r="M41" s="7">
        <v>36</v>
      </c>
      <c r="N41" s="7">
        <v>10</v>
      </c>
      <c r="O41" s="7">
        <v>21</v>
      </c>
    </row>
    <row r="42" spans="1:15" ht="12.75">
      <c r="A42" s="6">
        <v>677071</v>
      </c>
      <c r="B42" s="6" t="s">
        <v>91</v>
      </c>
      <c r="C42" s="6" t="s">
        <v>92</v>
      </c>
      <c r="D42" s="6" t="s">
        <v>93</v>
      </c>
      <c r="E42" s="7">
        <v>232</v>
      </c>
      <c r="F42" s="7">
        <v>37</v>
      </c>
      <c r="G42" s="8">
        <f t="shared" si="5"/>
        <v>0.15948275862068967</v>
      </c>
      <c r="H42" s="7">
        <v>9</v>
      </c>
      <c r="I42" s="8">
        <f t="shared" si="6"/>
        <v>0.03879310344827586</v>
      </c>
      <c r="J42" s="7">
        <f t="shared" si="7"/>
        <v>46</v>
      </c>
      <c r="K42" s="8">
        <f t="shared" si="8"/>
        <v>0.19827586206896552</v>
      </c>
      <c r="L42" s="7">
        <f t="shared" si="9"/>
        <v>112</v>
      </c>
      <c r="M42" s="7">
        <v>32</v>
      </c>
      <c r="N42" s="7">
        <v>7</v>
      </c>
      <c r="O42" s="7">
        <v>73</v>
      </c>
    </row>
    <row r="43" spans="1:15" ht="12.75">
      <c r="A43" s="6">
        <v>707072</v>
      </c>
      <c r="B43" s="6" t="s">
        <v>94</v>
      </c>
      <c r="C43" s="6" t="s">
        <v>95</v>
      </c>
      <c r="D43" s="6" t="s">
        <v>96</v>
      </c>
      <c r="E43" s="7">
        <v>131</v>
      </c>
      <c r="F43" s="7">
        <v>8</v>
      </c>
      <c r="G43" s="8">
        <f t="shared" si="5"/>
        <v>0.061068702290076333</v>
      </c>
      <c r="H43" s="7">
        <v>1</v>
      </c>
      <c r="I43" s="8">
        <f t="shared" si="6"/>
        <v>0.007633587786259542</v>
      </c>
      <c r="J43" s="7">
        <f t="shared" si="7"/>
        <v>9</v>
      </c>
      <c r="K43" s="8">
        <f t="shared" si="8"/>
        <v>0.06870229007633588</v>
      </c>
      <c r="L43" s="7">
        <f t="shared" si="9"/>
        <v>37</v>
      </c>
      <c r="M43" s="7">
        <v>5</v>
      </c>
      <c r="N43" s="7">
        <v>0</v>
      </c>
      <c r="O43" s="7">
        <v>32</v>
      </c>
    </row>
    <row r="44" spans="1:15" ht="12.75">
      <c r="A44" s="6">
        <v>401345</v>
      </c>
      <c r="B44" s="6" t="s">
        <v>97</v>
      </c>
      <c r="C44" s="6" t="s">
        <v>16</v>
      </c>
      <c r="D44" s="6" t="s">
        <v>16</v>
      </c>
      <c r="E44" s="7">
        <v>624</v>
      </c>
      <c r="F44" s="7">
        <v>624</v>
      </c>
      <c r="G44" s="8">
        <f t="shared" si="5"/>
        <v>1</v>
      </c>
      <c r="H44" s="7">
        <v>0</v>
      </c>
      <c r="I44" s="8">
        <f t="shared" si="6"/>
        <v>0</v>
      </c>
      <c r="J44" s="7">
        <f t="shared" si="7"/>
        <v>624</v>
      </c>
      <c r="K44" s="8">
        <f t="shared" si="8"/>
        <v>1</v>
      </c>
      <c r="L44" s="7">
        <f t="shared" si="9"/>
        <v>545</v>
      </c>
      <c r="M44" s="7">
        <v>545</v>
      </c>
      <c r="N44" s="7">
        <v>0</v>
      </c>
      <c r="O44" s="7">
        <v>0</v>
      </c>
    </row>
    <row r="45" spans="1:15" ht="12.75">
      <c r="A45" s="6">
        <v>59659</v>
      </c>
      <c r="B45" s="6" t="s">
        <v>98</v>
      </c>
      <c r="C45" s="6" t="s">
        <v>99</v>
      </c>
      <c r="D45" s="6" t="s">
        <v>24</v>
      </c>
      <c r="E45" s="7">
        <v>1990</v>
      </c>
      <c r="F45" s="7">
        <v>367</v>
      </c>
      <c r="G45" s="8">
        <f t="shared" si="5"/>
        <v>0.1844221105527638</v>
      </c>
      <c r="H45" s="7">
        <v>99</v>
      </c>
      <c r="I45" s="8">
        <f t="shared" si="6"/>
        <v>0.04974874371859297</v>
      </c>
      <c r="J45" s="7">
        <f t="shared" si="7"/>
        <v>466</v>
      </c>
      <c r="K45" s="8">
        <f t="shared" si="8"/>
        <v>0.23417085427135678</v>
      </c>
      <c r="L45" s="7">
        <f t="shared" si="9"/>
        <v>926</v>
      </c>
      <c r="M45" s="7">
        <v>282</v>
      </c>
      <c r="N45" s="7">
        <v>69</v>
      </c>
      <c r="O45" s="7">
        <v>575</v>
      </c>
    </row>
    <row r="46" spans="1:15" ht="12.75">
      <c r="A46" s="6">
        <v>407076</v>
      </c>
      <c r="B46" s="6" t="s">
        <v>100</v>
      </c>
      <c r="C46" s="6" t="s">
        <v>101</v>
      </c>
      <c r="D46" s="6" t="s">
        <v>16</v>
      </c>
      <c r="E46" s="7">
        <v>345</v>
      </c>
      <c r="F46" s="7">
        <v>32</v>
      </c>
      <c r="G46" s="8">
        <f t="shared" si="5"/>
        <v>0.0927536231884058</v>
      </c>
      <c r="H46" s="7">
        <v>1</v>
      </c>
      <c r="I46" s="8">
        <f t="shared" si="6"/>
        <v>0.002898550724637681</v>
      </c>
      <c r="J46" s="7">
        <f t="shared" si="7"/>
        <v>33</v>
      </c>
      <c r="K46" s="8">
        <f t="shared" si="8"/>
        <v>0.09565217391304348</v>
      </c>
      <c r="L46" s="7">
        <f t="shared" si="9"/>
        <v>104</v>
      </c>
      <c r="M46" s="7">
        <v>18</v>
      </c>
      <c r="N46" s="7">
        <v>1</v>
      </c>
      <c r="O46" s="7">
        <v>85</v>
      </c>
    </row>
    <row r="47" spans="1:15" ht="12.75">
      <c r="A47" s="6">
        <v>400856</v>
      </c>
      <c r="B47" s="6" t="s">
        <v>102</v>
      </c>
      <c r="C47" s="6" t="s">
        <v>16</v>
      </c>
      <c r="D47" s="6" t="s">
        <v>16</v>
      </c>
      <c r="E47" s="7">
        <v>132</v>
      </c>
      <c r="F47" s="7">
        <v>67</v>
      </c>
      <c r="G47" s="8">
        <f t="shared" si="5"/>
        <v>0.5075757575757576</v>
      </c>
      <c r="H47" s="7">
        <v>5</v>
      </c>
      <c r="I47" s="8">
        <f t="shared" si="6"/>
        <v>0.03787878787878788</v>
      </c>
      <c r="J47" s="7">
        <f t="shared" si="7"/>
        <v>72</v>
      </c>
      <c r="K47" s="8">
        <f t="shared" si="8"/>
        <v>0.5454545454545454</v>
      </c>
      <c r="L47" s="7">
        <f t="shared" si="9"/>
        <v>79</v>
      </c>
      <c r="M47" s="7">
        <v>50</v>
      </c>
      <c r="N47" s="7">
        <v>3</v>
      </c>
      <c r="O47" s="7">
        <v>26</v>
      </c>
    </row>
    <row r="48" spans="1:15" ht="12.75">
      <c r="A48" s="6">
        <v>407115</v>
      </c>
      <c r="B48" s="6" t="s">
        <v>103</v>
      </c>
      <c r="C48" s="6" t="s">
        <v>16</v>
      </c>
      <c r="D48" s="6" t="s">
        <v>16</v>
      </c>
      <c r="E48" s="7">
        <v>390</v>
      </c>
      <c r="F48" s="7">
        <v>380</v>
      </c>
      <c r="G48" s="8">
        <f t="shared" si="5"/>
        <v>0.9743589743589743</v>
      </c>
      <c r="H48" s="7">
        <v>0</v>
      </c>
      <c r="I48" s="8">
        <f t="shared" si="6"/>
        <v>0</v>
      </c>
      <c r="J48" s="7">
        <f t="shared" si="7"/>
        <v>380</v>
      </c>
      <c r="K48" s="8">
        <f t="shared" si="8"/>
        <v>0.9743589743589743</v>
      </c>
      <c r="L48" s="7">
        <f t="shared" si="9"/>
        <v>255</v>
      </c>
      <c r="M48" s="7">
        <v>248</v>
      </c>
      <c r="N48" s="7">
        <v>0</v>
      </c>
      <c r="O48" s="7">
        <v>7</v>
      </c>
    </row>
    <row r="49" spans="1:15" ht="12.75">
      <c r="A49" s="6">
        <v>317093</v>
      </c>
      <c r="B49" s="6" t="s">
        <v>104</v>
      </c>
      <c r="C49" s="6" t="s">
        <v>105</v>
      </c>
      <c r="D49" s="6" t="s">
        <v>105</v>
      </c>
      <c r="E49" s="7">
        <v>104</v>
      </c>
      <c r="F49" s="7">
        <v>11</v>
      </c>
      <c r="G49" s="8">
        <f t="shared" si="5"/>
        <v>0.10576923076923077</v>
      </c>
      <c r="H49" s="7">
        <v>7</v>
      </c>
      <c r="I49" s="8">
        <f t="shared" si="6"/>
        <v>0.0673076923076923</v>
      </c>
      <c r="J49" s="7">
        <f t="shared" si="7"/>
        <v>18</v>
      </c>
      <c r="K49" s="8">
        <f t="shared" si="8"/>
        <v>0.17307692307692307</v>
      </c>
      <c r="L49" s="7">
        <f t="shared" si="9"/>
        <v>61</v>
      </c>
      <c r="M49" s="7">
        <v>9</v>
      </c>
      <c r="N49" s="7">
        <v>6</v>
      </c>
      <c r="O49" s="7">
        <v>46</v>
      </c>
    </row>
    <row r="50" spans="1:15" ht="12.75">
      <c r="A50" s="6">
        <v>337125</v>
      </c>
      <c r="B50" s="1" t="s">
        <v>106</v>
      </c>
      <c r="C50" s="6" t="s">
        <v>107</v>
      </c>
      <c r="D50" s="6" t="s">
        <v>108</v>
      </c>
      <c r="E50" s="7">
        <v>62</v>
      </c>
      <c r="F50" s="7">
        <v>5</v>
      </c>
      <c r="G50" s="8">
        <f t="shared" si="5"/>
        <v>0.08064516129032258</v>
      </c>
      <c r="H50" s="7">
        <v>2</v>
      </c>
      <c r="I50" s="8">
        <f t="shared" si="6"/>
        <v>0.03225806451612903</v>
      </c>
      <c r="J50" s="7">
        <f t="shared" si="7"/>
        <v>7</v>
      </c>
      <c r="K50" s="8">
        <f t="shared" si="8"/>
        <v>0.11290322580645161</v>
      </c>
      <c r="L50" s="7">
        <f t="shared" si="9"/>
        <v>25</v>
      </c>
      <c r="M50" s="7">
        <v>4</v>
      </c>
      <c r="N50" s="7">
        <v>2</v>
      </c>
      <c r="O50" s="7">
        <v>19</v>
      </c>
    </row>
    <row r="51" spans="1:15" ht="12.75">
      <c r="A51" s="6">
        <v>607129</v>
      </c>
      <c r="B51" s="6" t="s">
        <v>106</v>
      </c>
      <c r="C51" s="6" t="s">
        <v>109</v>
      </c>
      <c r="D51" s="6" t="s">
        <v>110</v>
      </c>
      <c r="E51" s="7">
        <v>106</v>
      </c>
      <c r="F51" s="7">
        <v>23</v>
      </c>
      <c r="G51" s="8">
        <f t="shared" si="5"/>
        <v>0.2169811320754717</v>
      </c>
      <c r="H51" s="7">
        <v>8</v>
      </c>
      <c r="I51" s="8">
        <f t="shared" si="6"/>
        <v>0.07547169811320754</v>
      </c>
      <c r="J51" s="7">
        <f t="shared" si="7"/>
        <v>31</v>
      </c>
      <c r="K51" s="8">
        <f t="shared" si="8"/>
        <v>0.29245283018867924</v>
      </c>
      <c r="L51" s="7">
        <f t="shared" si="9"/>
        <v>64</v>
      </c>
      <c r="M51" s="7">
        <v>21</v>
      </c>
      <c r="N51" s="7">
        <v>5</v>
      </c>
      <c r="O51" s="7">
        <v>38</v>
      </c>
    </row>
    <row r="52" spans="1:15" ht="12.75">
      <c r="A52" s="6">
        <v>447074</v>
      </c>
      <c r="B52" s="6" t="s">
        <v>111</v>
      </c>
      <c r="C52" s="6" t="s">
        <v>112</v>
      </c>
      <c r="D52" s="6" t="s">
        <v>113</v>
      </c>
      <c r="E52" s="7">
        <v>202</v>
      </c>
      <c r="F52" s="7">
        <v>14</v>
      </c>
      <c r="G52" s="8">
        <f t="shared" si="5"/>
        <v>0.06930693069306931</v>
      </c>
      <c r="H52" s="7">
        <v>6</v>
      </c>
      <c r="I52" s="8">
        <f t="shared" si="6"/>
        <v>0.0297029702970297</v>
      </c>
      <c r="J52" s="7">
        <f t="shared" si="7"/>
        <v>20</v>
      </c>
      <c r="K52" s="8">
        <f t="shared" si="8"/>
        <v>0.09900990099009901</v>
      </c>
      <c r="L52" s="7">
        <f t="shared" si="9"/>
        <v>90</v>
      </c>
      <c r="M52" s="7">
        <v>3</v>
      </c>
      <c r="N52" s="7">
        <v>4</v>
      </c>
      <c r="O52" s="7">
        <v>83</v>
      </c>
    </row>
    <row r="53" spans="1:15" ht="12.75">
      <c r="A53" s="6">
        <v>667138</v>
      </c>
      <c r="B53" s="6" t="s">
        <v>114</v>
      </c>
      <c r="C53" s="6" t="s">
        <v>115</v>
      </c>
      <c r="D53" s="6" t="s">
        <v>87</v>
      </c>
      <c r="E53" s="7">
        <v>131</v>
      </c>
      <c r="F53" s="7">
        <v>6</v>
      </c>
      <c r="G53" s="8">
        <f t="shared" si="5"/>
        <v>0.04580152671755725</v>
      </c>
      <c r="H53" s="7">
        <v>3</v>
      </c>
      <c r="I53" s="8">
        <f t="shared" si="6"/>
        <v>0.022900763358778626</v>
      </c>
      <c r="J53" s="7">
        <f t="shared" si="7"/>
        <v>9</v>
      </c>
      <c r="K53" s="8">
        <f t="shared" si="8"/>
        <v>0.06870229007633588</v>
      </c>
      <c r="L53" s="7">
        <f t="shared" si="9"/>
        <v>94</v>
      </c>
      <c r="M53" s="7">
        <v>5</v>
      </c>
      <c r="N53" s="7">
        <v>3</v>
      </c>
      <c r="O53" s="7">
        <v>86</v>
      </c>
    </row>
    <row r="54" spans="1:15" ht="12.75">
      <c r="A54" s="6">
        <v>401703</v>
      </c>
      <c r="B54" s="6" t="s">
        <v>116</v>
      </c>
      <c r="C54" s="6" t="s">
        <v>16</v>
      </c>
      <c r="D54" s="6" t="s">
        <v>16</v>
      </c>
      <c r="E54" s="7">
        <v>445</v>
      </c>
      <c r="F54" s="7">
        <v>445</v>
      </c>
      <c r="G54" s="8">
        <f t="shared" si="5"/>
        <v>1</v>
      </c>
      <c r="H54" s="7">
        <v>0</v>
      </c>
      <c r="I54" s="8">
        <f t="shared" si="6"/>
        <v>0</v>
      </c>
      <c r="J54" s="7">
        <f t="shared" si="7"/>
        <v>445</v>
      </c>
      <c r="K54" s="8">
        <f t="shared" si="8"/>
        <v>1</v>
      </c>
      <c r="L54" s="7">
        <f t="shared" si="9"/>
        <v>370</v>
      </c>
      <c r="M54" s="7">
        <v>370</v>
      </c>
      <c r="N54" s="7">
        <v>0</v>
      </c>
      <c r="O54" s="7">
        <v>0</v>
      </c>
    </row>
    <row r="55" spans="1:15" ht="12.75">
      <c r="A55" s="6">
        <v>401729</v>
      </c>
      <c r="B55" s="6" t="s">
        <v>117</v>
      </c>
      <c r="C55" s="6" t="s">
        <v>16</v>
      </c>
      <c r="D55" s="6" t="s">
        <v>16</v>
      </c>
      <c r="E55" s="7">
        <v>403</v>
      </c>
      <c r="F55" s="7">
        <v>403</v>
      </c>
      <c r="G55" s="8">
        <f t="shared" si="5"/>
        <v>1</v>
      </c>
      <c r="H55" s="7">
        <v>0</v>
      </c>
      <c r="I55" s="8">
        <f t="shared" si="6"/>
        <v>0</v>
      </c>
      <c r="J55" s="7">
        <f t="shared" si="7"/>
        <v>403</v>
      </c>
      <c r="K55" s="8">
        <f t="shared" si="8"/>
        <v>1</v>
      </c>
      <c r="L55" s="7">
        <f t="shared" si="9"/>
        <v>334</v>
      </c>
      <c r="M55" s="7">
        <v>334</v>
      </c>
      <c r="N55" s="7">
        <v>0</v>
      </c>
      <c r="O55" s="7">
        <v>0</v>
      </c>
    </row>
    <row r="56" spans="1:15" ht="12.75">
      <c r="A56" s="6">
        <v>401439</v>
      </c>
      <c r="B56" s="6" t="s">
        <v>118</v>
      </c>
      <c r="C56" s="6" t="s">
        <v>16</v>
      </c>
      <c r="D56" s="6" t="s">
        <v>16</v>
      </c>
      <c r="E56" s="7">
        <v>521</v>
      </c>
      <c r="F56" s="7">
        <v>521</v>
      </c>
      <c r="G56" s="8">
        <f t="shared" si="5"/>
        <v>1</v>
      </c>
      <c r="H56" s="7">
        <v>0</v>
      </c>
      <c r="I56" s="8">
        <f t="shared" si="6"/>
        <v>0</v>
      </c>
      <c r="J56" s="7">
        <f t="shared" si="7"/>
        <v>521</v>
      </c>
      <c r="K56" s="8">
        <f t="shared" si="8"/>
        <v>1</v>
      </c>
      <c r="L56" s="7">
        <f t="shared" si="9"/>
        <v>430</v>
      </c>
      <c r="M56" s="7">
        <v>430</v>
      </c>
      <c r="N56" s="7">
        <v>0</v>
      </c>
      <c r="O56" s="7">
        <v>0</v>
      </c>
    </row>
    <row r="57" spans="1:15" ht="12.75">
      <c r="A57" s="6">
        <v>409315</v>
      </c>
      <c r="B57" s="6" t="s">
        <v>119</v>
      </c>
      <c r="C57" s="6" t="s">
        <v>16</v>
      </c>
      <c r="D57" s="6" t="s">
        <v>16</v>
      </c>
      <c r="E57" s="7">
        <v>576</v>
      </c>
      <c r="F57" s="7">
        <v>576</v>
      </c>
      <c r="G57" s="8">
        <f t="shared" si="5"/>
        <v>1</v>
      </c>
      <c r="H57" s="7">
        <v>0</v>
      </c>
      <c r="I57" s="8">
        <f t="shared" si="6"/>
        <v>0</v>
      </c>
      <c r="J57" s="7">
        <f t="shared" si="7"/>
        <v>576</v>
      </c>
      <c r="K57" s="8">
        <f t="shared" si="8"/>
        <v>1</v>
      </c>
      <c r="L57" s="7">
        <f t="shared" si="9"/>
        <v>487</v>
      </c>
      <c r="M57" s="7">
        <v>487</v>
      </c>
      <c r="N57" s="7">
        <v>0</v>
      </c>
      <c r="O57" s="7">
        <v>0</v>
      </c>
    </row>
    <row r="58" spans="1:15" ht="12.75">
      <c r="A58" s="6">
        <v>401656</v>
      </c>
      <c r="B58" s="6" t="s">
        <v>120</v>
      </c>
      <c r="C58" s="6" t="s">
        <v>16</v>
      </c>
      <c r="D58" s="6" t="s">
        <v>16</v>
      </c>
      <c r="E58" s="7">
        <v>419</v>
      </c>
      <c r="F58" s="7">
        <v>419</v>
      </c>
      <c r="G58" s="8">
        <f t="shared" si="5"/>
        <v>1</v>
      </c>
      <c r="H58" s="7">
        <v>0</v>
      </c>
      <c r="I58" s="8">
        <f t="shared" si="6"/>
        <v>0</v>
      </c>
      <c r="J58" s="7">
        <f t="shared" si="7"/>
        <v>419</v>
      </c>
      <c r="K58" s="8">
        <f t="shared" si="8"/>
        <v>1</v>
      </c>
      <c r="L58" s="7">
        <f t="shared" si="9"/>
        <v>291</v>
      </c>
      <c r="M58" s="7">
        <v>291</v>
      </c>
      <c r="N58" s="7">
        <v>0</v>
      </c>
      <c r="O58" s="7">
        <v>0</v>
      </c>
    </row>
    <row r="59" spans="1:15" ht="12.75">
      <c r="A59" s="6">
        <v>511711</v>
      </c>
      <c r="B59" s="6" t="s">
        <v>121</v>
      </c>
      <c r="C59" s="6" t="s">
        <v>122</v>
      </c>
      <c r="D59" s="6" t="s">
        <v>122</v>
      </c>
      <c r="E59" s="7">
        <v>310</v>
      </c>
      <c r="F59" s="7">
        <v>302</v>
      </c>
      <c r="G59" s="8">
        <f t="shared" si="5"/>
        <v>0.9741935483870968</v>
      </c>
      <c r="H59" s="7">
        <v>0</v>
      </c>
      <c r="I59" s="8">
        <f t="shared" si="6"/>
        <v>0</v>
      </c>
      <c r="J59" s="7">
        <f t="shared" si="7"/>
        <v>302</v>
      </c>
      <c r="K59" s="8">
        <f t="shared" si="8"/>
        <v>0.9741935483870968</v>
      </c>
      <c r="L59" s="7">
        <f t="shared" si="9"/>
        <v>251</v>
      </c>
      <c r="M59" s="7">
        <v>245</v>
      </c>
      <c r="N59" s="7">
        <v>0</v>
      </c>
      <c r="O59" s="7">
        <v>6</v>
      </c>
    </row>
    <row r="60" spans="1:15" ht="12.75">
      <c r="A60" s="6">
        <v>409408</v>
      </c>
      <c r="B60" s="6" t="s">
        <v>123</v>
      </c>
      <c r="C60" s="6" t="s">
        <v>16</v>
      </c>
      <c r="D60" s="6" t="s">
        <v>16</v>
      </c>
      <c r="E60" s="7">
        <v>283</v>
      </c>
      <c r="F60" s="7">
        <v>283</v>
      </c>
      <c r="G60" s="8">
        <f t="shared" si="5"/>
        <v>1</v>
      </c>
      <c r="H60" s="7">
        <v>0</v>
      </c>
      <c r="I60" s="8">
        <f t="shared" si="6"/>
        <v>0</v>
      </c>
      <c r="J60" s="7">
        <f t="shared" si="7"/>
        <v>283</v>
      </c>
      <c r="K60" s="8">
        <f t="shared" si="8"/>
        <v>1</v>
      </c>
      <c r="L60" s="7">
        <f t="shared" si="9"/>
        <v>214</v>
      </c>
      <c r="M60" s="7">
        <v>214</v>
      </c>
      <c r="N60" s="7">
        <v>0</v>
      </c>
      <c r="O60" s="7">
        <v>0</v>
      </c>
    </row>
    <row r="61" spans="1:15" ht="12.75">
      <c r="A61" s="6">
        <v>517676</v>
      </c>
      <c r="B61" s="6" t="s">
        <v>124</v>
      </c>
      <c r="C61" s="6" t="s">
        <v>125</v>
      </c>
      <c r="D61" s="6" t="s">
        <v>122</v>
      </c>
      <c r="E61" s="7">
        <v>454</v>
      </c>
      <c r="F61" s="7">
        <v>45</v>
      </c>
      <c r="G61" s="8">
        <f t="shared" si="5"/>
        <v>0.09911894273127753</v>
      </c>
      <c r="H61" s="7">
        <v>20</v>
      </c>
      <c r="I61" s="8">
        <f t="shared" si="6"/>
        <v>0.04405286343612335</v>
      </c>
      <c r="J61" s="7">
        <f t="shared" si="7"/>
        <v>65</v>
      </c>
      <c r="K61" s="8">
        <f t="shared" si="8"/>
        <v>0.14317180616740088</v>
      </c>
      <c r="L61" s="7">
        <f t="shared" si="9"/>
        <v>309</v>
      </c>
      <c r="M61" s="7">
        <v>31</v>
      </c>
      <c r="N61" s="7">
        <v>15</v>
      </c>
      <c r="O61" s="7">
        <v>263</v>
      </c>
    </row>
    <row r="62" spans="1:15" ht="12.75">
      <c r="A62" s="6">
        <v>597082</v>
      </c>
      <c r="B62" s="6" t="s">
        <v>126</v>
      </c>
      <c r="C62" s="6" t="s">
        <v>38</v>
      </c>
      <c r="D62" s="6" t="s">
        <v>38</v>
      </c>
      <c r="E62" s="7">
        <v>66</v>
      </c>
      <c r="F62" s="7">
        <v>24</v>
      </c>
      <c r="G62" s="8">
        <f t="shared" si="5"/>
        <v>0.36363636363636365</v>
      </c>
      <c r="H62" s="7">
        <v>2</v>
      </c>
      <c r="I62" s="8">
        <f t="shared" si="6"/>
        <v>0.030303030303030304</v>
      </c>
      <c r="J62" s="7">
        <f t="shared" si="7"/>
        <v>26</v>
      </c>
      <c r="K62" s="8">
        <f t="shared" si="8"/>
        <v>0.3939393939393939</v>
      </c>
      <c r="L62" s="7">
        <f t="shared" si="9"/>
        <v>21</v>
      </c>
      <c r="M62" s="7">
        <v>11</v>
      </c>
      <c r="N62" s="7">
        <v>1</v>
      </c>
      <c r="O62" s="7">
        <v>9</v>
      </c>
    </row>
    <row r="63" spans="1:15" ht="12.75">
      <c r="A63" s="6">
        <v>187159</v>
      </c>
      <c r="B63" s="6" t="s">
        <v>127</v>
      </c>
      <c r="C63" s="6" t="s">
        <v>128</v>
      </c>
      <c r="D63" s="6" t="s">
        <v>128</v>
      </c>
      <c r="E63" s="7">
        <v>114</v>
      </c>
      <c r="F63" s="7">
        <v>12</v>
      </c>
      <c r="G63" s="8">
        <f t="shared" si="5"/>
        <v>0.10526315789473684</v>
      </c>
      <c r="H63" s="7">
        <v>9</v>
      </c>
      <c r="I63" s="8">
        <f t="shared" si="6"/>
        <v>0.07894736842105263</v>
      </c>
      <c r="J63" s="7">
        <f t="shared" si="7"/>
        <v>21</v>
      </c>
      <c r="K63" s="8">
        <f t="shared" si="8"/>
        <v>0.18421052631578946</v>
      </c>
      <c r="L63" s="7">
        <f t="shared" si="9"/>
        <v>73</v>
      </c>
      <c r="M63" s="7">
        <v>10</v>
      </c>
      <c r="N63" s="7">
        <v>7</v>
      </c>
      <c r="O63" s="7">
        <v>56</v>
      </c>
    </row>
    <row r="64" spans="1:15" ht="12.75">
      <c r="A64" s="6">
        <v>677164</v>
      </c>
      <c r="B64" s="6" t="s">
        <v>129</v>
      </c>
      <c r="C64" s="6" t="s">
        <v>130</v>
      </c>
      <c r="D64" s="6" t="s">
        <v>93</v>
      </c>
      <c r="E64" s="7">
        <v>432</v>
      </c>
      <c r="F64" s="7">
        <v>72</v>
      </c>
      <c r="G64" s="8">
        <f t="shared" si="5"/>
        <v>0.16666666666666666</v>
      </c>
      <c r="H64" s="7">
        <v>32</v>
      </c>
      <c r="I64" s="8">
        <f t="shared" si="6"/>
        <v>0.07407407407407407</v>
      </c>
      <c r="J64" s="7">
        <f t="shared" si="7"/>
        <v>104</v>
      </c>
      <c r="K64" s="8">
        <f t="shared" si="8"/>
        <v>0.24074074074074073</v>
      </c>
      <c r="L64" s="7">
        <f t="shared" si="9"/>
        <v>125</v>
      </c>
      <c r="M64" s="7">
        <v>35</v>
      </c>
      <c r="N64" s="7">
        <v>15</v>
      </c>
      <c r="O64" s="7">
        <v>75</v>
      </c>
    </row>
    <row r="65" spans="1:15" ht="12.75">
      <c r="A65" s="6">
        <v>717160</v>
      </c>
      <c r="B65" s="6" t="s">
        <v>129</v>
      </c>
      <c r="C65" s="6" t="s">
        <v>56</v>
      </c>
      <c r="D65" s="6" t="s">
        <v>33</v>
      </c>
      <c r="E65" s="7">
        <v>120</v>
      </c>
      <c r="F65" s="7">
        <v>21</v>
      </c>
      <c r="G65" s="8">
        <f t="shared" si="5"/>
        <v>0.175</v>
      </c>
      <c r="H65" s="7">
        <v>2</v>
      </c>
      <c r="I65" s="8">
        <f t="shared" si="6"/>
        <v>0.016666666666666666</v>
      </c>
      <c r="J65" s="7">
        <f t="shared" si="7"/>
        <v>23</v>
      </c>
      <c r="K65" s="8">
        <f t="shared" si="8"/>
        <v>0.19166666666666668</v>
      </c>
      <c r="L65" s="7">
        <f t="shared" si="9"/>
        <v>99</v>
      </c>
      <c r="M65" s="7">
        <v>19</v>
      </c>
      <c r="N65" s="7">
        <v>2</v>
      </c>
      <c r="O65" s="7">
        <v>78</v>
      </c>
    </row>
    <row r="66" spans="1:15" ht="12.75">
      <c r="A66" s="6">
        <v>717163</v>
      </c>
      <c r="B66" s="6" t="s">
        <v>129</v>
      </c>
      <c r="C66" s="6" t="s">
        <v>32</v>
      </c>
      <c r="D66" s="6" t="s">
        <v>33</v>
      </c>
      <c r="E66" s="7">
        <v>180</v>
      </c>
      <c r="F66" s="7">
        <v>51</v>
      </c>
      <c r="G66" s="8">
        <f aca="true" t="shared" si="10" ref="G66:G74">F66/E66</f>
        <v>0.2833333333333333</v>
      </c>
      <c r="H66" s="7">
        <v>19</v>
      </c>
      <c r="I66" s="8">
        <f aca="true" t="shared" si="11" ref="I66:I74">H66/E66</f>
        <v>0.10555555555555556</v>
      </c>
      <c r="J66" s="7">
        <f aca="true" t="shared" si="12" ref="J66:J74">H66+F66</f>
        <v>70</v>
      </c>
      <c r="K66" s="8">
        <f aca="true" t="shared" si="13" ref="K66:K74">(F66+H66)/E66</f>
        <v>0.3888888888888889</v>
      </c>
      <c r="L66" s="7">
        <f aca="true" t="shared" si="14" ref="L66:L74">M66+N66+O66</f>
        <v>104</v>
      </c>
      <c r="M66" s="7">
        <v>38</v>
      </c>
      <c r="N66" s="7">
        <v>8</v>
      </c>
      <c r="O66" s="7">
        <v>58</v>
      </c>
    </row>
    <row r="67" spans="1:15" ht="12.75">
      <c r="A67" s="6">
        <v>407178</v>
      </c>
      <c r="B67" s="6" t="s">
        <v>131</v>
      </c>
      <c r="C67" s="6" t="s">
        <v>132</v>
      </c>
      <c r="D67" s="6" t="s">
        <v>16</v>
      </c>
      <c r="E67" s="7">
        <v>373</v>
      </c>
      <c r="F67" s="7">
        <v>361</v>
      </c>
      <c r="G67" s="8">
        <f t="shared" si="10"/>
        <v>0.967828418230563</v>
      </c>
      <c r="H67" s="7">
        <v>0</v>
      </c>
      <c r="I67" s="8">
        <f t="shared" si="11"/>
        <v>0</v>
      </c>
      <c r="J67" s="7">
        <f t="shared" si="12"/>
        <v>361</v>
      </c>
      <c r="K67" s="8">
        <f t="shared" si="13"/>
        <v>0.967828418230563</v>
      </c>
      <c r="L67" s="7">
        <f t="shared" si="14"/>
        <v>273</v>
      </c>
      <c r="M67" s="7">
        <v>264</v>
      </c>
      <c r="N67" s="7">
        <v>0</v>
      </c>
      <c r="O67" s="7">
        <v>9</v>
      </c>
    </row>
    <row r="68" spans="1:15" ht="12.75">
      <c r="A68" s="6">
        <v>401527</v>
      </c>
      <c r="B68" s="6" t="s">
        <v>133</v>
      </c>
      <c r="C68" s="6" t="s">
        <v>16</v>
      </c>
      <c r="D68" s="6" t="s">
        <v>16</v>
      </c>
      <c r="E68" s="7">
        <v>312</v>
      </c>
      <c r="F68" s="7">
        <v>298</v>
      </c>
      <c r="G68" s="8">
        <f t="shared" si="10"/>
        <v>0.9551282051282052</v>
      </c>
      <c r="H68" s="7">
        <v>0</v>
      </c>
      <c r="I68" s="8">
        <f t="shared" si="11"/>
        <v>0</v>
      </c>
      <c r="J68" s="7">
        <f t="shared" si="12"/>
        <v>298</v>
      </c>
      <c r="K68" s="8">
        <f t="shared" si="13"/>
        <v>0.9551282051282052</v>
      </c>
      <c r="L68" s="7">
        <f t="shared" si="14"/>
        <v>252</v>
      </c>
      <c r="M68" s="7">
        <v>252</v>
      </c>
      <c r="N68" s="7">
        <v>0</v>
      </c>
      <c r="O68" s="7">
        <v>0</v>
      </c>
    </row>
    <row r="69" spans="1:15" ht="12.75">
      <c r="A69" s="6">
        <v>404026</v>
      </c>
      <c r="B69" s="6" t="s">
        <v>134</v>
      </c>
      <c r="C69" s="6" t="s">
        <v>16</v>
      </c>
      <c r="D69" s="6" t="s">
        <v>16</v>
      </c>
      <c r="E69" s="7">
        <v>776</v>
      </c>
      <c r="F69" s="7">
        <v>646</v>
      </c>
      <c r="G69" s="8">
        <f t="shared" si="10"/>
        <v>0.8324742268041238</v>
      </c>
      <c r="H69" s="7">
        <v>20</v>
      </c>
      <c r="I69" s="8">
        <f t="shared" si="11"/>
        <v>0.02577319587628866</v>
      </c>
      <c r="J69" s="7">
        <f t="shared" si="12"/>
        <v>666</v>
      </c>
      <c r="K69" s="8">
        <f t="shared" si="13"/>
        <v>0.8582474226804123</v>
      </c>
      <c r="L69" s="7">
        <f t="shared" si="14"/>
        <v>567</v>
      </c>
      <c r="M69" s="7">
        <v>519</v>
      </c>
      <c r="N69" s="7">
        <v>15</v>
      </c>
      <c r="O69" s="7">
        <v>33</v>
      </c>
    </row>
    <row r="70" spans="1:15" ht="12.75">
      <c r="A70" s="6">
        <v>401774</v>
      </c>
      <c r="B70" s="6" t="s">
        <v>135</v>
      </c>
      <c r="C70" s="6" t="s">
        <v>136</v>
      </c>
      <c r="D70" s="6" t="s">
        <v>16</v>
      </c>
      <c r="E70" s="7">
        <v>53</v>
      </c>
      <c r="F70" s="7">
        <v>49</v>
      </c>
      <c r="G70" s="8">
        <f t="shared" si="10"/>
        <v>0.9245283018867925</v>
      </c>
      <c r="H70" s="7">
        <v>0</v>
      </c>
      <c r="I70" s="8">
        <f t="shared" si="11"/>
        <v>0</v>
      </c>
      <c r="J70" s="7">
        <f t="shared" si="12"/>
        <v>49</v>
      </c>
      <c r="K70" s="8">
        <f t="shared" si="13"/>
        <v>0.9245283018867925</v>
      </c>
      <c r="L70" s="7">
        <f t="shared" si="14"/>
        <v>48</v>
      </c>
      <c r="M70" s="7">
        <v>45</v>
      </c>
      <c r="N70" s="7">
        <v>0</v>
      </c>
      <c r="O70" s="7">
        <v>3</v>
      </c>
    </row>
    <row r="71" spans="1:15" ht="12.75">
      <c r="A71" s="6">
        <v>401221</v>
      </c>
      <c r="B71" s="6" t="s">
        <v>137</v>
      </c>
      <c r="C71" s="6" t="s">
        <v>16</v>
      </c>
      <c r="D71" s="6" t="s">
        <v>16</v>
      </c>
      <c r="E71" s="7">
        <v>211</v>
      </c>
      <c r="F71" s="7">
        <v>211</v>
      </c>
      <c r="G71" s="8">
        <f t="shared" si="10"/>
        <v>1</v>
      </c>
      <c r="H71" s="7">
        <v>0</v>
      </c>
      <c r="I71" s="8">
        <f t="shared" si="11"/>
        <v>0</v>
      </c>
      <c r="J71" s="7">
        <f t="shared" si="12"/>
        <v>211</v>
      </c>
      <c r="K71" s="8">
        <f t="shared" si="13"/>
        <v>1</v>
      </c>
      <c r="L71" s="7">
        <f t="shared" si="14"/>
        <v>182</v>
      </c>
      <c r="M71" s="7">
        <v>182</v>
      </c>
      <c r="N71" s="7">
        <v>0</v>
      </c>
      <c r="O71" s="7">
        <v>0</v>
      </c>
    </row>
    <row r="72" spans="1:15" ht="12.75">
      <c r="A72" s="6">
        <v>577169</v>
      </c>
      <c r="B72" s="6" t="s">
        <v>138</v>
      </c>
      <c r="C72" s="6" t="s">
        <v>139</v>
      </c>
      <c r="D72" s="6" t="s">
        <v>140</v>
      </c>
      <c r="E72" s="7">
        <v>279</v>
      </c>
      <c r="F72" s="7">
        <v>279</v>
      </c>
      <c r="G72" s="8">
        <f t="shared" si="10"/>
        <v>1</v>
      </c>
      <c r="H72" s="7">
        <v>0</v>
      </c>
      <c r="I72" s="8">
        <f t="shared" si="11"/>
        <v>0</v>
      </c>
      <c r="J72" s="7">
        <f t="shared" si="12"/>
        <v>279</v>
      </c>
      <c r="K72" s="8">
        <f t="shared" si="13"/>
        <v>1</v>
      </c>
      <c r="L72" s="7">
        <f t="shared" si="14"/>
        <v>229</v>
      </c>
      <c r="M72" s="7">
        <v>229</v>
      </c>
      <c r="N72" s="7">
        <v>0</v>
      </c>
      <c r="O72" s="7">
        <v>0</v>
      </c>
    </row>
    <row r="73" spans="1:15" ht="12.75">
      <c r="A73" s="6">
        <v>287170</v>
      </c>
      <c r="B73" s="6" t="s">
        <v>141</v>
      </c>
      <c r="C73" s="6" t="s">
        <v>142</v>
      </c>
      <c r="D73" s="6" t="s">
        <v>90</v>
      </c>
      <c r="E73" s="7">
        <v>429</v>
      </c>
      <c r="F73" s="7">
        <v>32</v>
      </c>
      <c r="G73" s="8">
        <f t="shared" si="10"/>
        <v>0.07459207459207459</v>
      </c>
      <c r="H73" s="7">
        <v>10</v>
      </c>
      <c r="I73" s="8">
        <f t="shared" si="11"/>
        <v>0.023310023310023312</v>
      </c>
      <c r="J73" s="7">
        <f t="shared" si="12"/>
        <v>42</v>
      </c>
      <c r="K73" s="8">
        <f t="shared" si="13"/>
        <v>0.0979020979020979</v>
      </c>
      <c r="L73" s="7">
        <f t="shared" si="14"/>
        <v>243</v>
      </c>
      <c r="M73" s="7">
        <v>26</v>
      </c>
      <c r="N73" s="7">
        <v>7</v>
      </c>
      <c r="O73" s="7">
        <v>210</v>
      </c>
    </row>
    <row r="74" spans="1:15" ht="12.75">
      <c r="A74" s="9">
        <v>131417</v>
      </c>
      <c r="B74" s="1" t="s">
        <v>143</v>
      </c>
      <c r="C74" s="6" t="s">
        <v>51</v>
      </c>
      <c r="D74" s="6" t="s">
        <v>52</v>
      </c>
      <c r="E74" s="10">
        <v>231</v>
      </c>
      <c r="F74" s="7">
        <v>92</v>
      </c>
      <c r="G74" s="8">
        <f t="shared" si="10"/>
        <v>0.39826839826839827</v>
      </c>
      <c r="H74" s="7">
        <v>24</v>
      </c>
      <c r="I74" s="8">
        <f t="shared" si="11"/>
        <v>0.1038961038961039</v>
      </c>
      <c r="J74" s="7">
        <f t="shared" si="12"/>
        <v>116</v>
      </c>
      <c r="K74" s="8">
        <f t="shared" si="13"/>
        <v>0.5021645021645021</v>
      </c>
      <c r="L74" s="7">
        <f t="shared" si="14"/>
        <v>113</v>
      </c>
      <c r="M74" s="7">
        <v>62</v>
      </c>
      <c r="N74" s="7">
        <v>11</v>
      </c>
      <c r="O74" s="7">
        <v>40</v>
      </c>
    </row>
    <row r="75" spans="1:15" ht="12.75">
      <c r="A75" s="6">
        <v>707171</v>
      </c>
      <c r="B75" s="6" t="s">
        <v>144</v>
      </c>
      <c r="C75" s="6" t="s">
        <v>95</v>
      </c>
      <c r="D75" s="6" t="s">
        <v>96</v>
      </c>
      <c r="E75" s="7">
        <v>586</v>
      </c>
      <c r="F75" s="7">
        <v>81</v>
      </c>
      <c r="G75" s="8">
        <f aca="true" t="shared" si="15" ref="G75:G103">F75/E75</f>
        <v>0.13822525597269625</v>
      </c>
      <c r="H75" s="7">
        <v>19</v>
      </c>
      <c r="I75" s="8">
        <f aca="true" t="shared" si="16" ref="I75:I103">H75/E75</f>
        <v>0.032423208191126277</v>
      </c>
      <c r="J75" s="7">
        <f aca="true" t="shared" si="17" ref="J75:J103">H75+F75</f>
        <v>100</v>
      </c>
      <c r="K75" s="8">
        <f aca="true" t="shared" si="18" ref="K75:K103">(F75+H75)/E75</f>
        <v>0.17064846416382254</v>
      </c>
      <c r="L75" s="7">
        <f aca="true" t="shared" si="19" ref="L75:L103">M75+N75+O75</f>
        <v>242</v>
      </c>
      <c r="M75" s="7">
        <v>50</v>
      </c>
      <c r="N75" s="7">
        <v>12</v>
      </c>
      <c r="O75" s="7">
        <v>180</v>
      </c>
    </row>
    <row r="76" spans="1:15" ht="12.75">
      <c r="A76" s="6">
        <v>409862</v>
      </c>
      <c r="B76" s="6" t="s">
        <v>145</v>
      </c>
      <c r="C76" s="6" t="s">
        <v>16</v>
      </c>
      <c r="D76" s="6" t="s">
        <v>16</v>
      </c>
      <c r="E76" s="7">
        <v>906</v>
      </c>
      <c r="F76" s="7">
        <v>906</v>
      </c>
      <c r="G76" s="8">
        <f t="shared" si="15"/>
        <v>1</v>
      </c>
      <c r="H76" s="7">
        <v>0</v>
      </c>
      <c r="I76" s="8">
        <f t="shared" si="16"/>
        <v>0</v>
      </c>
      <c r="J76" s="7">
        <f t="shared" si="17"/>
        <v>906</v>
      </c>
      <c r="K76" s="8">
        <f t="shared" si="18"/>
        <v>1</v>
      </c>
      <c r="L76" s="7">
        <f t="shared" si="19"/>
        <v>789</v>
      </c>
      <c r="M76" s="7">
        <v>789</v>
      </c>
      <c r="N76" s="7">
        <v>0</v>
      </c>
      <c r="O76" s="7">
        <v>0</v>
      </c>
    </row>
    <row r="77" spans="1:15" ht="12.75">
      <c r="A77" s="6">
        <v>401685</v>
      </c>
      <c r="B77" s="6" t="s">
        <v>146</v>
      </c>
      <c r="C77" s="6" t="s">
        <v>101</v>
      </c>
      <c r="D77" s="6" t="s">
        <v>16</v>
      </c>
      <c r="E77" s="7">
        <v>51</v>
      </c>
      <c r="F77" s="7">
        <v>43</v>
      </c>
      <c r="G77" s="8">
        <f t="shared" si="15"/>
        <v>0.8431372549019608</v>
      </c>
      <c r="H77" s="7">
        <v>0</v>
      </c>
      <c r="I77" s="8">
        <f t="shared" si="16"/>
        <v>0</v>
      </c>
      <c r="J77" s="7">
        <f t="shared" si="17"/>
        <v>43</v>
      </c>
      <c r="K77" s="8">
        <f t="shared" si="18"/>
        <v>0.8431372549019608</v>
      </c>
      <c r="L77" s="7">
        <f t="shared" si="19"/>
        <v>40</v>
      </c>
      <c r="M77" s="7">
        <v>34</v>
      </c>
      <c r="N77" s="7">
        <v>0</v>
      </c>
      <c r="O77" s="7">
        <v>6</v>
      </c>
    </row>
    <row r="78" spans="1:15" ht="12.75">
      <c r="A78" s="6">
        <v>406916</v>
      </c>
      <c r="B78" s="6" t="s">
        <v>147</v>
      </c>
      <c r="C78" s="6" t="s">
        <v>16</v>
      </c>
      <c r="D78" s="6" t="s">
        <v>16</v>
      </c>
      <c r="E78" s="7">
        <v>94</v>
      </c>
      <c r="F78" s="7">
        <v>94</v>
      </c>
      <c r="G78" s="8">
        <f t="shared" si="15"/>
        <v>1</v>
      </c>
      <c r="H78" s="7">
        <v>0</v>
      </c>
      <c r="I78" s="8">
        <f t="shared" si="16"/>
        <v>0</v>
      </c>
      <c r="J78" s="7">
        <f t="shared" si="17"/>
        <v>94</v>
      </c>
      <c r="K78" s="8">
        <f t="shared" si="18"/>
        <v>1</v>
      </c>
      <c r="L78" s="7">
        <f t="shared" si="19"/>
        <v>80</v>
      </c>
      <c r="M78" s="7">
        <v>80</v>
      </c>
      <c r="N78" s="7">
        <v>0</v>
      </c>
      <c r="O78" s="7">
        <v>0</v>
      </c>
    </row>
    <row r="79" spans="1:15" ht="12.75">
      <c r="A79" s="6">
        <v>707189</v>
      </c>
      <c r="B79" s="6" t="s">
        <v>148</v>
      </c>
      <c r="C79" s="6" t="s">
        <v>149</v>
      </c>
      <c r="D79" s="6" t="s">
        <v>96</v>
      </c>
      <c r="E79" s="7">
        <v>51</v>
      </c>
      <c r="F79" s="7">
        <v>6</v>
      </c>
      <c r="G79" s="8">
        <f t="shared" si="15"/>
        <v>0.11764705882352941</v>
      </c>
      <c r="H79" s="7">
        <v>2</v>
      </c>
      <c r="I79" s="8">
        <f t="shared" si="16"/>
        <v>0.0392156862745098</v>
      </c>
      <c r="J79" s="7">
        <f t="shared" si="17"/>
        <v>8</v>
      </c>
      <c r="K79" s="8">
        <f t="shared" si="18"/>
        <v>0.1568627450980392</v>
      </c>
      <c r="L79" s="7">
        <f t="shared" si="19"/>
        <v>30</v>
      </c>
      <c r="M79" s="7">
        <v>6</v>
      </c>
      <c r="N79" s="7">
        <v>2</v>
      </c>
      <c r="O79" s="7">
        <v>22</v>
      </c>
    </row>
    <row r="80" spans="1:15" ht="12.75">
      <c r="A80" s="6">
        <v>407862</v>
      </c>
      <c r="B80" s="6" t="s">
        <v>150</v>
      </c>
      <c r="C80" s="6" t="s">
        <v>151</v>
      </c>
      <c r="D80" s="6" t="s">
        <v>16</v>
      </c>
      <c r="E80" s="7">
        <v>213</v>
      </c>
      <c r="F80" s="7">
        <v>78</v>
      </c>
      <c r="G80" s="8">
        <f t="shared" si="15"/>
        <v>0.36619718309859156</v>
      </c>
      <c r="H80" s="7">
        <v>28</v>
      </c>
      <c r="I80" s="8">
        <f t="shared" si="16"/>
        <v>0.13145539906103287</v>
      </c>
      <c r="J80" s="7">
        <f t="shared" si="17"/>
        <v>106</v>
      </c>
      <c r="K80" s="8">
        <f t="shared" si="18"/>
        <v>0.49765258215962443</v>
      </c>
      <c r="L80" s="7">
        <f t="shared" si="19"/>
        <v>117</v>
      </c>
      <c r="M80" s="7">
        <v>60</v>
      </c>
      <c r="N80" s="7">
        <v>21</v>
      </c>
      <c r="O80" s="7">
        <v>36</v>
      </c>
    </row>
    <row r="81" spans="1:15" ht="12.75">
      <c r="A81" s="6">
        <v>97201</v>
      </c>
      <c r="B81" s="6" t="s">
        <v>152</v>
      </c>
      <c r="C81" s="6" t="s">
        <v>153</v>
      </c>
      <c r="D81" s="6" t="s">
        <v>154</v>
      </c>
      <c r="E81" s="7">
        <v>433</v>
      </c>
      <c r="F81" s="7">
        <v>77</v>
      </c>
      <c r="G81" s="8">
        <f t="shared" si="15"/>
        <v>0.17782909930715934</v>
      </c>
      <c r="H81" s="7">
        <v>13</v>
      </c>
      <c r="I81" s="8">
        <f t="shared" si="16"/>
        <v>0.03002309468822171</v>
      </c>
      <c r="J81" s="7">
        <f t="shared" si="17"/>
        <v>90</v>
      </c>
      <c r="K81" s="8">
        <f t="shared" si="18"/>
        <v>0.20785219399538107</v>
      </c>
      <c r="L81" s="7">
        <f t="shared" si="19"/>
        <v>271</v>
      </c>
      <c r="M81" s="7">
        <v>47</v>
      </c>
      <c r="N81" s="7">
        <v>7</v>
      </c>
      <c r="O81" s="7">
        <v>217</v>
      </c>
    </row>
    <row r="82" spans="1:15" ht="12.75">
      <c r="A82" s="6">
        <v>727381</v>
      </c>
      <c r="B82" s="6" t="s">
        <v>155</v>
      </c>
      <c r="C82" s="6" t="s">
        <v>156</v>
      </c>
      <c r="D82" s="6" t="s">
        <v>157</v>
      </c>
      <c r="E82" s="7">
        <v>201</v>
      </c>
      <c r="F82" s="7">
        <v>201</v>
      </c>
      <c r="G82" s="8">
        <f t="shared" si="15"/>
        <v>1</v>
      </c>
      <c r="H82" s="7">
        <v>0</v>
      </c>
      <c r="I82" s="8">
        <f t="shared" si="16"/>
        <v>0</v>
      </c>
      <c r="J82" s="7">
        <f t="shared" si="17"/>
        <v>201</v>
      </c>
      <c r="K82" s="8">
        <f t="shared" si="18"/>
        <v>1</v>
      </c>
      <c r="L82" s="7">
        <f t="shared" si="19"/>
        <v>180</v>
      </c>
      <c r="M82" s="7">
        <v>180</v>
      </c>
      <c r="N82" s="7">
        <v>0</v>
      </c>
      <c r="O82" s="7">
        <v>0</v>
      </c>
    </row>
    <row r="83" spans="1:15" ht="12.75">
      <c r="A83" s="6">
        <v>407186</v>
      </c>
      <c r="B83" s="6" t="s">
        <v>158</v>
      </c>
      <c r="C83" s="6" t="s">
        <v>16</v>
      </c>
      <c r="D83" s="6" t="s">
        <v>16</v>
      </c>
      <c r="E83" s="7">
        <v>1523</v>
      </c>
      <c r="F83" s="7">
        <v>1523</v>
      </c>
      <c r="G83" s="8">
        <f t="shared" si="15"/>
        <v>1</v>
      </c>
      <c r="H83" s="7">
        <v>0</v>
      </c>
      <c r="I83" s="8">
        <f t="shared" si="16"/>
        <v>0</v>
      </c>
      <c r="J83" s="7">
        <f t="shared" si="17"/>
        <v>1523</v>
      </c>
      <c r="K83" s="8">
        <f t="shared" si="18"/>
        <v>1</v>
      </c>
      <c r="L83" s="7">
        <f t="shared" si="19"/>
        <v>1219</v>
      </c>
      <c r="M83" s="7">
        <v>1219</v>
      </c>
      <c r="N83" s="7">
        <v>0</v>
      </c>
      <c r="O83" s="7">
        <v>0</v>
      </c>
    </row>
    <row r="84" spans="1:15" ht="12.75">
      <c r="A84" s="6">
        <v>401489</v>
      </c>
      <c r="B84" s="6" t="s">
        <v>159</v>
      </c>
      <c r="C84" s="6" t="s">
        <v>16</v>
      </c>
      <c r="D84" s="6" t="s">
        <v>16</v>
      </c>
      <c r="E84" s="7">
        <v>342</v>
      </c>
      <c r="F84" s="7">
        <v>342</v>
      </c>
      <c r="G84" s="8">
        <f t="shared" si="15"/>
        <v>1</v>
      </c>
      <c r="H84" s="7">
        <v>0</v>
      </c>
      <c r="I84" s="8">
        <f t="shared" si="16"/>
        <v>0</v>
      </c>
      <c r="J84" s="7">
        <f t="shared" si="17"/>
        <v>342</v>
      </c>
      <c r="K84" s="8">
        <f t="shared" si="18"/>
        <v>1</v>
      </c>
      <c r="L84" s="7">
        <f t="shared" si="19"/>
        <v>292</v>
      </c>
      <c r="M84" s="7">
        <v>292</v>
      </c>
      <c r="N84" s="7">
        <v>0</v>
      </c>
      <c r="O84" s="7">
        <v>0</v>
      </c>
    </row>
    <row r="85" spans="1:15" ht="12.75">
      <c r="A85" s="6">
        <v>401873</v>
      </c>
      <c r="B85" s="1" t="s">
        <v>160</v>
      </c>
      <c r="C85" s="6" t="s">
        <v>16</v>
      </c>
      <c r="D85" s="6" t="s">
        <v>16</v>
      </c>
      <c r="E85" s="7">
        <v>199</v>
      </c>
      <c r="F85" s="7">
        <v>193</v>
      </c>
      <c r="G85" s="8">
        <f t="shared" si="15"/>
        <v>0.9698492462311558</v>
      </c>
      <c r="H85" s="7">
        <v>0</v>
      </c>
      <c r="I85" s="8">
        <f t="shared" si="16"/>
        <v>0</v>
      </c>
      <c r="J85" s="7">
        <f t="shared" si="17"/>
        <v>193</v>
      </c>
      <c r="K85" s="8">
        <f t="shared" si="18"/>
        <v>0.9698492462311558</v>
      </c>
      <c r="L85" s="7">
        <f t="shared" si="19"/>
        <v>158</v>
      </c>
      <c r="M85" s="7">
        <v>142</v>
      </c>
      <c r="N85" s="7">
        <v>0</v>
      </c>
      <c r="O85" s="7">
        <v>16</v>
      </c>
    </row>
    <row r="86" spans="1:15" ht="12.75">
      <c r="A86" s="6">
        <v>687216</v>
      </c>
      <c r="B86" s="6" t="s">
        <v>161</v>
      </c>
      <c r="C86" s="6" t="s">
        <v>75</v>
      </c>
      <c r="D86" s="6" t="s">
        <v>76</v>
      </c>
      <c r="E86" s="7">
        <v>30</v>
      </c>
      <c r="F86" s="7">
        <v>4</v>
      </c>
      <c r="G86" s="8">
        <f t="shared" si="15"/>
        <v>0.13333333333333333</v>
      </c>
      <c r="H86" s="7">
        <v>2</v>
      </c>
      <c r="I86" s="8">
        <f t="shared" si="16"/>
        <v>0.06666666666666667</v>
      </c>
      <c r="J86" s="7">
        <f t="shared" si="17"/>
        <v>6</v>
      </c>
      <c r="K86" s="8">
        <f t="shared" si="18"/>
        <v>0.2</v>
      </c>
      <c r="L86" s="7">
        <f t="shared" si="19"/>
        <v>13</v>
      </c>
      <c r="M86" s="7">
        <v>4</v>
      </c>
      <c r="N86" s="7">
        <v>1</v>
      </c>
      <c r="O86" s="7">
        <v>8</v>
      </c>
    </row>
    <row r="87" spans="1:15" ht="12.75">
      <c r="A87" s="6">
        <v>407196</v>
      </c>
      <c r="B87" s="6" t="s">
        <v>162</v>
      </c>
      <c r="C87" s="6" t="s">
        <v>16</v>
      </c>
      <c r="D87" s="6" t="s">
        <v>16</v>
      </c>
      <c r="E87" s="7">
        <v>239</v>
      </c>
      <c r="F87" s="7">
        <v>239</v>
      </c>
      <c r="G87" s="8">
        <f t="shared" si="15"/>
        <v>1</v>
      </c>
      <c r="H87" s="7">
        <v>0</v>
      </c>
      <c r="I87" s="8">
        <f t="shared" si="16"/>
        <v>0</v>
      </c>
      <c r="J87" s="7">
        <f t="shared" si="17"/>
        <v>239</v>
      </c>
      <c r="K87" s="8">
        <f t="shared" si="18"/>
        <v>1</v>
      </c>
      <c r="L87" s="7">
        <f t="shared" si="19"/>
        <v>200</v>
      </c>
      <c r="M87" s="7">
        <v>200</v>
      </c>
      <c r="N87" s="7">
        <v>0</v>
      </c>
      <c r="O87" s="7">
        <v>0</v>
      </c>
    </row>
    <row r="88" spans="1:15" ht="12.75">
      <c r="A88" s="6">
        <v>404022</v>
      </c>
      <c r="B88" s="6" t="s">
        <v>163</v>
      </c>
      <c r="C88" s="6" t="s">
        <v>16</v>
      </c>
      <c r="D88" s="6" t="s">
        <v>16</v>
      </c>
      <c r="E88" s="7">
        <v>245</v>
      </c>
      <c r="F88" s="7">
        <v>245</v>
      </c>
      <c r="G88" s="8">
        <f t="shared" si="15"/>
        <v>1</v>
      </c>
      <c r="H88" s="7">
        <v>0</v>
      </c>
      <c r="I88" s="8">
        <f t="shared" si="16"/>
        <v>0</v>
      </c>
      <c r="J88" s="7">
        <f t="shared" si="17"/>
        <v>245</v>
      </c>
      <c r="K88" s="8">
        <f t="shared" si="18"/>
        <v>1</v>
      </c>
      <c r="L88" s="7">
        <f t="shared" si="19"/>
        <v>215</v>
      </c>
      <c r="M88" s="7">
        <v>215</v>
      </c>
      <c r="N88" s="7">
        <v>0</v>
      </c>
      <c r="O88" s="7">
        <v>0</v>
      </c>
    </row>
    <row r="89" spans="1:15" ht="12.75">
      <c r="A89" s="6">
        <v>407200</v>
      </c>
      <c r="B89" s="6" t="s">
        <v>164</v>
      </c>
      <c r="C89" s="6" t="s">
        <v>16</v>
      </c>
      <c r="D89" s="6" t="s">
        <v>16</v>
      </c>
      <c r="E89" s="7">
        <v>191</v>
      </c>
      <c r="F89" s="7">
        <v>191</v>
      </c>
      <c r="G89" s="8">
        <f t="shared" si="15"/>
        <v>1</v>
      </c>
      <c r="H89" s="7">
        <v>0</v>
      </c>
      <c r="I89" s="8">
        <f t="shared" si="16"/>
        <v>0</v>
      </c>
      <c r="J89" s="7">
        <f t="shared" si="17"/>
        <v>191</v>
      </c>
      <c r="K89" s="8">
        <f t="shared" si="18"/>
        <v>1</v>
      </c>
      <c r="L89" s="7">
        <f t="shared" si="19"/>
        <v>160</v>
      </c>
      <c r="M89" s="7">
        <v>160</v>
      </c>
      <c r="N89" s="7">
        <v>0</v>
      </c>
      <c r="O89" s="7">
        <v>0</v>
      </c>
    </row>
    <row r="90" spans="1:15" ht="12.75">
      <c r="A90" s="6">
        <v>407204</v>
      </c>
      <c r="B90" s="6" t="s">
        <v>165</v>
      </c>
      <c r="C90" s="6" t="s">
        <v>16</v>
      </c>
      <c r="D90" s="6" t="s">
        <v>16</v>
      </c>
      <c r="E90" s="7">
        <v>255</v>
      </c>
      <c r="F90" s="7">
        <v>240</v>
      </c>
      <c r="G90" s="8">
        <f t="shared" si="15"/>
        <v>0.9411764705882353</v>
      </c>
      <c r="H90" s="7">
        <v>0</v>
      </c>
      <c r="I90" s="8">
        <f t="shared" si="16"/>
        <v>0</v>
      </c>
      <c r="J90" s="7">
        <f t="shared" si="17"/>
        <v>240</v>
      </c>
      <c r="K90" s="8">
        <f t="shared" si="18"/>
        <v>0.9411764705882353</v>
      </c>
      <c r="L90" s="7">
        <f t="shared" si="19"/>
        <v>203</v>
      </c>
      <c r="M90" s="7">
        <v>191</v>
      </c>
      <c r="N90" s="7">
        <v>0</v>
      </c>
      <c r="O90" s="7">
        <v>12</v>
      </c>
    </row>
    <row r="91" spans="1:15" ht="12.75">
      <c r="A91" s="6">
        <v>352540</v>
      </c>
      <c r="B91" s="6" t="s">
        <v>166</v>
      </c>
      <c r="C91" s="6" t="s">
        <v>167</v>
      </c>
      <c r="D91" s="6" t="s">
        <v>168</v>
      </c>
      <c r="E91" s="7">
        <v>15</v>
      </c>
      <c r="F91" s="7">
        <v>6</v>
      </c>
      <c r="G91" s="8">
        <f t="shared" si="15"/>
        <v>0.4</v>
      </c>
      <c r="H91" s="7">
        <v>0</v>
      </c>
      <c r="I91" s="8">
        <f t="shared" si="16"/>
        <v>0</v>
      </c>
      <c r="J91" s="7">
        <f t="shared" si="17"/>
        <v>6</v>
      </c>
      <c r="K91" s="8">
        <f t="shared" si="18"/>
        <v>0.4</v>
      </c>
      <c r="L91" s="7">
        <f t="shared" si="19"/>
        <v>11</v>
      </c>
      <c r="M91" s="7">
        <v>6</v>
      </c>
      <c r="N91" s="7">
        <v>0</v>
      </c>
      <c r="O91" s="7">
        <v>5</v>
      </c>
    </row>
    <row r="92" spans="1:15" ht="12.75">
      <c r="A92" s="6">
        <v>409864</v>
      </c>
      <c r="B92" s="6" t="s">
        <v>169</v>
      </c>
      <c r="C92" s="6" t="s">
        <v>16</v>
      </c>
      <c r="D92" s="6" t="s">
        <v>16</v>
      </c>
      <c r="E92" s="7">
        <v>171</v>
      </c>
      <c r="F92" s="7">
        <v>89</v>
      </c>
      <c r="G92" s="8">
        <f t="shared" si="15"/>
        <v>0.52046783625731</v>
      </c>
      <c r="H92" s="7">
        <v>15</v>
      </c>
      <c r="I92" s="8">
        <f t="shared" si="16"/>
        <v>0.08771929824561403</v>
      </c>
      <c r="J92" s="7">
        <f t="shared" si="17"/>
        <v>104</v>
      </c>
      <c r="K92" s="8">
        <f t="shared" si="18"/>
        <v>0.6081871345029239</v>
      </c>
      <c r="L92" s="7">
        <f t="shared" si="19"/>
        <v>95</v>
      </c>
      <c r="M92" s="7">
        <v>64</v>
      </c>
      <c r="N92" s="7">
        <v>7</v>
      </c>
      <c r="O92" s="7">
        <v>24</v>
      </c>
    </row>
    <row r="93" spans="1:15" ht="12.75">
      <c r="A93" s="6">
        <v>377213</v>
      </c>
      <c r="B93" s="6" t="s">
        <v>170</v>
      </c>
      <c r="C93" s="6" t="s">
        <v>171</v>
      </c>
      <c r="D93" s="6" t="s">
        <v>172</v>
      </c>
      <c r="E93" s="7">
        <v>594</v>
      </c>
      <c r="F93" s="7">
        <v>87</v>
      </c>
      <c r="G93" s="8">
        <f t="shared" si="15"/>
        <v>0.14646464646464646</v>
      </c>
      <c r="H93" s="7">
        <v>26</v>
      </c>
      <c r="I93" s="8">
        <f t="shared" si="16"/>
        <v>0.04377104377104377</v>
      </c>
      <c r="J93" s="7">
        <f t="shared" si="17"/>
        <v>113</v>
      </c>
      <c r="K93" s="8">
        <f t="shared" si="18"/>
        <v>0.19023569023569023</v>
      </c>
      <c r="L93" s="7">
        <f t="shared" si="19"/>
        <v>314</v>
      </c>
      <c r="M93" s="7">
        <v>61</v>
      </c>
      <c r="N93" s="7">
        <v>20</v>
      </c>
      <c r="O93" s="7">
        <v>233</v>
      </c>
    </row>
    <row r="94" spans="1:15" ht="12.75">
      <c r="A94" s="6">
        <v>407215</v>
      </c>
      <c r="B94" s="6" t="s">
        <v>173</v>
      </c>
      <c r="C94" s="6" t="s">
        <v>16</v>
      </c>
      <c r="D94" s="6" t="s">
        <v>16</v>
      </c>
      <c r="E94" s="7">
        <v>200</v>
      </c>
      <c r="F94" s="7">
        <v>200</v>
      </c>
      <c r="G94" s="8">
        <f t="shared" si="15"/>
        <v>1</v>
      </c>
      <c r="H94" s="7">
        <v>0</v>
      </c>
      <c r="I94" s="8">
        <f t="shared" si="16"/>
        <v>0</v>
      </c>
      <c r="J94" s="7">
        <f t="shared" si="17"/>
        <v>200</v>
      </c>
      <c r="K94" s="8">
        <f t="shared" si="18"/>
        <v>1</v>
      </c>
      <c r="L94" s="7">
        <f t="shared" si="19"/>
        <v>166</v>
      </c>
      <c r="M94" s="7">
        <v>166</v>
      </c>
      <c r="N94" s="7">
        <v>0</v>
      </c>
      <c r="O94" s="7">
        <v>0</v>
      </c>
    </row>
    <row r="95" spans="1:15" ht="12.75">
      <c r="A95" s="6">
        <v>401095</v>
      </c>
      <c r="B95" s="6" t="s">
        <v>174</v>
      </c>
      <c r="C95" s="6" t="s">
        <v>16</v>
      </c>
      <c r="D95" s="6" t="s">
        <v>16</v>
      </c>
      <c r="E95" s="7">
        <v>509</v>
      </c>
      <c r="F95" s="7">
        <v>509</v>
      </c>
      <c r="G95" s="8">
        <f t="shared" si="15"/>
        <v>1</v>
      </c>
      <c r="H95" s="7">
        <v>0</v>
      </c>
      <c r="I95" s="8">
        <f t="shared" si="16"/>
        <v>0</v>
      </c>
      <c r="J95" s="7">
        <f t="shared" si="17"/>
        <v>509</v>
      </c>
      <c r="K95" s="8">
        <f t="shared" si="18"/>
        <v>1</v>
      </c>
      <c r="L95" s="7">
        <f t="shared" si="19"/>
        <v>489</v>
      </c>
      <c r="M95" s="7">
        <v>489</v>
      </c>
      <c r="N95" s="7">
        <v>0</v>
      </c>
      <c r="O95" s="7">
        <v>0</v>
      </c>
    </row>
    <row r="96" spans="1:15" ht="12.75">
      <c r="A96" s="6">
        <v>447223</v>
      </c>
      <c r="B96" s="6" t="s">
        <v>175</v>
      </c>
      <c r="C96" s="6" t="s">
        <v>176</v>
      </c>
      <c r="D96" s="6" t="s">
        <v>113</v>
      </c>
      <c r="E96" s="7">
        <v>431</v>
      </c>
      <c r="F96" s="7">
        <v>410</v>
      </c>
      <c r="G96" s="8">
        <f t="shared" si="15"/>
        <v>0.951276102088167</v>
      </c>
      <c r="H96" s="7">
        <v>0</v>
      </c>
      <c r="I96" s="8">
        <f t="shared" si="16"/>
        <v>0</v>
      </c>
      <c r="J96" s="7">
        <f t="shared" si="17"/>
        <v>410</v>
      </c>
      <c r="K96" s="8">
        <f t="shared" si="18"/>
        <v>0.951276102088167</v>
      </c>
      <c r="L96" s="7">
        <f t="shared" si="19"/>
        <v>346</v>
      </c>
      <c r="M96" s="7">
        <v>330</v>
      </c>
      <c r="N96" s="7">
        <v>0</v>
      </c>
      <c r="O96" s="7">
        <v>16</v>
      </c>
    </row>
    <row r="97" spans="1:15" ht="12.75">
      <c r="A97" s="6">
        <v>27338</v>
      </c>
      <c r="B97" s="1" t="s">
        <v>177</v>
      </c>
      <c r="C97" s="6" t="s">
        <v>178</v>
      </c>
      <c r="D97" s="6" t="s">
        <v>178</v>
      </c>
      <c r="E97" s="7">
        <v>131</v>
      </c>
      <c r="F97" s="7">
        <v>45</v>
      </c>
      <c r="G97" s="8">
        <f t="shared" si="15"/>
        <v>0.3435114503816794</v>
      </c>
      <c r="H97" s="7">
        <v>24</v>
      </c>
      <c r="I97" s="8">
        <f t="shared" si="16"/>
        <v>0.183206106870229</v>
      </c>
      <c r="J97" s="7">
        <f t="shared" si="17"/>
        <v>69</v>
      </c>
      <c r="K97" s="8">
        <f t="shared" si="18"/>
        <v>0.5267175572519084</v>
      </c>
      <c r="L97" s="7">
        <f t="shared" si="19"/>
        <v>86</v>
      </c>
      <c r="M97" s="7">
        <v>33</v>
      </c>
      <c r="N97" s="7">
        <v>21</v>
      </c>
      <c r="O97" s="7">
        <v>32</v>
      </c>
    </row>
    <row r="98" spans="1:15" ht="12.75">
      <c r="A98" s="6">
        <v>547230</v>
      </c>
      <c r="B98" s="6" t="s">
        <v>179</v>
      </c>
      <c r="C98" s="6" t="s">
        <v>180</v>
      </c>
      <c r="D98" s="6" t="s">
        <v>181</v>
      </c>
      <c r="E98" s="7">
        <v>82</v>
      </c>
      <c r="F98" s="7">
        <v>24</v>
      </c>
      <c r="G98" s="8">
        <f t="shared" si="15"/>
        <v>0.2926829268292683</v>
      </c>
      <c r="H98" s="7">
        <v>4</v>
      </c>
      <c r="I98" s="8">
        <f t="shared" si="16"/>
        <v>0.04878048780487805</v>
      </c>
      <c r="J98" s="7">
        <f t="shared" si="17"/>
        <v>28</v>
      </c>
      <c r="K98" s="8">
        <f t="shared" si="18"/>
        <v>0.34146341463414637</v>
      </c>
      <c r="L98" s="7">
        <f t="shared" si="19"/>
        <v>61</v>
      </c>
      <c r="M98" s="7">
        <v>22</v>
      </c>
      <c r="N98" s="7">
        <v>3</v>
      </c>
      <c r="O98" s="7">
        <v>36</v>
      </c>
    </row>
    <row r="99" spans="1:15" ht="12.75">
      <c r="A99" s="6">
        <v>407236</v>
      </c>
      <c r="B99" s="6" t="s">
        <v>182</v>
      </c>
      <c r="C99" s="6" t="s">
        <v>16</v>
      </c>
      <c r="D99" s="6" t="s">
        <v>16</v>
      </c>
      <c r="E99" s="7">
        <v>165</v>
      </c>
      <c r="F99" s="7">
        <v>165</v>
      </c>
      <c r="G99" s="8">
        <f t="shared" si="15"/>
        <v>1</v>
      </c>
      <c r="H99" s="7">
        <v>0</v>
      </c>
      <c r="I99" s="8">
        <f t="shared" si="16"/>
        <v>0</v>
      </c>
      <c r="J99" s="7">
        <f t="shared" si="17"/>
        <v>165</v>
      </c>
      <c r="K99" s="8">
        <f t="shared" si="18"/>
        <v>1</v>
      </c>
      <c r="L99" s="7">
        <f t="shared" si="19"/>
        <v>147</v>
      </c>
      <c r="M99" s="7">
        <v>147</v>
      </c>
      <c r="N99" s="7">
        <v>0</v>
      </c>
      <c r="O99" s="7">
        <v>0</v>
      </c>
    </row>
    <row r="100" spans="1:15" ht="12.75">
      <c r="A100" s="6">
        <v>647237</v>
      </c>
      <c r="B100" s="6" t="s">
        <v>183</v>
      </c>
      <c r="C100" s="6" t="s">
        <v>60</v>
      </c>
      <c r="D100" s="6" t="s">
        <v>61</v>
      </c>
      <c r="E100" s="7">
        <v>131</v>
      </c>
      <c r="F100" s="7">
        <v>19</v>
      </c>
      <c r="G100" s="8">
        <f t="shared" si="15"/>
        <v>0.1450381679389313</v>
      </c>
      <c r="H100" s="7">
        <v>0</v>
      </c>
      <c r="I100" s="8">
        <f t="shared" si="16"/>
        <v>0</v>
      </c>
      <c r="J100" s="7">
        <f t="shared" si="17"/>
        <v>19</v>
      </c>
      <c r="K100" s="8">
        <f t="shared" si="18"/>
        <v>0.1450381679389313</v>
      </c>
      <c r="L100" s="7">
        <f t="shared" si="19"/>
        <v>46</v>
      </c>
      <c r="M100" s="7">
        <v>7</v>
      </c>
      <c r="N100" s="7">
        <v>0</v>
      </c>
      <c r="O100" s="7">
        <v>39</v>
      </c>
    </row>
    <row r="101" spans="1:15" ht="12.75">
      <c r="A101" s="6">
        <v>497241</v>
      </c>
      <c r="B101" s="6" t="s">
        <v>184</v>
      </c>
      <c r="C101" s="6" t="s">
        <v>83</v>
      </c>
      <c r="D101" s="6" t="s">
        <v>84</v>
      </c>
      <c r="E101" s="7">
        <v>526</v>
      </c>
      <c r="F101" s="7">
        <v>54</v>
      </c>
      <c r="G101" s="8">
        <f t="shared" si="15"/>
        <v>0.10266159695817491</v>
      </c>
      <c r="H101" s="7">
        <v>30</v>
      </c>
      <c r="I101" s="8">
        <f t="shared" si="16"/>
        <v>0.057034220532319393</v>
      </c>
      <c r="J101" s="7">
        <f t="shared" si="17"/>
        <v>84</v>
      </c>
      <c r="K101" s="8">
        <f t="shared" si="18"/>
        <v>0.1596958174904943</v>
      </c>
      <c r="L101" s="7">
        <f t="shared" si="19"/>
        <v>306</v>
      </c>
      <c r="M101" s="7">
        <v>39</v>
      </c>
      <c r="N101" s="7">
        <v>19</v>
      </c>
      <c r="O101" s="7">
        <v>248</v>
      </c>
    </row>
    <row r="102" spans="1:15" ht="12.75">
      <c r="A102" s="6">
        <v>347247</v>
      </c>
      <c r="B102" s="6" t="s">
        <v>185</v>
      </c>
      <c r="C102" s="6" t="s">
        <v>19</v>
      </c>
      <c r="D102" s="6" t="s">
        <v>20</v>
      </c>
      <c r="E102" s="7">
        <v>140</v>
      </c>
      <c r="F102" s="7">
        <v>45</v>
      </c>
      <c r="G102" s="8">
        <f t="shared" si="15"/>
        <v>0.32142857142857145</v>
      </c>
      <c r="H102" s="7">
        <v>13</v>
      </c>
      <c r="I102" s="8">
        <f t="shared" si="16"/>
        <v>0.09285714285714286</v>
      </c>
      <c r="J102" s="7">
        <f t="shared" si="17"/>
        <v>58</v>
      </c>
      <c r="K102" s="8">
        <f t="shared" si="18"/>
        <v>0.4142857142857143</v>
      </c>
      <c r="L102" s="7">
        <f t="shared" si="19"/>
        <v>77</v>
      </c>
      <c r="M102" s="7">
        <v>32</v>
      </c>
      <c r="N102" s="7">
        <v>9</v>
      </c>
      <c r="O102" s="7">
        <v>36</v>
      </c>
    </row>
    <row r="103" spans="1:15" ht="12.75">
      <c r="A103" s="6">
        <v>667247</v>
      </c>
      <c r="B103" s="6" t="s">
        <v>185</v>
      </c>
      <c r="C103" s="6" t="s">
        <v>186</v>
      </c>
      <c r="D103" s="6" t="s">
        <v>87</v>
      </c>
      <c r="E103" s="7">
        <v>190</v>
      </c>
      <c r="F103" s="7">
        <v>21</v>
      </c>
      <c r="G103" s="8">
        <f t="shared" si="15"/>
        <v>0.11052631578947368</v>
      </c>
      <c r="H103" s="7">
        <v>2</v>
      </c>
      <c r="I103" s="8">
        <f t="shared" si="16"/>
        <v>0.010526315789473684</v>
      </c>
      <c r="J103" s="7">
        <f t="shared" si="17"/>
        <v>23</v>
      </c>
      <c r="K103" s="8">
        <f t="shared" si="18"/>
        <v>0.12105263157894737</v>
      </c>
      <c r="L103" s="7">
        <f t="shared" si="19"/>
        <v>98</v>
      </c>
      <c r="M103" s="7">
        <v>14</v>
      </c>
      <c r="N103" s="7">
        <v>0</v>
      </c>
      <c r="O103" s="7">
        <v>84</v>
      </c>
    </row>
    <row r="104" spans="1:15" ht="12.75">
      <c r="A104" s="6">
        <v>127546</v>
      </c>
      <c r="B104" s="6" t="s">
        <v>187</v>
      </c>
      <c r="C104" s="6" t="s">
        <v>188</v>
      </c>
      <c r="D104" s="6" t="s">
        <v>189</v>
      </c>
      <c r="E104" s="7">
        <v>88</v>
      </c>
      <c r="F104" s="7">
        <v>13</v>
      </c>
      <c r="G104" s="8">
        <f aca="true" t="shared" si="20" ref="G104:G134">F104/E104</f>
        <v>0.14772727272727273</v>
      </c>
      <c r="H104" s="7">
        <v>7</v>
      </c>
      <c r="I104" s="8">
        <f aca="true" t="shared" si="21" ref="I104:I134">H104/E104</f>
        <v>0.07954545454545454</v>
      </c>
      <c r="J104" s="7">
        <f aca="true" t="shared" si="22" ref="J104:J134">H104+F104</f>
        <v>20</v>
      </c>
      <c r="K104" s="8">
        <f aca="true" t="shared" si="23" ref="K104:K134">(F104+H104)/E104</f>
        <v>0.22727272727272727</v>
      </c>
      <c r="L104" s="7">
        <f aca="true" t="shared" si="24" ref="L104:L134">M104+N104+O104</f>
        <v>67</v>
      </c>
      <c r="M104" s="7">
        <v>10</v>
      </c>
      <c r="N104" s="7">
        <v>5</v>
      </c>
      <c r="O104" s="7">
        <v>52</v>
      </c>
    </row>
    <row r="105" spans="1:15" ht="12.75">
      <c r="A105" s="6">
        <v>407618</v>
      </c>
      <c r="B105" s="6" t="s">
        <v>190</v>
      </c>
      <c r="C105" s="6" t="s">
        <v>16</v>
      </c>
      <c r="D105" s="6" t="s">
        <v>16</v>
      </c>
      <c r="E105" s="7">
        <v>452</v>
      </c>
      <c r="F105" s="7">
        <v>452</v>
      </c>
      <c r="G105" s="8">
        <f t="shared" si="20"/>
        <v>1</v>
      </c>
      <c r="H105" s="7">
        <v>0</v>
      </c>
      <c r="I105" s="8">
        <f t="shared" si="21"/>
        <v>0</v>
      </c>
      <c r="J105" s="7">
        <f t="shared" si="22"/>
        <v>452</v>
      </c>
      <c r="K105" s="8">
        <f t="shared" si="23"/>
        <v>1</v>
      </c>
      <c r="L105" s="7">
        <f t="shared" si="24"/>
        <v>413</v>
      </c>
      <c r="M105" s="7">
        <v>413</v>
      </c>
      <c r="N105" s="7">
        <v>0</v>
      </c>
      <c r="O105" s="7">
        <v>0</v>
      </c>
    </row>
    <row r="106" spans="1:15" ht="12.75">
      <c r="A106" s="6">
        <v>416050</v>
      </c>
      <c r="B106" s="6" t="s">
        <v>191</v>
      </c>
      <c r="C106" s="6" t="s">
        <v>192</v>
      </c>
      <c r="D106" s="6" t="s">
        <v>193</v>
      </c>
      <c r="E106" s="7">
        <v>138</v>
      </c>
      <c r="F106" s="7">
        <v>18</v>
      </c>
      <c r="G106" s="8">
        <f t="shared" si="20"/>
        <v>0.13043478260869565</v>
      </c>
      <c r="H106" s="7">
        <v>6</v>
      </c>
      <c r="I106" s="8">
        <f t="shared" si="21"/>
        <v>0.043478260869565216</v>
      </c>
      <c r="J106" s="7">
        <f t="shared" si="22"/>
        <v>24</v>
      </c>
      <c r="K106" s="8">
        <f t="shared" si="23"/>
        <v>0.17391304347826086</v>
      </c>
      <c r="L106" s="7">
        <f t="shared" si="24"/>
        <v>96</v>
      </c>
      <c r="M106" s="7">
        <v>17</v>
      </c>
      <c r="N106" s="7">
        <v>5</v>
      </c>
      <c r="O106" s="7">
        <v>74</v>
      </c>
    </row>
    <row r="107" spans="1:15" ht="12.75">
      <c r="A107" s="6">
        <v>207264</v>
      </c>
      <c r="B107" s="6" t="s">
        <v>194</v>
      </c>
      <c r="C107" s="6" t="s">
        <v>78</v>
      </c>
      <c r="D107" s="6" t="s">
        <v>79</v>
      </c>
      <c r="E107" s="7">
        <v>53</v>
      </c>
      <c r="F107" s="7">
        <v>9</v>
      </c>
      <c r="G107" s="8">
        <f t="shared" si="20"/>
        <v>0.16981132075471697</v>
      </c>
      <c r="H107" s="7">
        <v>6</v>
      </c>
      <c r="I107" s="8">
        <f t="shared" si="21"/>
        <v>0.11320754716981132</v>
      </c>
      <c r="J107" s="7">
        <f t="shared" si="22"/>
        <v>15</v>
      </c>
      <c r="K107" s="8">
        <f t="shared" si="23"/>
        <v>0.2830188679245283</v>
      </c>
      <c r="L107" s="7">
        <f t="shared" si="24"/>
        <v>18</v>
      </c>
      <c r="M107" s="7">
        <v>7</v>
      </c>
      <c r="N107" s="7">
        <v>4</v>
      </c>
      <c r="O107" s="7">
        <v>7</v>
      </c>
    </row>
    <row r="108" spans="1:15" ht="12.75">
      <c r="A108" s="6">
        <v>186805</v>
      </c>
      <c r="B108" s="6" t="s">
        <v>195</v>
      </c>
      <c r="C108" s="6" t="s">
        <v>128</v>
      </c>
      <c r="D108" s="6" t="s">
        <v>128</v>
      </c>
      <c r="E108" s="7">
        <v>810</v>
      </c>
      <c r="F108" s="7">
        <v>103</v>
      </c>
      <c r="G108" s="8">
        <f t="shared" si="20"/>
        <v>0.1271604938271605</v>
      </c>
      <c r="H108" s="7">
        <v>51</v>
      </c>
      <c r="I108" s="8">
        <f t="shared" si="21"/>
        <v>0.06296296296296296</v>
      </c>
      <c r="J108" s="7">
        <f t="shared" si="22"/>
        <v>154</v>
      </c>
      <c r="K108" s="8">
        <f t="shared" si="23"/>
        <v>0.19012345679012346</v>
      </c>
      <c r="L108" s="7">
        <f t="shared" si="24"/>
        <v>437</v>
      </c>
      <c r="M108" s="7">
        <v>68</v>
      </c>
      <c r="N108" s="7">
        <v>32</v>
      </c>
      <c r="O108" s="7">
        <v>337</v>
      </c>
    </row>
    <row r="109" spans="1:15" ht="12.75">
      <c r="A109" s="6">
        <v>511619</v>
      </c>
      <c r="B109" s="6" t="s">
        <v>196</v>
      </c>
      <c r="C109" s="6" t="s">
        <v>122</v>
      </c>
      <c r="D109" s="6" t="s">
        <v>122</v>
      </c>
      <c r="E109" s="7">
        <v>348</v>
      </c>
      <c r="F109" s="7">
        <v>348</v>
      </c>
      <c r="G109" s="8">
        <f t="shared" si="20"/>
        <v>1</v>
      </c>
      <c r="H109" s="7">
        <v>0</v>
      </c>
      <c r="I109" s="8">
        <f t="shared" si="21"/>
        <v>0</v>
      </c>
      <c r="J109" s="7">
        <f t="shared" si="22"/>
        <v>348</v>
      </c>
      <c r="K109" s="8">
        <f t="shared" si="23"/>
        <v>1</v>
      </c>
      <c r="L109" s="7">
        <f t="shared" si="24"/>
        <v>294</v>
      </c>
      <c r="M109" s="7">
        <v>294</v>
      </c>
      <c r="N109" s="7">
        <v>0</v>
      </c>
      <c r="O109" s="7">
        <v>0</v>
      </c>
    </row>
    <row r="110" spans="1:15" ht="12.75">
      <c r="A110" s="6">
        <v>401530</v>
      </c>
      <c r="B110" s="6" t="s">
        <v>197</v>
      </c>
      <c r="C110" s="6" t="s">
        <v>16</v>
      </c>
      <c r="D110" s="6" t="s">
        <v>16</v>
      </c>
      <c r="E110" s="7">
        <v>100</v>
      </c>
      <c r="F110" s="7">
        <v>100</v>
      </c>
      <c r="G110" s="8">
        <f t="shared" si="20"/>
        <v>1</v>
      </c>
      <c r="H110" s="7">
        <v>0</v>
      </c>
      <c r="I110" s="8">
        <f t="shared" si="21"/>
        <v>0</v>
      </c>
      <c r="J110" s="7">
        <f t="shared" si="22"/>
        <v>100</v>
      </c>
      <c r="K110" s="8">
        <f t="shared" si="23"/>
        <v>1</v>
      </c>
      <c r="L110" s="7">
        <f t="shared" si="24"/>
        <v>95</v>
      </c>
      <c r="M110" s="7">
        <v>95</v>
      </c>
      <c r="N110" s="7">
        <v>0</v>
      </c>
      <c r="O110" s="7">
        <v>0</v>
      </c>
    </row>
    <row r="111" spans="1:15" ht="12.75">
      <c r="A111" s="6">
        <v>401351</v>
      </c>
      <c r="B111" s="6" t="s">
        <v>198</v>
      </c>
      <c r="C111" s="6" t="s">
        <v>16</v>
      </c>
      <c r="D111" s="6" t="s">
        <v>16</v>
      </c>
      <c r="E111" s="7">
        <v>235</v>
      </c>
      <c r="F111" s="7">
        <v>235</v>
      </c>
      <c r="G111" s="8">
        <f t="shared" si="20"/>
        <v>1</v>
      </c>
      <c r="H111" s="7">
        <v>0</v>
      </c>
      <c r="I111" s="8">
        <f t="shared" si="21"/>
        <v>0</v>
      </c>
      <c r="J111" s="7">
        <f t="shared" si="22"/>
        <v>235</v>
      </c>
      <c r="K111" s="8">
        <f t="shared" si="23"/>
        <v>1</v>
      </c>
      <c r="L111" s="7">
        <f t="shared" si="24"/>
        <v>198</v>
      </c>
      <c r="M111" s="7">
        <v>198</v>
      </c>
      <c r="N111" s="7">
        <v>0</v>
      </c>
      <c r="O111" s="7">
        <v>0</v>
      </c>
    </row>
    <row r="112" spans="1:15" ht="12.75">
      <c r="A112" s="6">
        <v>447260</v>
      </c>
      <c r="B112" s="6" t="s">
        <v>199</v>
      </c>
      <c r="C112" s="6" t="s">
        <v>112</v>
      </c>
      <c r="D112" s="6" t="s">
        <v>113</v>
      </c>
      <c r="E112" s="7">
        <v>94</v>
      </c>
      <c r="F112" s="7">
        <v>5</v>
      </c>
      <c r="G112" s="8">
        <f t="shared" si="20"/>
        <v>0.05319148936170213</v>
      </c>
      <c r="H112" s="7">
        <v>12</v>
      </c>
      <c r="I112" s="8">
        <f t="shared" si="21"/>
        <v>0.1276595744680851</v>
      </c>
      <c r="J112" s="7">
        <f t="shared" si="22"/>
        <v>17</v>
      </c>
      <c r="K112" s="8">
        <f t="shared" si="23"/>
        <v>0.18085106382978725</v>
      </c>
      <c r="L112" s="7">
        <f t="shared" si="24"/>
        <v>42</v>
      </c>
      <c r="M112" s="7">
        <v>3</v>
      </c>
      <c r="N112" s="7">
        <v>8</v>
      </c>
      <c r="O112" s="7">
        <v>31</v>
      </c>
    </row>
    <row r="113" spans="1:15" ht="12.75">
      <c r="A113" s="6">
        <v>367269</v>
      </c>
      <c r="B113" s="6" t="s">
        <v>200</v>
      </c>
      <c r="C113" s="6" t="s">
        <v>68</v>
      </c>
      <c r="D113" s="6" t="s">
        <v>68</v>
      </c>
      <c r="E113" s="7">
        <v>249</v>
      </c>
      <c r="F113" s="7">
        <v>32</v>
      </c>
      <c r="G113" s="8">
        <f t="shared" si="20"/>
        <v>0.1285140562248996</v>
      </c>
      <c r="H113" s="7">
        <v>13</v>
      </c>
      <c r="I113" s="8">
        <f t="shared" si="21"/>
        <v>0.05220883534136546</v>
      </c>
      <c r="J113" s="7">
        <f t="shared" si="22"/>
        <v>45</v>
      </c>
      <c r="K113" s="8">
        <f t="shared" si="23"/>
        <v>0.18072289156626506</v>
      </c>
      <c r="L113" s="7">
        <f t="shared" si="24"/>
        <v>132</v>
      </c>
      <c r="M113" s="7">
        <v>23</v>
      </c>
      <c r="N113" s="7">
        <v>9</v>
      </c>
      <c r="O113" s="7">
        <v>100</v>
      </c>
    </row>
    <row r="114" spans="1:15" ht="12.75">
      <c r="A114" s="6">
        <v>587282</v>
      </c>
      <c r="B114" s="6" t="s">
        <v>201</v>
      </c>
      <c r="C114" s="6" t="s">
        <v>202</v>
      </c>
      <c r="D114" s="6" t="s">
        <v>202</v>
      </c>
      <c r="E114" s="7">
        <v>110</v>
      </c>
      <c r="F114" s="7">
        <v>61</v>
      </c>
      <c r="G114" s="8">
        <f t="shared" si="20"/>
        <v>0.5545454545454546</v>
      </c>
      <c r="H114" s="7">
        <v>1</v>
      </c>
      <c r="I114" s="8">
        <f t="shared" si="21"/>
        <v>0.00909090909090909</v>
      </c>
      <c r="J114" s="7">
        <f t="shared" si="22"/>
        <v>62</v>
      </c>
      <c r="K114" s="8">
        <f t="shared" si="23"/>
        <v>0.5636363636363636</v>
      </c>
      <c r="L114" s="7">
        <f t="shared" si="24"/>
        <v>83</v>
      </c>
      <c r="M114" s="7">
        <v>50</v>
      </c>
      <c r="N114" s="7">
        <v>0</v>
      </c>
      <c r="O114" s="7">
        <v>33</v>
      </c>
    </row>
    <row r="115" spans="1:15" ht="12.75">
      <c r="A115" s="6">
        <v>137310</v>
      </c>
      <c r="B115" s="6" t="s">
        <v>203</v>
      </c>
      <c r="C115" s="6" t="s">
        <v>204</v>
      </c>
      <c r="D115" s="6" t="s">
        <v>52</v>
      </c>
      <c r="E115" s="7">
        <v>365</v>
      </c>
      <c r="F115" s="7">
        <v>6</v>
      </c>
      <c r="G115" s="8">
        <f t="shared" si="20"/>
        <v>0.01643835616438356</v>
      </c>
      <c r="H115" s="7">
        <v>6</v>
      </c>
      <c r="I115" s="8">
        <f t="shared" si="21"/>
        <v>0.01643835616438356</v>
      </c>
      <c r="J115" s="7">
        <f t="shared" si="22"/>
        <v>12</v>
      </c>
      <c r="K115" s="8">
        <f t="shared" si="23"/>
        <v>0.03287671232876712</v>
      </c>
      <c r="L115" s="7">
        <f t="shared" si="24"/>
        <v>181</v>
      </c>
      <c r="M115" s="7">
        <v>5</v>
      </c>
      <c r="N115" s="7">
        <v>2</v>
      </c>
      <c r="O115" s="7">
        <v>174</v>
      </c>
    </row>
    <row r="116" spans="1:15" ht="12.75">
      <c r="A116" s="6">
        <v>405640</v>
      </c>
      <c r="B116" s="6" t="s">
        <v>205</v>
      </c>
      <c r="C116" s="6" t="s">
        <v>16</v>
      </c>
      <c r="D116" s="6" t="s">
        <v>16</v>
      </c>
      <c r="E116" s="7">
        <v>204</v>
      </c>
      <c r="F116" s="7">
        <v>78</v>
      </c>
      <c r="G116" s="8">
        <f t="shared" si="20"/>
        <v>0.38235294117647056</v>
      </c>
      <c r="H116" s="7">
        <v>10</v>
      </c>
      <c r="I116" s="8">
        <f t="shared" si="21"/>
        <v>0.049019607843137254</v>
      </c>
      <c r="J116" s="7">
        <f t="shared" si="22"/>
        <v>88</v>
      </c>
      <c r="K116" s="8">
        <f t="shared" si="23"/>
        <v>0.43137254901960786</v>
      </c>
      <c r="L116" s="7">
        <f t="shared" si="24"/>
        <v>85</v>
      </c>
      <c r="M116" s="7">
        <v>53</v>
      </c>
      <c r="N116" s="7">
        <v>5</v>
      </c>
      <c r="O116" s="7">
        <v>27</v>
      </c>
    </row>
    <row r="117" spans="1:15" ht="12.75">
      <c r="A117" s="6">
        <v>677140</v>
      </c>
      <c r="B117" s="6" t="s">
        <v>206</v>
      </c>
      <c r="C117" s="6" t="s">
        <v>207</v>
      </c>
      <c r="D117" s="6" t="s">
        <v>93</v>
      </c>
      <c r="E117" s="7">
        <v>173</v>
      </c>
      <c r="F117" s="7">
        <v>17</v>
      </c>
      <c r="G117" s="8">
        <f t="shared" si="20"/>
        <v>0.09826589595375723</v>
      </c>
      <c r="H117" s="7">
        <v>7</v>
      </c>
      <c r="I117" s="8">
        <f t="shared" si="21"/>
        <v>0.04046242774566474</v>
      </c>
      <c r="J117" s="7">
        <f t="shared" si="22"/>
        <v>24</v>
      </c>
      <c r="K117" s="8">
        <f t="shared" si="23"/>
        <v>0.13872832369942195</v>
      </c>
      <c r="L117" s="7">
        <f t="shared" si="24"/>
        <v>73</v>
      </c>
      <c r="M117" s="7">
        <v>10</v>
      </c>
      <c r="N117" s="7">
        <v>4</v>
      </c>
      <c r="O117" s="7">
        <v>59</v>
      </c>
    </row>
    <row r="118" spans="1:15" ht="12.75">
      <c r="A118" s="6">
        <v>407299</v>
      </c>
      <c r="B118" s="6" t="s">
        <v>208</v>
      </c>
      <c r="C118" s="6" t="s">
        <v>16</v>
      </c>
      <c r="D118" s="6" t="s">
        <v>16</v>
      </c>
      <c r="E118" s="7">
        <v>23</v>
      </c>
      <c r="F118" s="7">
        <v>23</v>
      </c>
      <c r="G118" s="8">
        <f t="shared" si="20"/>
        <v>1</v>
      </c>
      <c r="H118" s="7">
        <v>0</v>
      </c>
      <c r="I118" s="8">
        <f t="shared" si="21"/>
        <v>0</v>
      </c>
      <c r="J118" s="7">
        <f t="shared" si="22"/>
        <v>23</v>
      </c>
      <c r="K118" s="8">
        <f t="shared" si="23"/>
        <v>1</v>
      </c>
      <c r="L118" s="7">
        <f t="shared" si="24"/>
        <v>21</v>
      </c>
      <c r="M118" s="7">
        <v>21</v>
      </c>
      <c r="N118" s="7">
        <v>0</v>
      </c>
      <c r="O118" s="7">
        <v>0</v>
      </c>
    </row>
    <row r="119" spans="1:15" ht="12.75">
      <c r="A119" s="6">
        <v>207652</v>
      </c>
      <c r="B119" s="6" t="s">
        <v>209</v>
      </c>
      <c r="C119" s="6" t="s">
        <v>210</v>
      </c>
      <c r="D119" s="6" t="s">
        <v>79</v>
      </c>
      <c r="E119" s="7">
        <v>98</v>
      </c>
      <c r="F119" s="7">
        <v>2</v>
      </c>
      <c r="G119" s="8">
        <f t="shared" si="20"/>
        <v>0.02040816326530612</v>
      </c>
      <c r="H119" s="7">
        <v>9</v>
      </c>
      <c r="I119" s="8">
        <f t="shared" si="21"/>
        <v>0.09183673469387756</v>
      </c>
      <c r="J119" s="7">
        <f t="shared" si="22"/>
        <v>11</v>
      </c>
      <c r="K119" s="8">
        <f t="shared" si="23"/>
        <v>0.11224489795918367</v>
      </c>
      <c r="L119" s="7">
        <f t="shared" si="24"/>
        <v>62</v>
      </c>
      <c r="M119" s="7">
        <v>2</v>
      </c>
      <c r="N119" s="7">
        <v>7</v>
      </c>
      <c r="O119" s="7">
        <v>53</v>
      </c>
    </row>
    <row r="120" spans="1:15" ht="12.75">
      <c r="A120" s="6">
        <v>401704</v>
      </c>
      <c r="B120" s="6" t="s">
        <v>211</v>
      </c>
      <c r="C120" s="6" t="s">
        <v>16</v>
      </c>
      <c r="D120" s="6" t="s">
        <v>16</v>
      </c>
      <c r="E120" s="7">
        <v>389</v>
      </c>
      <c r="F120" s="7">
        <v>389</v>
      </c>
      <c r="G120" s="8">
        <f t="shared" si="20"/>
        <v>1</v>
      </c>
      <c r="H120" s="7">
        <v>0</v>
      </c>
      <c r="I120" s="8">
        <f t="shared" si="21"/>
        <v>0</v>
      </c>
      <c r="J120" s="7">
        <f t="shared" si="22"/>
        <v>389</v>
      </c>
      <c r="K120" s="8">
        <f t="shared" si="23"/>
        <v>1</v>
      </c>
      <c r="L120" s="7">
        <f t="shared" si="24"/>
        <v>318</v>
      </c>
      <c r="M120" s="7">
        <v>318</v>
      </c>
      <c r="N120" s="7">
        <v>0</v>
      </c>
      <c r="O120" s="7">
        <v>0</v>
      </c>
    </row>
    <row r="121" spans="1:15" ht="12.75">
      <c r="A121" s="6">
        <v>513430</v>
      </c>
      <c r="B121" s="6" t="s">
        <v>212</v>
      </c>
      <c r="C121" s="6" t="s">
        <v>122</v>
      </c>
      <c r="D121" s="6" t="s">
        <v>122</v>
      </c>
      <c r="E121" s="7">
        <v>1659</v>
      </c>
      <c r="F121" s="7">
        <v>636</v>
      </c>
      <c r="G121" s="8">
        <f t="shared" si="20"/>
        <v>0.3833634719710669</v>
      </c>
      <c r="H121" s="7">
        <v>190</v>
      </c>
      <c r="I121" s="8">
        <f t="shared" si="21"/>
        <v>0.11452682338758288</v>
      </c>
      <c r="J121" s="7">
        <f t="shared" si="22"/>
        <v>826</v>
      </c>
      <c r="K121" s="8">
        <f t="shared" si="23"/>
        <v>0.4978902953586498</v>
      </c>
      <c r="L121" s="7">
        <f t="shared" si="24"/>
        <v>977</v>
      </c>
      <c r="M121" s="7">
        <v>465</v>
      </c>
      <c r="N121" s="7">
        <v>128</v>
      </c>
      <c r="O121" s="7">
        <v>384</v>
      </c>
    </row>
    <row r="122" spans="1:15" ht="12.75">
      <c r="A122" s="6">
        <v>407311</v>
      </c>
      <c r="B122" s="6" t="s">
        <v>213</v>
      </c>
      <c r="C122" s="6" t="s">
        <v>16</v>
      </c>
      <c r="D122" s="6" t="s">
        <v>16</v>
      </c>
      <c r="E122" s="7">
        <v>115</v>
      </c>
      <c r="F122" s="7">
        <v>115</v>
      </c>
      <c r="G122" s="8">
        <f t="shared" si="20"/>
        <v>1</v>
      </c>
      <c r="H122" s="7">
        <v>0</v>
      </c>
      <c r="I122" s="8">
        <f t="shared" si="21"/>
        <v>0</v>
      </c>
      <c r="J122" s="7">
        <f t="shared" si="22"/>
        <v>115</v>
      </c>
      <c r="K122" s="8">
        <f t="shared" si="23"/>
        <v>1</v>
      </c>
      <c r="L122" s="7">
        <f t="shared" si="24"/>
        <v>93</v>
      </c>
      <c r="M122" s="7">
        <v>93</v>
      </c>
      <c r="N122" s="7">
        <v>0</v>
      </c>
      <c r="O122" s="7">
        <v>0</v>
      </c>
    </row>
    <row r="123" spans="1:15" ht="12.75">
      <c r="A123" s="6">
        <v>617828</v>
      </c>
      <c r="B123" s="6" t="s">
        <v>214</v>
      </c>
      <c r="C123" s="6" t="s">
        <v>215</v>
      </c>
      <c r="D123" s="6" t="s">
        <v>216</v>
      </c>
      <c r="E123" s="7">
        <v>66</v>
      </c>
      <c r="F123" s="7">
        <v>13</v>
      </c>
      <c r="G123" s="8">
        <f t="shared" si="20"/>
        <v>0.19696969696969696</v>
      </c>
      <c r="H123" s="7">
        <v>9</v>
      </c>
      <c r="I123" s="8">
        <f t="shared" si="21"/>
        <v>0.13636363636363635</v>
      </c>
      <c r="J123" s="7">
        <f t="shared" si="22"/>
        <v>22</v>
      </c>
      <c r="K123" s="8">
        <f t="shared" si="23"/>
        <v>0.3333333333333333</v>
      </c>
      <c r="L123" s="7">
        <f t="shared" si="24"/>
        <v>50</v>
      </c>
      <c r="M123" s="7">
        <v>7</v>
      </c>
      <c r="N123" s="7">
        <v>6</v>
      </c>
      <c r="O123" s="7">
        <v>37</v>
      </c>
    </row>
    <row r="124" spans="1:15" ht="12.75">
      <c r="A124" s="6">
        <v>407330</v>
      </c>
      <c r="B124" s="6" t="s">
        <v>217</v>
      </c>
      <c r="C124" s="6" t="s">
        <v>16</v>
      </c>
      <c r="D124" s="6" t="s">
        <v>16</v>
      </c>
      <c r="E124" s="7">
        <v>415</v>
      </c>
      <c r="F124" s="7">
        <v>415</v>
      </c>
      <c r="G124" s="8">
        <f t="shared" si="20"/>
        <v>1</v>
      </c>
      <c r="H124" s="7">
        <v>0</v>
      </c>
      <c r="I124" s="8">
        <f t="shared" si="21"/>
        <v>0</v>
      </c>
      <c r="J124" s="7">
        <f t="shared" si="22"/>
        <v>415</v>
      </c>
      <c r="K124" s="8">
        <f t="shared" si="23"/>
        <v>1</v>
      </c>
      <c r="L124" s="7">
        <f t="shared" si="24"/>
        <v>40</v>
      </c>
      <c r="M124" s="7">
        <v>40</v>
      </c>
      <c r="N124" s="7">
        <v>0</v>
      </c>
      <c r="O124" s="7">
        <v>0</v>
      </c>
    </row>
    <row r="125" spans="1:15" ht="12.75">
      <c r="A125" s="6">
        <v>677344</v>
      </c>
      <c r="B125" s="1" t="s">
        <v>218</v>
      </c>
      <c r="C125" s="6" t="s">
        <v>219</v>
      </c>
      <c r="D125" s="6" t="s">
        <v>93</v>
      </c>
      <c r="E125" s="7">
        <v>157</v>
      </c>
      <c r="F125" s="7">
        <v>58</v>
      </c>
      <c r="G125" s="8">
        <f t="shared" si="20"/>
        <v>0.36942675159235666</v>
      </c>
      <c r="H125" s="7">
        <v>24</v>
      </c>
      <c r="I125" s="8">
        <f t="shared" si="21"/>
        <v>0.15286624203821655</v>
      </c>
      <c r="J125" s="7">
        <f t="shared" si="22"/>
        <v>82</v>
      </c>
      <c r="K125" s="8">
        <f t="shared" si="23"/>
        <v>0.5222929936305732</v>
      </c>
      <c r="L125" s="7">
        <f t="shared" si="24"/>
        <v>94</v>
      </c>
      <c r="M125" s="7">
        <v>52</v>
      </c>
      <c r="N125" s="7">
        <v>21</v>
      </c>
      <c r="O125" s="7">
        <v>21</v>
      </c>
    </row>
    <row r="126" spans="1:15" ht="12.75">
      <c r="A126" s="6">
        <v>567350</v>
      </c>
      <c r="B126" s="6" t="s">
        <v>220</v>
      </c>
      <c r="C126" s="6" t="s">
        <v>221</v>
      </c>
      <c r="D126" s="6" t="s">
        <v>222</v>
      </c>
      <c r="E126" s="7">
        <v>61</v>
      </c>
      <c r="F126" s="7">
        <v>11</v>
      </c>
      <c r="G126" s="8">
        <f t="shared" si="20"/>
        <v>0.18032786885245902</v>
      </c>
      <c r="H126" s="7">
        <v>6</v>
      </c>
      <c r="I126" s="8">
        <f t="shared" si="21"/>
        <v>0.09836065573770492</v>
      </c>
      <c r="J126" s="7">
        <f t="shared" si="22"/>
        <v>17</v>
      </c>
      <c r="K126" s="8">
        <f t="shared" si="23"/>
        <v>0.2786885245901639</v>
      </c>
      <c r="L126" s="7">
        <f t="shared" si="24"/>
        <v>36</v>
      </c>
      <c r="M126" s="7">
        <v>5</v>
      </c>
      <c r="N126" s="7">
        <v>5</v>
      </c>
      <c r="O126" s="7">
        <v>26</v>
      </c>
    </row>
    <row r="127" spans="1:15" ht="12.75">
      <c r="A127" s="6">
        <v>227361</v>
      </c>
      <c r="B127" s="6" t="s">
        <v>223</v>
      </c>
      <c r="C127" s="6" t="s">
        <v>224</v>
      </c>
      <c r="D127" s="6" t="s">
        <v>225</v>
      </c>
      <c r="E127" s="7">
        <v>34</v>
      </c>
      <c r="F127" s="7">
        <v>4</v>
      </c>
      <c r="G127" s="8">
        <f t="shared" si="20"/>
        <v>0.11764705882352941</v>
      </c>
      <c r="H127" s="7">
        <v>2</v>
      </c>
      <c r="I127" s="8">
        <f t="shared" si="21"/>
        <v>0.058823529411764705</v>
      </c>
      <c r="J127" s="7">
        <f t="shared" si="22"/>
        <v>6</v>
      </c>
      <c r="K127" s="8">
        <f t="shared" si="23"/>
        <v>0.17647058823529413</v>
      </c>
      <c r="L127" s="7">
        <f t="shared" si="24"/>
        <v>33</v>
      </c>
      <c r="M127" s="7">
        <v>4</v>
      </c>
      <c r="N127" s="7">
        <v>2</v>
      </c>
      <c r="O127" s="7">
        <v>27</v>
      </c>
    </row>
    <row r="128" spans="1:15" ht="12.75">
      <c r="A128" s="6">
        <v>647364</v>
      </c>
      <c r="B128" s="6" t="s">
        <v>226</v>
      </c>
      <c r="C128" s="6" t="s">
        <v>60</v>
      </c>
      <c r="D128" s="6" t="s">
        <v>61</v>
      </c>
      <c r="E128" s="7">
        <v>158</v>
      </c>
      <c r="F128" s="7">
        <v>40</v>
      </c>
      <c r="G128" s="8">
        <f t="shared" si="20"/>
        <v>0.25316455696202533</v>
      </c>
      <c r="H128" s="7">
        <v>12</v>
      </c>
      <c r="I128" s="8">
        <f t="shared" si="21"/>
        <v>0.0759493670886076</v>
      </c>
      <c r="J128" s="7">
        <f t="shared" si="22"/>
        <v>52</v>
      </c>
      <c r="K128" s="8">
        <f t="shared" si="23"/>
        <v>0.3291139240506329</v>
      </c>
      <c r="L128" s="7">
        <f t="shared" si="24"/>
        <v>85</v>
      </c>
      <c r="M128" s="7">
        <v>35</v>
      </c>
      <c r="N128" s="7">
        <v>11</v>
      </c>
      <c r="O128" s="7">
        <v>39</v>
      </c>
    </row>
    <row r="129" spans="1:15" ht="12.75">
      <c r="A129" s="6">
        <v>557369</v>
      </c>
      <c r="B129" s="6" t="s">
        <v>227</v>
      </c>
      <c r="C129" s="6" t="s">
        <v>228</v>
      </c>
      <c r="D129" s="6" t="s">
        <v>229</v>
      </c>
      <c r="E129" s="7">
        <v>112</v>
      </c>
      <c r="F129" s="7">
        <v>1</v>
      </c>
      <c r="G129" s="8">
        <f t="shared" si="20"/>
        <v>0.008928571428571428</v>
      </c>
      <c r="H129" s="7">
        <v>4</v>
      </c>
      <c r="I129" s="8">
        <f t="shared" si="21"/>
        <v>0.03571428571428571</v>
      </c>
      <c r="J129" s="7">
        <f t="shared" si="22"/>
        <v>5</v>
      </c>
      <c r="K129" s="8">
        <f t="shared" si="23"/>
        <v>0.044642857142857144</v>
      </c>
      <c r="L129" s="7">
        <f t="shared" si="24"/>
        <v>57</v>
      </c>
      <c r="M129" s="7">
        <v>1</v>
      </c>
      <c r="N129" s="7">
        <v>4</v>
      </c>
      <c r="O129" s="7">
        <v>52</v>
      </c>
    </row>
    <row r="130" spans="1:15" ht="12.75">
      <c r="A130" s="6">
        <v>137365</v>
      </c>
      <c r="B130" s="6" t="s">
        <v>230</v>
      </c>
      <c r="C130" s="6" t="s">
        <v>231</v>
      </c>
      <c r="D130" s="6" t="s">
        <v>52</v>
      </c>
      <c r="E130" s="7">
        <v>132</v>
      </c>
      <c r="F130" s="7">
        <v>22</v>
      </c>
      <c r="G130" s="8">
        <f t="shared" si="20"/>
        <v>0.16666666666666666</v>
      </c>
      <c r="H130" s="7">
        <v>0</v>
      </c>
      <c r="I130" s="8">
        <f t="shared" si="21"/>
        <v>0</v>
      </c>
      <c r="J130" s="7">
        <f t="shared" si="22"/>
        <v>22</v>
      </c>
      <c r="K130" s="8">
        <f t="shared" si="23"/>
        <v>0.16666666666666666</v>
      </c>
      <c r="L130" s="7">
        <f t="shared" si="24"/>
        <v>68</v>
      </c>
      <c r="M130" s="7">
        <v>14</v>
      </c>
      <c r="N130" s="7">
        <v>0</v>
      </c>
      <c r="O130" s="7">
        <v>54</v>
      </c>
    </row>
    <row r="131" spans="1:15" ht="12.75">
      <c r="A131" s="6">
        <v>407375</v>
      </c>
      <c r="B131" s="6" t="s">
        <v>232</v>
      </c>
      <c r="C131" s="6" t="s">
        <v>16</v>
      </c>
      <c r="D131" s="6" t="s">
        <v>16</v>
      </c>
      <c r="E131" s="7">
        <v>1750</v>
      </c>
      <c r="F131" s="7">
        <v>1750</v>
      </c>
      <c r="G131" s="8">
        <f t="shared" si="20"/>
        <v>1</v>
      </c>
      <c r="H131" s="7">
        <v>0</v>
      </c>
      <c r="I131" s="8">
        <f t="shared" si="21"/>
        <v>0</v>
      </c>
      <c r="J131" s="7">
        <f t="shared" si="22"/>
        <v>1750</v>
      </c>
      <c r="K131" s="8">
        <f t="shared" si="23"/>
        <v>1</v>
      </c>
      <c r="L131" s="7">
        <f t="shared" si="24"/>
        <v>1511</v>
      </c>
      <c r="M131" s="7">
        <v>1511</v>
      </c>
      <c r="N131" s="7">
        <v>0</v>
      </c>
      <c r="O131" s="7">
        <v>0</v>
      </c>
    </row>
    <row r="132" spans="1:15" ht="12.75">
      <c r="A132" s="6">
        <v>377374</v>
      </c>
      <c r="B132" s="6" t="s">
        <v>233</v>
      </c>
      <c r="C132" s="6" t="s">
        <v>234</v>
      </c>
      <c r="D132" s="6" t="s">
        <v>172</v>
      </c>
      <c r="E132" s="7">
        <v>53</v>
      </c>
      <c r="F132" s="7">
        <v>10</v>
      </c>
      <c r="G132" s="8">
        <f t="shared" si="20"/>
        <v>0.18867924528301888</v>
      </c>
      <c r="H132" s="7">
        <v>6</v>
      </c>
      <c r="I132" s="8">
        <f t="shared" si="21"/>
        <v>0.11320754716981132</v>
      </c>
      <c r="J132" s="7">
        <f t="shared" si="22"/>
        <v>16</v>
      </c>
      <c r="K132" s="8">
        <f t="shared" si="23"/>
        <v>0.3018867924528302</v>
      </c>
      <c r="L132" s="7">
        <f t="shared" si="24"/>
        <v>44</v>
      </c>
      <c r="M132" s="7">
        <v>9</v>
      </c>
      <c r="N132" s="7">
        <v>4</v>
      </c>
      <c r="O132" s="7">
        <v>31</v>
      </c>
    </row>
    <row r="133" spans="1:15" ht="12.75">
      <c r="A133" s="6">
        <v>427376</v>
      </c>
      <c r="B133" s="6" t="s">
        <v>233</v>
      </c>
      <c r="C133" s="6" t="s">
        <v>235</v>
      </c>
      <c r="D133" s="6" t="s">
        <v>236</v>
      </c>
      <c r="E133" s="7">
        <v>52</v>
      </c>
      <c r="F133" s="7">
        <v>14</v>
      </c>
      <c r="G133" s="8">
        <f t="shared" si="20"/>
        <v>0.2692307692307692</v>
      </c>
      <c r="H133" s="7">
        <v>5</v>
      </c>
      <c r="I133" s="8">
        <f t="shared" si="21"/>
        <v>0.09615384615384616</v>
      </c>
      <c r="J133" s="7">
        <f t="shared" si="22"/>
        <v>19</v>
      </c>
      <c r="K133" s="8">
        <f t="shared" si="23"/>
        <v>0.36538461538461536</v>
      </c>
      <c r="L133" s="7">
        <f t="shared" si="24"/>
        <v>38</v>
      </c>
      <c r="M133" s="7">
        <v>9</v>
      </c>
      <c r="N133" s="7">
        <v>3</v>
      </c>
      <c r="O133" s="7">
        <v>26</v>
      </c>
    </row>
    <row r="134" spans="1:15" ht="12.75">
      <c r="A134" s="6">
        <v>407406</v>
      </c>
      <c r="B134" s="6" t="s">
        <v>237</v>
      </c>
      <c r="C134" s="6" t="s">
        <v>16</v>
      </c>
      <c r="D134" s="6" t="s">
        <v>16</v>
      </c>
      <c r="E134" s="7">
        <v>141</v>
      </c>
      <c r="F134" s="7">
        <v>141</v>
      </c>
      <c r="G134" s="8">
        <f t="shared" si="20"/>
        <v>1</v>
      </c>
      <c r="H134" s="7">
        <v>0</v>
      </c>
      <c r="I134" s="8">
        <f t="shared" si="21"/>
        <v>0</v>
      </c>
      <c r="J134" s="7">
        <f t="shared" si="22"/>
        <v>141</v>
      </c>
      <c r="K134" s="8">
        <f t="shared" si="23"/>
        <v>1</v>
      </c>
      <c r="L134" s="7">
        <f t="shared" si="24"/>
        <v>121</v>
      </c>
      <c r="M134" s="7">
        <v>121</v>
      </c>
      <c r="N134" s="7">
        <v>0</v>
      </c>
      <c r="O134" s="7">
        <v>0</v>
      </c>
    </row>
    <row r="135" spans="1:15" ht="12.75">
      <c r="A135" s="6">
        <v>407410</v>
      </c>
      <c r="B135" s="6" t="s">
        <v>238</v>
      </c>
      <c r="C135" s="6" t="s">
        <v>16</v>
      </c>
      <c r="D135" s="6" t="s">
        <v>16</v>
      </c>
      <c r="E135" s="7">
        <v>222</v>
      </c>
      <c r="F135" s="7">
        <v>41</v>
      </c>
      <c r="G135" s="8">
        <f aca="true" t="shared" si="25" ref="G135:G165">F135/E135</f>
        <v>0.18468468468468469</v>
      </c>
      <c r="H135" s="7">
        <v>20</v>
      </c>
      <c r="I135" s="8">
        <f aca="true" t="shared" si="26" ref="I135:I165">H135/E135</f>
        <v>0.09009009009009009</v>
      </c>
      <c r="J135" s="7">
        <f aca="true" t="shared" si="27" ref="J135:J165">H135+F135</f>
        <v>61</v>
      </c>
      <c r="K135" s="8">
        <f aca="true" t="shared" si="28" ref="K135:K165">(F135+H135)/E135</f>
        <v>0.2747747747747748</v>
      </c>
      <c r="L135" s="7">
        <f aca="true" t="shared" si="29" ref="L135:L165">M135+N135+O135</f>
        <v>81</v>
      </c>
      <c r="M135" s="7">
        <v>22</v>
      </c>
      <c r="N135" s="7">
        <v>12</v>
      </c>
      <c r="O135" s="7">
        <v>47</v>
      </c>
    </row>
    <row r="136" spans="1:15" ht="12.75">
      <c r="A136" s="6">
        <v>517415</v>
      </c>
      <c r="B136" s="6" t="s">
        <v>239</v>
      </c>
      <c r="C136" s="6" t="s">
        <v>125</v>
      </c>
      <c r="D136" s="6" t="s">
        <v>122</v>
      </c>
      <c r="E136" s="7">
        <v>116</v>
      </c>
      <c r="F136" s="7">
        <v>36</v>
      </c>
      <c r="G136" s="8">
        <f t="shared" si="25"/>
        <v>0.3103448275862069</v>
      </c>
      <c r="H136" s="7">
        <v>12</v>
      </c>
      <c r="I136" s="8">
        <f t="shared" si="26"/>
        <v>0.10344827586206896</v>
      </c>
      <c r="J136" s="7">
        <f t="shared" si="27"/>
        <v>48</v>
      </c>
      <c r="K136" s="8">
        <f t="shared" si="28"/>
        <v>0.41379310344827586</v>
      </c>
      <c r="L136" s="7">
        <f t="shared" si="29"/>
        <v>101</v>
      </c>
      <c r="M136" s="7">
        <v>35</v>
      </c>
      <c r="N136" s="7">
        <v>11</v>
      </c>
      <c r="O136" s="7">
        <v>55</v>
      </c>
    </row>
    <row r="137" spans="1:15" ht="12.75">
      <c r="A137" s="6">
        <v>627417</v>
      </c>
      <c r="B137" s="6" t="s">
        <v>239</v>
      </c>
      <c r="C137" s="6" t="s">
        <v>240</v>
      </c>
      <c r="D137" s="6" t="s">
        <v>241</v>
      </c>
      <c r="E137" s="7">
        <v>25</v>
      </c>
      <c r="F137" s="7">
        <v>8</v>
      </c>
      <c r="G137" s="8">
        <f t="shared" si="25"/>
        <v>0.32</v>
      </c>
      <c r="H137" s="7">
        <v>0</v>
      </c>
      <c r="I137" s="8">
        <f t="shared" si="26"/>
        <v>0</v>
      </c>
      <c r="J137" s="7">
        <f t="shared" si="27"/>
        <v>8</v>
      </c>
      <c r="K137" s="8">
        <f t="shared" si="28"/>
        <v>0.32</v>
      </c>
      <c r="L137" s="7">
        <f t="shared" si="29"/>
        <v>19</v>
      </c>
      <c r="M137" s="7">
        <v>6</v>
      </c>
      <c r="N137" s="7">
        <v>0</v>
      </c>
      <c r="O137" s="7">
        <v>13</v>
      </c>
    </row>
    <row r="138" spans="1:15" ht="12.75">
      <c r="A138" s="6">
        <v>227422</v>
      </c>
      <c r="B138" s="6" t="s">
        <v>242</v>
      </c>
      <c r="C138" s="6" t="s">
        <v>243</v>
      </c>
      <c r="D138" s="6" t="s">
        <v>225</v>
      </c>
      <c r="E138" s="7">
        <v>107</v>
      </c>
      <c r="F138" s="7">
        <v>7</v>
      </c>
      <c r="G138" s="8">
        <f t="shared" si="25"/>
        <v>0.06542056074766354</v>
      </c>
      <c r="H138" s="7">
        <v>3</v>
      </c>
      <c r="I138" s="8">
        <f t="shared" si="26"/>
        <v>0.028037383177570093</v>
      </c>
      <c r="J138" s="7">
        <f t="shared" si="27"/>
        <v>10</v>
      </c>
      <c r="K138" s="8">
        <f t="shared" si="28"/>
        <v>0.09345794392523364</v>
      </c>
      <c r="L138" s="7">
        <f t="shared" si="29"/>
        <v>65</v>
      </c>
      <c r="M138" s="7">
        <v>3</v>
      </c>
      <c r="N138" s="7">
        <v>1</v>
      </c>
      <c r="O138" s="7">
        <v>61</v>
      </c>
    </row>
    <row r="139" spans="1:15" ht="12.75">
      <c r="A139" s="6">
        <v>591130</v>
      </c>
      <c r="B139" s="6" t="s">
        <v>244</v>
      </c>
      <c r="C139" s="6" t="s">
        <v>38</v>
      </c>
      <c r="D139" s="6" t="s">
        <v>38</v>
      </c>
      <c r="E139" s="7">
        <v>177</v>
      </c>
      <c r="F139" s="7">
        <v>48</v>
      </c>
      <c r="G139" s="8">
        <f t="shared" si="25"/>
        <v>0.2711864406779661</v>
      </c>
      <c r="H139" s="7">
        <v>12</v>
      </c>
      <c r="I139" s="8">
        <f t="shared" si="26"/>
        <v>0.06779661016949153</v>
      </c>
      <c r="J139" s="7">
        <f t="shared" si="27"/>
        <v>60</v>
      </c>
      <c r="K139" s="8">
        <f t="shared" si="28"/>
        <v>0.3389830508474576</v>
      </c>
      <c r="L139" s="7">
        <f t="shared" si="29"/>
        <v>102</v>
      </c>
      <c r="M139" s="7">
        <v>40</v>
      </c>
      <c r="N139" s="7">
        <v>8</v>
      </c>
      <c r="O139" s="7">
        <v>54</v>
      </c>
    </row>
    <row r="140" spans="1:15" ht="12.75">
      <c r="A140" s="6">
        <v>407435</v>
      </c>
      <c r="B140" s="6" t="s">
        <v>245</v>
      </c>
      <c r="C140" s="6" t="s">
        <v>246</v>
      </c>
      <c r="D140" s="6" t="s">
        <v>16</v>
      </c>
      <c r="E140" s="7">
        <v>179</v>
      </c>
      <c r="F140" s="7">
        <v>11</v>
      </c>
      <c r="G140" s="8">
        <f t="shared" si="25"/>
        <v>0.061452513966480445</v>
      </c>
      <c r="H140" s="7">
        <v>6</v>
      </c>
      <c r="I140" s="8">
        <f t="shared" si="26"/>
        <v>0.0335195530726257</v>
      </c>
      <c r="J140" s="7">
        <f t="shared" si="27"/>
        <v>17</v>
      </c>
      <c r="K140" s="8">
        <f t="shared" si="28"/>
        <v>0.09497206703910614</v>
      </c>
      <c r="L140" s="7">
        <f t="shared" si="29"/>
        <v>77</v>
      </c>
      <c r="M140" s="7">
        <v>5</v>
      </c>
      <c r="N140" s="7">
        <v>5</v>
      </c>
      <c r="O140" s="7">
        <v>67</v>
      </c>
    </row>
    <row r="141" spans="1:15" ht="12.75">
      <c r="A141" s="6">
        <v>667446</v>
      </c>
      <c r="B141" s="6" t="s">
        <v>247</v>
      </c>
      <c r="C141" s="6" t="s">
        <v>86</v>
      </c>
      <c r="D141" s="6" t="s">
        <v>87</v>
      </c>
      <c r="E141" s="7">
        <v>255</v>
      </c>
      <c r="F141" s="7">
        <v>21</v>
      </c>
      <c r="G141" s="8">
        <f t="shared" si="25"/>
        <v>0.08235294117647059</v>
      </c>
      <c r="H141" s="7">
        <v>8</v>
      </c>
      <c r="I141" s="8">
        <f t="shared" si="26"/>
        <v>0.03137254901960784</v>
      </c>
      <c r="J141" s="7">
        <f t="shared" si="27"/>
        <v>29</v>
      </c>
      <c r="K141" s="8">
        <f t="shared" si="28"/>
        <v>0.11372549019607843</v>
      </c>
      <c r="L141" s="7">
        <f t="shared" si="29"/>
        <v>107</v>
      </c>
      <c r="M141" s="7">
        <v>15</v>
      </c>
      <c r="N141" s="7">
        <v>5</v>
      </c>
      <c r="O141" s="7">
        <v>87</v>
      </c>
    </row>
    <row r="142" spans="1:15" ht="12.75">
      <c r="A142" s="6">
        <v>657443</v>
      </c>
      <c r="B142" s="6" t="s">
        <v>248</v>
      </c>
      <c r="C142" s="6" t="s">
        <v>249</v>
      </c>
      <c r="D142" s="6" t="s">
        <v>250</v>
      </c>
      <c r="E142" s="7">
        <v>104</v>
      </c>
      <c r="F142" s="7">
        <v>16</v>
      </c>
      <c r="G142" s="8">
        <f t="shared" si="25"/>
        <v>0.15384615384615385</v>
      </c>
      <c r="H142" s="7">
        <v>11</v>
      </c>
      <c r="I142" s="8">
        <f t="shared" si="26"/>
        <v>0.10576923076923077</v>
      </c>
      <c r="J142" s="7">
        <f t="shared" si="27"/>
        <v>27</v>
      </c>
      <c r="K142" s="8">
        <f t="shared" si="28"/>
        <v>0.25961538461538464</v>
      </c>
      <c r="L142" s="7">
        <f t="shared" si="29"/>
        <v>73</v>
      </c>
      <c r="M142" s="7">
        <v>12</v>
      </c>
      <c r="N142" s="7">
        <v>8</v>
      </c>
      <c r="O142" s="7">
        <v>53</v>
      </c>
    </row>
    <row r="143" spans="1:15" ht="12.75">
      <c r="A143" s="6">
        <v>647441</v>
      </c>
      <c r="B143" s="6" t="s">
        <v>251</v>
      </c>
      <c r="C143" s="6" t="s">
        <v>252</v>
      </c>
      <c r="D143" s="6" t="s">
        <v>61</v>
      </c>
      <c r="E143" s="7">
        <v>175</v>
      </c>
      <c r="F143" s="7">
        <v>20</v>
      </c>
      <c r="G143" s="8">
        <f t="shared" si="25"/>
        <v>0.11428571428571428</v>
      </c>
      <c r="H143" s="7">
        <v>5</v>
      </c>
      <c r="I143" s="8">
        <f t="shared" si="26"/>
        <v>0.02857142857142857</v>
      </c>
      <c r="J143" s="7">
        <f t="shared" si="27"/>
        <v>25</v>
      </c>
      <c r="K143" s="8">
        <f t="shared" si="28"/>
        <v>0.14285714285714285</v>
      </c>
      <c r="L143" s="7">
        <f t="shared" si="29"/>
        <v>47</v>
      </c>
      <c r="M143" s="7">
        <v>12</v>
      </c>
      <c r="N143" s="7">
        <v>2</v>
      </c>
      <c r="O143" s="7">
        <v>33</v>
      </c>
    </row>
    <row r="144" spans="1:15" ht="12.75">
      <c r="A144" s="6">
        <v>367673</v>
      </c>
      <c r="B144" s="6" t="s">
        <v>253</v>
      </c>
      <c r="C144" s="6" t="s">
        <v>68</v>
      </c>
      <c r="D144" s="6" t="s">
        <v>68</v>
      </c>
      <c r="E144" s="7">
        <v>465</v>
      </c>
      <c r="F144" s="7">
        <v>78</v>
      </c>
      <c r="G144" s="8">
        <f t="shared" si="25"/>
        <v>0.16774193548387098</v>
      </c>
      <c r="H144" s="7">
        <v>29</v>
      </c>
      <c r="I144" s="8">
        <f t="shared" si="26"/>
        <v>0.06236559139784946</v>
      </c>
      <c r="J144" s="7">
        <f t="shared" si="27"/>
        <v>107</v>
      </c>
      <c r="K144" s="8">
        <f t="shared" si="28"/>
        <v>0.23010752688172043</v>
      </c>
      <c r="L144" s="7">
        <f t="shared" si="29"/>
        <v>271</v>
      </c>
      <c r="M144" s="7">
        <v>57</v>
      </c>
      <c r="N144" s="7">
        <v>23</v>
      </c>
      <c r="O144" s="7">
        <v>191</v>
      </c>
    </row>
    <row r="145" spans="1:15" ht="12.75">
      <c r="A145" s="6">
        <v>477445</v>
      </c>
      <c r="B145" s="6" t="s">
        <v>254</v>
      </c>
      <c r="C145" s="6" t="s">
        <v>255</v>
      </c>
      <c r="D145" s="6" t="s">
        <v>256</v>
      </c>
      <c r="E145" s="7">
        <v>77</v>
      </c>
      <c r="F145" s="7">
        <v>8</v>
      </c>
      <c r="G145" s="8">
        <f t="shared" si="25"/>
        <v>0.1038961038961039</v>
      </c>
      <c r="H145" s="7">
        <v>2</v>
      </c>
      <c r="I145" s="8">
        <f t="shared" si="26"/>
        <v>0.025974025974025976</v>
      </c>
      <c r="J145" s="7">
        <f t="shared" si="27"/>
        <v>10</v>
      </c>
      <c r="K145" s="8">
        <f t="shared" si="28"/>
        <v>0.12987012987012986</v>
      </c>
      <c r="L145" s="7">
        <f t="shared" si="29"/>
        <v>57</v>
      </c>
      <c r="M145" s="7">
        <v>7</v>
      </c>
      <c r="N145" s="7">
        <v>1</v>
      </c>
      <c r="O145" s="7">
        <v>49</v>
      </c>
    </row>
    <row r="146" spans="1:15" ht="12.75">
      <c r="A146" s="6">
        <v>577447</v>
      </c>
      <c r="B146" s="6" t="s">
        <v>257</v>
      </c>
      <c r="C146" s="6" t="s">
        <v>258</v>
      </c>
      <c r="D146" s="6" t="s">
        <v>140</v>
      </c>
      <c r="E146" s="7">
        <v>15</v>
      </c>
      <c r="F146" s="7">
        <v>13</v>
      </c>
      <c r="G146" s="8">
        <f t="shared" si="25"/>
        <v>0.8666666666666667</v>
      </c>
      <c r="H146" s="7">
        <v>0</v>
      </c>
      <c r="I146" s="8">
        <f t="shared" si="26"/>
        <v>0</v>
      </c>
      <c r="J146" s="7">
        <f t="shared" si="27"/>
        <v>13</v>
      </c>
      <c r="K146" s="8">
        <f t="shared" si="28"/>
        <v>0.8666666666666667</v>
      </c>
      <c r="L146" s="7">
        <f t="shared" si="29"/>
        <v>12</v>
      </c>
      <c r="M146" s="7">
        <v>11</v>
      </c>
      <c r="N146" s="7">
        <v>0</v>
      </c>
      <c r="O146" s="7">
        <v>1</v>
      </c>
    </row>
    <row r="147" spans="1:15" ht="12.75">
      <c r="A147" s="6">
        <v>449657</v>
      </c>
      <c r="B147" s="6" t="s">
        <v>259</v>
      </c>
      <c r="C147" s="6" t="s">
        <v>112</v>
      </c>
      <c r="D147" s="6" t="s">
        <v>113</v>
      </c>
      <c r="E147" s="7">
        <v>1498</v>
      </c>
      <c r="F147" s="7">
        <v>149</v>
      </c>
      <c r="G147" s="8">
        <f t="shared" si="25"/>
        <v>0.09946595460614152</v>
      </c>
      <c r="H147" s="7">
        <v>51</v>
      </c>
      <c r="I147" s="8">
        <f t="shared" si="26"/>
        <v>0.03404539385847797</v>
      </c>
      <c r="J147" s="7">
        <f t="shared" si="27"/>
        <v>200</v>
      </c>
      <c r="K147" s="8">
        <f t="shared" si="28"/>
        <v>0.13351134846461948</v>
      </c>
      <c r="L147" s="7">
        <f t="shared" si="29"/>
        <v>594</v>
      </c>
      <c r="M147" s="7">
        <v>90</v>
      </c>
      <c r="N147" s="7">
        <v>34</v>
      </c>
      <c r="O147" s="7">
        <v>470</v>
      </c>
    </row>
    <row r="148" spans="1:15" ht="12.75">
      <c r="A148" s="6">
        <v>669660</v>
      </c>
      <c r="B148" s="6" t="s">
        <v>260</v>
      </c>
      <c r="C148" s="6" t="s">
        <v>261</v>
      </c>
      <c r="D148" s="6" t="s">
        <v>87</v>
      </c>
      <c r="E148" s="7">
        <v>121</v>
      </c>
      <c r="F148" s="7">
        <v>10</v>
      </c>
      <c r="G148" s="8">
        <f t="shared" si="25"/>
        <v>0.08264462809917356</v>
      </c>
      <c r="H148" s="7">
        <v>0</v>
      </c>
      <c r="I148" s="8">
        <f t="shared" si="26"/>
        <v>0</v>
      </c>
      <c r="J148" s="7">
        <f t="shared" si="27"/>
        <v>10</v>
      </c>
      <c r="K148" s="8">
        <f t="shared" si="28"/>
        <v>0.08264462809917356</v>
      </c>
      <c r="L148" s="7">
        <f t="shared" si="29"/>
        <v>48</v>
      </c>
      <c r="M148" s="7">
        <v>7</v>
      </c>
      <c r="N148" s="7">
        <v>0</v>
      </c>
      <c r="O148" s="7">
        <v>41</v>
      </c>
    </row>
    <row r="149" spans="1:15" ht="12.75">
      <c r="A149" s="6">
        <v>407466</v>
      </c>
      <c r="B149" s="6" t="s">
        <v>262</v>
      </c>
      <c r="C149" s="6" t="s">
        <v>16</v>
      </c>
      <c r="D149" s="6" t="s">
        <v>16</v>
      </c>
      <c r="E149" s="7">
        <v>248</v>
      </c>
      <c r="F149" s="7">
        <v>132</v>
      </c>
      <c r="G149" s="8">
        <f t="shared" si="25"/>
        <v>0.532258064516129</v>
      </c>
      <c r="H149" s="7">
        <v>27</v>
      </c>
      <c r="I149" s="8">
        <f t="shared" si="26"/>
        <v>0.10887096774193548</v>
      </c>
      <c r="J149" s="7">
        <f t="shared" si="27"/>
        <v>159</v>
      </c>
      <c r="K149" s="8">
        <f t="shared" si="28"/>
        <v>0.6411290322580645</v>
      </c>
      <c r="L149" s="7">
        <f t="shared" si="29"/>
        <v>141</v>
      </c>
      <c r="M149" s="7">
        <v>93</v>
      </c>
      <c r="N149" s="7">
        <v>26</v>
      </c>
      <c r="O149" s="7">
        <v>22</v>
      </c>
    </row>
    <row r="150" spans="1:15" ht="12.75">
      <c r="A150" s="6">
        <v>447351</v>
      </c>
      <c r="B150" s="6" t="s">
        <v>263</v>
      </c>
      <c r="C150" s="6" t="s">
        <v>264</v>
      </c>
      <c r="D150" s="6" t="s">
        <v>113</v>
      </c>
      <c r="E150" s="7">
        <v>150</v>
      </c>
      <c r="F150" s="7">
        <v>8</v>
      </c>
      <c r="G150" s="8">
        <f t="shared" si="25"/>
        <v>0.05333333333333334</v>
      </c>
      <c r="H150" s="7">
        <v>1</v>
      </c>
      <c r="I150" s="8">
        <f t="shared" si="26"/>
        <v>0.006666666666666667</v>
      </c>
      <c r="J150" s="7">
        <f t="shared" si="27"/>
        <v>9</v>
      </c>
      <c r="K150" s="8">
        <f t="shared" si="28"/>
        <v>0.06</v>
      </c>
      <c r="L150" s="7">
        <f t="shared" si="29"/>
        <v>70</v>
      </c>
      <c r="M150" s="7">
        <v>7</v>
      </c>
      <c r="N150" s="7">
        <v>1</v>
      </c>
      <c r="O150" s="7">
        <v>62</v>
      </c>
    </row>
    <row r="151" spans="1:15" ht="12.75">
      <c r="A151" s="6">
        <v>407483</v>
      </c>
      <c r="B151" s="6" t="s">
        <v>265</v>
      </c>
      <c r="C151" s="6" t="s">
        <v>266</v>
      </c>
      <c r="D151" s="6" t="s">
        <v>16</v>
      </c>
      <c r="E151" s="7">
        <v>243</v>
      </c>
      <c r="F151" s="7">
        <v>23</v>
      </c>
      <c r="G151" s="8">
        <f t="shared" si="25"/>
        <v>0.09465020576131687</v>
      </c>
      <c r="H151" s="7">
        <v>2</v>
      </c>
      <c r="I151" s="8">
        <f t="shared" si="26"/>
        <v>0.00823045267489712</v>
      </c>
      <c r="J151" s="7">
        <f t="shared" si="27"/>
        <v>25</v>
      </c>
      <c r="K151" s="8">
        <f t="shared" si="28"/>
        <v>0.102880658436214</v>
      </c>
      <c r="L151" s="7">
        <f t="shared" si="29"/>
        <v>56</v>
      </c>
      <c r="M151" s="7">
        <v>9</v>
      </c>
      <c r="N151" s="7">
        <v>1</v>
      </c>
      <c r="O151" s="7">
        <v>46</v>
      </c>
    </row>
    <row r="152" spans="1:15" ht="12.75">
      <c r="A152" s="6">
        <v>587484</v>
      </c>
      <c r="B152" s="6" t="s">
        <v>267</v>
      </c>
      <c r="C152" s="6" t="s">
        <v>202</v>
      </c>
      <c r="D152" s="6" t="s">
        <v>202</v>
      </c>
      <c r="E152" s="7">
        <v>188</v>
      </c>
      <c r="F152" s="7">
        <v>39</v>
      </c>
      <c r="G152" s="8">
        <f t="shared" si="25"/>
        <v>0.2074468085106383</v>
      </c>
      <c r="H152" s="7">
        <v>7</v>
      </c>
      <c r="I152" s="8">
        <f t="shared" si="26"/>
        <v>0.03723404255319149</v>
      </c>
      <c r="J152" s="7">
        <f t="shared" si="27"/>
        <v>46</v>
      </c>
      <c r="K152" s="8">
        <f t="shared" si="28"/>
        <v>0.24468085106382978</v>
      </c>
      <c r="L152" s="7">
        <f t="shared" si="29"/>
        <v>151</v>
      </c>
      <c r="M152" s="7">
        <v>32</v>
      </c>
      <c r="N152" s="7">
        <v>7</v>
      </c>
      <c r="O152" s="7">
        <v>112</v>
      </c>
    </row>
    <row r="153" spans="1:15" ht="12.75">
      <c r="A153" s="6">
        <v>677495</v>
      </c>
      <c r="B153" s="6" t="s">
        <v>268</v>
      </c>
      <c r="C153" s="6" t="s">
        <v>207</v>
      </c>
      <c r="D153" s="6" t="s">
        <v>93</v>
      </c>
      <c r="E153" s="7">
        <v>235</v>
      </c>
      <c r="F153" s="7">
        <v>22</v>
      </c>
      <c r="G153" s="8">
        <f t="shared" si="25"/>
        <v>0.09361702127659574</v>
      </c>
      <c r="H153" s="7">
        <v>1</v>
      </c>
      <c r="I153" s="8">
        <f t="shared" si="26"/>
        <v>0.00425531914893617</v>
      </c>
      <c r="J153" s="7">
        <f t="shared" si="27"/>
        <v>23</v>
      </c>
      <c r="K153" s="8">
        <f t="shared" si="28"/>
        <v>0.09787234042553192</v>
      </c>
      <c r="L153" s="7">
        <f t="shared" si="29"/>
        <v>77</v>
      </c>
      <c r="M153" s="7">
        <v>16</v>
      </c>
      <c r="N153" s="7">
        <v>1</v>
      </c>
      <c r="O153" s="7">
        <v>60</v>
      </c>
    </row>
    <row r="154" spans="1:15" ht="12.75">
      <c r="A154" s="6">
        <v>117497</v>
      </c>
      <c r="B154" s="6" t="s">
        <v>269</v>
      </c>
      <c r="C154" s="6" t="s">
        <v>270</v>
      </c>
      <c r="D154" s="6" t="s">
        <v>271</v>
      </c>
      <c r="E154" s="7">
        <v>118</v>
      </c>
      <c r="F154" s="7">
        <v>8</v>
      </c>
      <c r="G154" s="8">
        <f t="shared" si="25"/>
        <v>0.06779661016949153</v>
      </c>
      <c r="H154" s="7">
        <v>0</v>
      </c>
      <c r="I154" s="8">
        <f t="shared" si="26"/>
        <v>0</v>
      </c>
      <c r="J154" s="7">
        <f t="shared" si="27"/>
        <v>8</v>
      </c>
      <c r="K154" s="8">
        <f t="shared" si="28"/>
        <v>0.06779661016949153</v>
      </c>
      <c r="L154" s="7">
        <f t="shared" si="29"/>
        <v>49</v>
      </c>
      <c r="M154" s="7">
        <v>6</v>
      </c>
      <c r="N154" s="7">
        <v>0</v>
      </c>
      <c r="O154" s="7">
        <v>43</v>
      </c>
    </row>
    <row r="155" spans="1:15" ht="12.75">
      <c r="A155" s="6">
        <v>407501</v>
      </c>
      <c r="B155" s="6" t="s">
        <v>272</v>
      </c>
      <c r="C155" s="6" t="s">
        <v>16</v>
      </c>
      <c r="D155" s="6" t="s">
        <v>16</v>
      </c>
      <c r="E155" s="7">
        <v>165</v>
      </c>
      <c r="F155" s="7">
        <v>153</v>
      </c>
      <c r="G155" s="8">
        <f t="shared" si="25"/>
        <v>0.9272727272727272</v>
      </c>
      <c r="H155" s="7">
        <v>7</v>
      </c>
      <c r="I155" s="8">
        <f t="shared" si="26"/>
        <v>0.04242424242424243</v>
      </c>
      <c r="J155" s="7">
        <f t="shared" si="27"/>
        <v>160</v>
      </c>
      <c r="K155" s="8">
        <f t="shared" si="28"/>
        <v>0.9696969696969697</v>
      </c>
      <c r="L155" s="7">
        <f t="shared" si="29"/>
        <v>136</v>
      </c>
      <c r="M155" s="7">
        <v>127</v>
      </c>
      <c r="N155" s="7">
        <v>6</v>
      </c>
      <c r="O155" s="7">
        <v>3</v>
      </c>
    </row>
    <row r="156" spans="1:15" ht="12.75">
      <c r="A156" s="6">
        <v>287530</v>
      </c>
      <c r="B156" s="6" t="s">
        <v>273</v>
      </c>
      <c r="C156" s="6" t="s">
        <v>90</v>
      </c>
      <c r="D156" s="6" t="s">
        <v>90</v>
      </c>
      <c r="E156" s="7">
        <v>65</v>
      </c>
      <c r="F156" s="7">
        <v>14</v>
      </c>
      <c r="G156" s="8">
        <f t="shared" si="25"/>
        <v>0.2153846153846154</v>
      </c>
      <c r="H156" s="7">
        <v>3</v>
      </c>
      <c r="I156" s="8">
        <f t="shared" si="26"/>
        <v>0.046153846153846156</v>
      </c>
      <c r="J156" s="7">
        <f t="shared" si="27"/>
        <v>17</v>
      </c>
      <c r="K156" s="8">
        <f t="shared" si="28"/>
        <v>0.26153846153846155</v>
      </c>
      <c r="L156" s="7">
        <f t="shared" si="29"/>
        <v>37</v>
      </c>
      <c r="M156" s="7">
        <v>7</v>
      </c>
      <c r="N156" s="7">
        <v>1</v>
      </c>
      <c r="O156" s="7">
        <v>29</v>
      </c>
    </row>
    <row r="157" spans="1:15" ht="12.75">
      <c r="A157" s="6">
        <v>667520</v>
      </c>
      <c r="B157" s="6" t="s">
        <v>274</v>
      </c>
      <c r="C157" s="6" t="s">
        <v>86</v>
      </c>
      <c r="D157" s="6" t="s">
        <v>87</v>
      </c>
      <c r="E157" s="7">
        <v>180</v>
      </c>
      <c r="F157" s="7">
        <v>10</v>
      </c>
      <c r="G157" s="8">
        <f t="shared" si="25"/>
        <v>0.05555555555555555</v>
      </c>
      <c r="H157" s="7">
        <v>6</v>
      </c>
      <c r="I157" s="8">
        <f t="shared" si="26"/>
        <v>0.03333333333333333</v>
      </c>
      <c r="J157" s="7">
        <f t="shared" si="27"/>
        <v>16</v>
      </c>
      <c r="K157" s="8">
        <f t="shared" si="28"/>
        <v>0.08888888888888889</v>
      </c>
      <c r="L157" s="7">
        <f t="shared" si="29"/>
        <v>45</v>
      </c>
      <c r="M157" s="7">
        <v>7</v>
      </c>
      <c r="N157" s="7">
        <v>4</v>
      </c>
      <c r="O157" s="7">
        <v>34</v>
      </c>
    </row>
    <row r="158" spans="1:15" ht="12.75">
      <c r="A158" s="6">
        <v>247526</v>
      </c>
      <c r="B158" s="6" t="s">
        <v>275</v>
      </c>
      <c r="C158" s="6" t="s">
        <v>276</v>
      </c>
      <c r="D158" s="6" t="s">
        <v>277</v>
      </c>
      <c r="E158" s="7">
        <v>49</v>
      </c>
      <c r="F158" s="7">
        <v>16</v>
      </c>
      <c r="G158" s="8">
        <f t="shared" si="25"/>
        <v>0.32653061224489793</v>
      </c>
      <c r="H158" s="7">
        <v>3</v>
      </c>
      <c r="I158" s="8">
        <f t="shared" si="26"/>
        <v>0.061224489795918366</v>
      </c>
      <c r="J158" s="7">
        <f t="shared" si="27"/>
        <v>19</v>
      </c>
      <c r="K158" s="8">
        <f t="shared" si="28"/>
        <v>0.3877551020408163</v>
      </c>
      <c r="L158" s="7">
        <f t="shared" si="29"/>
        <v>37</v>
      </c>
      <c r="M158" s="7">
        <v>14</v>
      </c>
      <c r="N158" s="7">
        <v>1</v>
      </c>
      <c r="O158" s="7">
        <v>22</v>
      </c>
    </row>
    <row r="159" spans="1:15" ht="12.75">
      <c r="A159" s="6">
        <v>357534</v>
      </c>
      <c r="B159" s="6" t="s">
        <v>275</v>
      </c>
      <c r="C159" s="6" t="s">
        <v>167</v>
      </c>
      <c r="D159" s="6" t="s">
        <v>168</v>
      </c>
      <c r="E159" s="7">
        <v>103</v>
      </c>
      <c r="F159" s="7">
        <v>22</v>
      </c>
      <c r="G159" s="8">
        <f t="shared" si="25"/>
        <v>0.21359223300970873</v>
      </c>
      <c r="H159" s="7">
        <v>8</v>
      </c>
      <c r="I159" s="8">
        <f t="shared" si="26"/>
        <v>0.07766990291262135</v>
      </c>
      <c r="J159" s="7">
        <f t="shared" si="27"/>
        <v>30</v>
      </c>
      <c r="K159" s="8">
        <f t="shared" si="28"/>
        <v>0.2912621359223301</v>
      </c>
      <c r="L159" s="7">
        <f t="shared" si="29"/>
        <v>77</v>
      </c>
      <c r="M159" s="7">
        <v>19</v>
      </c>
      <c r="N159" s="7">
        <v>6</v>
      </c>
      <c r="O159" s="7">
        <v>52</v>
      </c>
    </row>
    <row r="160" spans="1:15" ht="12.75">
      <c r="A160" s="6">
        <v>597506</v>
      </c>
      <c r="B160" s="6" t="s">
        <v>275</v>
      </c>
      <c r="C160" s="6" t="s">
        <v>278</v>
      </c>
      <c r="D160" s="6" t="s">
        <v>38</v>
      </c>
      <c r="E160" s="7">
        <v>201</v>
      </c>
      <c r="F160" s="7">
        <v>36</v>
      </c>
      <c r="G160" s="8">
        <f t="shared" si="25"/>
        <v>0.1791044776119403</v>
      </c>
      <c r="H160" s="7">
        <v>14</v>
      </c>
      <c r="I160" s="8">
        <f t="shared" si="26"/>
        <v>0.06965174129353234</v>
      </c>
      <c r="J160" s="7">
        <f t="shared" si="27"/>
        <v>50</v>
      </c>
      <c r="K160" s="8">
        <f t="shared" si="28"/>
        <v>0.24875621890547264</v>
      </c>
      <c r="L160" s="7">
        <f t="shared" si="29"/>
        <v>93</v>
      </c>
      <c r="M160" s="7">
        <v>24</v>
      </c>
      <c r="N160" s="7">
        <v>7</v>
      </c>
      <c r="O160" s="7">
        <v>62</v>
      </c>
    </row>
    <row r="161" spans="1:15" ht="12.75">
      <c r="A161" s="6">
        <v>287507</v>
      </c>
      <c r="B161" s="6" t="s">
        <v>275</v>
      </c>
      <c r="C161" s="6" t="s">
        <v>279</v>
      </c>
      <c r="D161" s="6" t="s">
        <v>90</v>
      </c>
      <c r="E161" s="7">
        <v>46</v>
      </c>
      <c r="F161" s="7">
        <v>10</v>
      </c>
      <c r="G161" s="8">
        <f t="shared" si="25"/>
        <v>0.21739130434782608</v>
      </c>
      <c r="H161" s="7">
        <v>8</v>
      </c>
      <c r="I161" s="8">
        <f t="shared" si="26"/>
        <v>0.17391304347826086</v>
      </c>
      <c r="J161" s="7">
        <f t="shared" si="27"/>
        <v>18</v>
      </c>
      <c r="K161" s="8">
        <f t="shared" si="28"/>
        <v>0.391304347826087</v>
      </c>
      <c r="L161" s="7">
        <f t="shared" si="29"/>
        <v>28</v>
      </c>
      <c r="M161" s="7">
        <v>6</v>
      </c>
      <c r="N161" s="7">
        <v>6</v>
      </c>
      <c r="O161" s="7">
        <v>16</v>
      </c>
    </row>
    <row r="162" spans="1:15" ht="12.75">
      <c r="A162" s="6">
        <v>409661</v>
      </c>
      <c r="B162" s="6" t="s">
        <v>280</v>
      </c>
      <c r="C162" s="6" t="s">
        <v>16</v>
      </c>
      <c r="D162" s="6" t="s">
        <v>16</v>
      </c>
      <c r="E162" s="7">
        <v>366</v>
      </c>
      <c r="F162" s="7">
        <v>366</v>
      </c>
      <c r="G162" s="8">
        <f t="shared" si="25"/>
        <v>1</v>
      </c>
      <c r="H162" s="7">
        <v>0</v>
      </c>
      <c r="I162" s="8">
        <f t="shared" si="26"/>
        <v>0</v>
      </c>
      <c r="J162" s="7">
        <f t="shared" si="27"/>
        <v>366</v>
      </c>
      <c r="K162" s="8">
        <f t="shared" si="28"/>
        <v>1</v>
      </c>
      <c r="L162" s="7">
        <f t="shared" si="29"/>
        <v>307</v>
      </c>
      <c r="M162" s="7">
        <v>307</v>
      </c>
      <c r="N162" s="7">
        <v>0</v>
      </c>
      <c r="O162" s="7">
        <v>0</v>
      </c>
    </row>
    <row r="163" spans="1:15" ht="12.75">
      <c r="A163" s="6">
        <v>377554</v>
      </c>
      <c r="B163" s="6" t="s">
        <v>281</v>
      </c>
      <c r="C163" s="6" t="s">
        <v>282</v>
      </c>
      <c r="D163" s="6" t="s">
        <v>172</v>
      </c>
      <c r="E163" s="7">
        <v>53</v>
      </c>
      <c r="F163" s="7">
        <v>6</v>
      </c>
      <c r="G163" s="8">
        <f t="shared" si="25"/>
        <v>0.11320754716981132</v>
      </c>
      <c r="H163" s="7">
        <v>3</v>
      </c>
      <c r="I163" s="8">
        <f t="shared" si="26"/>
        <v>0.05660377358490566</v>
      </c>
      <c r="J163" s="7">
        <f t="shared" si="27"/>
        <v>9</v>
      </c>
      <c r="K163" s="8">
        <f t="shared" si="28"/>
        <v>0.16981132075471697</v>
      </c>
      <c r="L163" s="7">
        <f t="shared" si="29"/>
        <v>41</v>
      </c>
      <c r="M163" s="7">
        <v>5</v>
      </c>
      <c r="N163" s="7">
        <v>2</v>
      </c>
      <c r="O163" s="7">
        <v>34</v>
      </c>
    </row>
    <row r="164" spans="1:15" ht="12.75">
      <c r="A164" s="6">
        <v>597545</v>
      </c>
      <c r="B164" s="6" t="s">
        <v>281</v>
      </c>
      <c r="C164" s="6" t="s">
        <v>278</v>
      </c>
      <c r="D164" s="6" t="s">
        <v>38</v>
      </c>
      <c r="E164" s="7">
        <v>157</v>
      </c>
      <c r="F164" s="7">
        <v>6</v>
      </c>
      <c r="G164" s="8">
        <f t="shared" si="25"/>
        <v>0.03821656050955414</v>
      </c>
      <c r="H164" s="7">
        <v>10</v>
      </c>
      <c r="I164" s="8">
        <f t="shared" si="26"/>
        <v>0.06369426751592357</v>
      </c>
      <c r="J164" s="7">
        <f t="shared" si="27"/>
        <v>16</v>
      </c>
      <c r="K164" s="8">
        <f t="shared" si="28"/>
        <v>0.10191082802547771</v>
      </c>
      <c r="L164" s="7">
        <f t="shared" si="29"/>
        <v>52</v>
      </c>
      <c r="M164" s="7">
        <v>3</v>
      </c>
      <c r="N164" s="7">
        <v>4</v>
      </c>
      <c r="O164" s="7">
        <v>45</v>
      </c>
    </row>
    <row r="165" spans="1:15" ht="12.75">
      <c r="A165" s="6">
        <v>407505</v>
      </c>
      <c r="B165" s="6" t="s">
        <v>283</v>
      </c>
      <c r="C165" s="6" t="s">
        <v>266</v>
      </c>
      <c r="D165" s="6" t="s">
        <v>16</v>
      </c>
      <c r="E165" s="7">
        <v>104</v>
      </c>
      <c r="F165" s="7">
        <v>15</v>
      </c>
      <c r="G165" s="8">
        <f t="shared" si="25"/>
        <v>0.14423076923076922</v>
      </c>
      <c r="H165" s="7">
        <v>12</v>
      </c>
      <c r="I165" s="8">
        <f t="shared" si="26"/>
        <v>0.11538461538461539</v>
      </c>
      <c r="J165" s="7">
        <f t="shared" si="27"/>
        <v>27</v>
      </c>
      <c r="K165" s="8">
        <f t="shared" si="28"/>
        <v>0.25961538461538464</v>
      </c>
      <c r="L165" s="7">
        <f t="shared" si="29"/>
        <v>46</v>
      </c>
      <c r="M165" s="7">
        <v>11</v>
      </c>
      <c r="N165" s="7">
        <v>9</v>
      </c>
      <c r="O165" s="7">
        <v>26</v>
      </c>
    </row>
    <row r="166" spans="1:15" ht="12.75">
      <c r="A166" s="6">
        <v>677498</v>
      </c>
      <c r="B166" s="6" t="s">
        <v>284</v>
      </c>
      <c r="C166" s="6" t="s">
        <v>130</v>
      </c>
      <c r="D166" s="6" t="s">
        <v>93</v>
      </c>
      <c r="E166" s="7">
        <v>326</v>
      </c>
      <c r="F166" s="7">
        <v>1</v>
      </c>
      <c r="G166" s="8">
        <f aca="true" t="shared" si="30" ref="G166:G197">F166/E166</f>
        <v>0.003067484662576687</v>
      </c>
      <c r="H166" s="7">
        <v>2</v>
      </c>
      <c r="I166" s="8">
        <f aca="true" t="shared" si="31" ref="I166:I197">H166/E166</f>
        <v>0.006134969325153374</v>
      </c>
      <c r="J166" s="7">
        <f aca="true" t="shared" si="32" ref="J166:J197">H166+F166</f>
        <v>3</v>
      </c>
      <c r="K166" s="8">
        <f aca="true" t="shared" si="33" ref="K166:K197">(F166+H166)/E166</f>
        <v>0.009202453987730062</v>
      </c>
      <c r="L166" s="7">
        <f aca="true" t="shared" si="34" ref="L166:L197">M166+N166+O166</f>
        <v>118</v>
      </c>
      <c r="M166" s="7">
        <v>1</v>
      </c>
      <c r="N166" s="7">
        <v>0</v>
      </c>
      <c r="O166" s="7">
        <v>117</v>
      </c>
    </row>
    <row r="167" spans="1:15" ht="12.75">
      <c r="A167" s="6">
        <v>417518</v>
      </c>
      <c r="B167" s="6" t="s">
        <v>285</v>
      </c>
      <c r="C167" s="6" t="s">
        <v>286</v>
      </c>
      <c r="D167" s="6" t="s">
        <v>193</v>
      </c>
      <c r="E167" s="7">
        <v>103</v>
      </c>
      <c r="F167" s="7">
        <v>15</v>
      </c>
      <c r="G167" s="8">
        <f t="shared" si="30"/>
        <v>0.14563106796116504</v>
      </c>
      <c r="H167" s="7">
        <v>6</v>
      </c>
      <c r="I167" s="8">
        <f t="shared" si="31"/>
        <v>0.05825242718446602</v>
      </c>
      <c r="J167" s="7">
        <f t="shared" si="32"/>
        <v>21</v>
      </c>
      <c r="K167" s="8">
        <f t="shared" si="33"/>
        <v>0.20388349514563106</v>
      </c>
      <c r="L167" s="7">
        <f t="shared" si="34"/>
        <v>45</v>
      </c>
      <c r="M167" s="7">
        <v>12</v>
      </c>
      <c r="N167" s="7">
        <v>5</v>
      </c>
      <c r="O167" s="7">
        <v>28</v>
      </c>
    </row>
    <row r="168" spans="1:15" ht="12.75">
      <c r="A168" s="6">
        <v>567542</v>
      </c>
      <c r="B168" s="6" t="s">
        <v>287</v>
      </c>
      <c r="C168" s="6" t="s">
        <v>288</v>
      </c>
      <c r="D168" s="6" t="s">
        <v>222</v>
      </c>
      <c r="E168" s="7">
        <v>110</v>
      </c>
      <c r="F168" s="7">
        <v>22</v>
      </c>
      <c r="G168" s="8">
        <f t="shared" si="30"/>
        <v>0.2</v>
      </c>
      <c r="H168" s="7">
        <v>3</v>
      </c>
      <c r="I168" s="8">
        <f t="shared" si="31"/>
        <v>0.02727272727272727</v>
      </c>
      <c r="J168" s="7">
        <f t="shared" si="32"/>
        <v>25</v>
      </c>
      <c r="K168" s="8">
        <f t="shared" si="33"/>
        <v>0.22727272727272727</v>
      </c>
      <c r="L168" s="7">
        <f t="shared" si="34"/>
        <v>68</v>
      </c>
      <c r="M168" s="7">
        <v>15</v>
      </c>
      <c r="N168" s="7">
        <v>1</v>
      </c>
      <c r="O168" s="7">
        <v>52</v>
      </c>
    </row>
    <row r="169" spans="1:15" ht="12.75">
      <c r="A169" s="6">
        <v>407536</v>
      </c>
      <c r="B169" s="6" t="s">
        <v>287</v>
      </c>
      <c r="C169" s="6" t="s">
        <v>289</v>
      </c>
      <c r="D169" s="6" t="s">
        <v>16</v>
      </c>
      <c r="E169" s="7">
        <v>100</v>
      </c>
      <c r="F169" s="7">
        <v>13</v>
      </c>
      <c r="G169" s="8">
        <f t="shared" si="30"/>
        <v>0.13</v>
      </c>
      <c r="H169" s="7">
        <v>5</v>
      </c>
      <c r="I169" s="8">
        <f t="shared" si="31"/>
        <v>0.05</v>
      </c>
      <c r="J169" s="7">
        <f t="shared" si="32"/>
        <v>18</v>
      </c>
      <c r="K169" s="8">
        <f t="shared" si="33"/>
        <v>0.18</v>
      </c>
      <c r="L169" s="7">
        <f t="shared" si="34"/>
        <v>48</v>
      </c>
      <c r="M169" s="7">
        <v>10</v>
      </c>
      <c r="N169" s="7">
        <v>3</v>
      </c>
      <c r="O169" s="7">
        <v>35</v>
      </c>
    </row>
    <row r="170" spans="1:15" ht="12.75">
      <c r="A170" s="6">
        <v>364867</v>
      </c>
      <c r="B170" s="6" t="s">
        <v>287</v>
      </c>
      <c r="C170" s="6" t="s">
        <v>290</v>
      </c>
      <c r="D170" s="6" t="s">
        <v>68</v>
      </c>
      <c r="E170" s="7">
        <v>50</v>
      </c>
      <c r="F170" s="7">
        <v>12</v>
      </c>
      <c r="G170" s="8">
        <f t="shared" si="30"/>
        <v>0.24</v>
      </c>
      <c r="H170" s="7">
        <v>0</v>
      </c>
      <c r="I170" s="8">
        <f t="shared" si="31"/>
        <v>0</v>
      </c>
      <c r="J170" s="7">
        <f t="shared" si="32"/>
        <v>12</v>
      </c>
      <c r="K170" s="8">
        <f t="shared" si="33"/>
        <v>0.24</v>
      </c>
      <c r="L170" s="7">
        <f t="shared" si="34"/>
        <v>17</v>
      </c>
      <c r="M170" s="7">
        <v>8</v>
      </c>
      <c r="N170" s="7">
        <v>0</v>
      </c>
      <c r="O170" s="7">
        <v>9</v>
      </c>
    </row>
    <row r="171" spans="1:15" ht="12.75">
      <c r="A171" s="6">
        <v>147521</v>
      </c>
      <c r="B171" s="6" t="s">
        <v>287</v>
      </c>
      <c r="C171" s="6" t="s">
        <v>291</v>
      </c>
      <c r="D171" s="6" t="s">
        <v>292</v>
      </c>
      <c r="E171" s="7">
        <v>89</v>
      </c>
      <c r="F171" s="7">
        <v>10</v>
      </c>
      <c r="G171" s="8">
        <f t="shared" si="30"/>
        <v>0.11235955056179775</v>
      </c>
      <c r="H171" s="7">
        <v>3</v>
      </c>
      <c r="I171" s="8">
        <f t="shared" si="31"/>
        <v>0.033707865168539325</v>
      </c>
      <c r="J171" s="7">
        <f t="shared" si="32"/>
        <v>13</v>
      </c>
      <c r="K171" s="8">
        <f t="shared" si="33"/>
        <v>0.14606741573033707</v>
      </c>
      <c r="L171" s="7">
        <f t="shared" si="34"/>
        <v>64</v>
      </c>
      <c r="M171" s="7">
        <v>8</v>
      </c>
      <c r="N171" s="7">
        <v>3</v>
      </c>
      <c r="O171" s="7">
        <v>53</v>
      </c>
    </row>
    <row r="172" spans="1:15" ht="12.75">
      <c r="A172" s="6">
        <v>407525</v>
      </c>
      <c r="B172" s="6" t="s">
        <v>287</v>
      </c>
      <c r="C172" s="6" t="s">
        <v>16</v>
      </c>
      <c r="D172" s="6" t="s">
        <v>16</v>
      </c>
      <c r="E172" s="7">
        <v>248</v>
      </c>
      <c r="F172" s="7">
        <v>126</v>
      </c>
      <c r="G172" s="8">
        <f t="shared" si="30"/>
        <v>0.5080645161290323</v>
      </c>
      <c r="H172" s="7">
        <v>18</v>
      </c>
      <c r="I172" s="8">
        <f t="shared" si="31"/>
        <v>0.07258064516129033</v>
      </c>
      <c r="J172" s="7">
        <f t="shared" si="32"/>
        <v>144</v>
      </c>
      <c r="K172" s="8">
        <f t="shared" si="33"/>
        <v>0.5806451612903226</v>
      </c>
      <c r="L172" s="7">
        <f t="shared" si="34"/>
        <v>167</v>
      </c>
      <c r="M172" s="7">
        <v>113</v>
      </c>
      <c r="N172" s="7">
        <v>12</v>
      </c>
      <c r="O172" s="7">
        <v>42</v>
      </c>
    </row>
    <row r="173" spans="1:15" ht="12.75">
      <c r="A173" s="6">
        <v>107522</v>
      </c>
      <c r="B173" s="6" t="s">
        <v>287</v>
      </c>
      <c r="C173" s="6" t="s">
        <v>293</v>
      </c>
      <c r="D173" s="6" t="s">
        <v>294</v>
      </c>
      <c r="E173" s="7">
        <v>85</v>
      </c>
      <c r="F173" s="7">
        <v>16</v>
      </c>
      <c r="G173" s="8">
        <f t="shared" si="30"/>
        <v>0.18823529411764706</v>
      </c>
      <c r="H173" s="7">
        <v>12</v>
      </c>
      <c r="I173" s="8">
        <f t="shared" si="31"/>
        <v>0.1411764705882353</v>
      </c>
      <c r="J173" s="7">
        <f t="shared" si="32"/>
        <v>28</v>
      </c>
      <c r="K173" s="8">
        <f t="shared" si="33"/>
        <v>0.32941176470588235</v>
      </c>
      <c r="L173" s="7">
        <f t="shared" si="34"/>
        <v>53</v>
      </c>
      <c r="M173" s="7">
        <v>13</v>
      </c>
      <c r="N173" s="7">
        <v>7</v>
      </c>
      <c r="O173" s="7">
        <v>33</v>
      </c>
    </row>
    <row r="174" spans="1:15" ht="12.75">
      <c r="A174" s="6">
        <v>117529</v>
      </c>
      <c r="B174" s="6" t="s">
        <v>287</v>
      </c>
      <c r="C174" s="6" t="s">
        <v>84</v>
      </c>
      <c r="D174" s="6" t="s">
        <v>271</v>
      </c>
      <c r="E174" s="7">
        <v>95</v>
      </c>
      <c r="F174" s="7">
        <v>19</v>
      </c>
      <c r="G174" s="8">
        <f t="shared" si="30"/>
        <v>0.2</v>
      </c>
      <c r="H174" s="7">
        <v>4</v>
      </c>
      <c r="I174" s="8">
        <f t="shared" si="31"/>
        <v>0.042105263157894736</v>
      </c>
      <c r="J174" s="7">
        <f t="shared" si="32"/>
        <v>23</v>
      </c>
      <c r="K174" s="8">
        <f t="shared" si="33"/>
        <v>0.24210526315789474</v>
      </c>
      <c r="L174" s="7">
        <f t="shared" si="34"/>
        <v>59</v>
      </c>
      <c r="M174" s="7">
        <v>15</v>
      </c>
      <c r="N174" s="7">
        <v>3</v>
      </c>
      <c r="O174" s="7">
        <v>41</v>
      </c>
    </row>
    <row r="175" spans="1:15" ht="12.75">
      <c r="A175" s="6">
        <v>407562</v>
      </c>
      <c r="B175" s="6" t="s">
        <v>295</v>
      </c>
      <c r="C175" s="6" t="s">
        <v>16</v>
      </c>
      <c r="D175" s="6" t="s">
        <v>16</v>
      </c>
      <c r="E175" s="7">
        <v>216</v>
      </c>
      <c r="F175" s="7">
        <v>216</v>
      </c>
      <c r="G175" s="8">
        <f t="shared" si="30"/>
        <v>1</v>
      </c>
      <c r="H175" s="7">
        <v>0</v>
      </c>
      <c r="I175" s="8">
        <f t="shared" si="31"/>
        <v>0</v>
      </c>
      <c r="J175" s="7">
        <f t="shared" si="32"/>
        <v>216</v>
      </c>
      <c r="K175" s="8">
        <f t="shared" si="33"/>
        <v>1</v>
      </c>
      <c r="L175" s="7">
        <f t="shared" si="34"/>
        <v>194</v>
      </c>
      <c r="M175" s="7">
        <v>194</v>
      </c>
      <c r="N175" s="7">
        <v>0</v>
      </c>
      <c r="O175" s="7">
        <v>0</v>
      </c>
    </row>
    <row r="176" spans="1:15" ht="12.75">
      <c r="A176" s="6">
        <v>406805</v>
      </c>
      <c r="B176" s="6" t="s">
        <v>296</v>
      </c>
      <c r="C176" s="6" t="s">
        <v>16</v>
      </c>
      <c r="D176" s="6" t="s">
        <v>16</v>
      </c>
      <c r="E176" s="7">
        <v>468</v>
      </c>
      <c r="F176" s="7">
        <v>468</v>
      </c>
      <c r="G176" s="8">
        <f t="shared" si="30"/>
        <v>1</v>
      </c>
      <c r="H176" s="7">
        <v>0</v>
      </c>
      <c r="I176" s="8">
        <f t="shared" si="31"/>
        <v>0</v>
      </c>
      <c r="J176" s="7">
        <f t="shared" si="32"/>
        <v>468</v>
      </c>
      <c r="K176" s="8">
        <f t="shared" si="33"/>
        <v>1</v>
      </c>
      <c r="L176" s="7">
        <f t="shared" si="34"/>
        <v>391</v>
      </c>
      <c r="M176" s="7">
        <v>391</v>
      </c>
      <c r="N176" s="7">
        <v>0</v>
      </c>
      <c r="O176" s="7">
        <v>0</v>
      </c>
    </row>
    <row r="177" spans="1:15" ht="12.75">
      <c r="A177" s="6">
        <v>377583</v>
      </c>
      <c r="B177" s="6" t="s">
        <v>297</v>
      </c>
      <c r="C177" s="6" t="s">
        <v>298</v>
      </c>
      <c r="D177" s="6" t="s">
        <v>172</v>
      </c>
      <c r="E177" s="7">
        <v>40</v>
      </c>
      <c r="F177" s="7">
        <v>7</v>
      </c>
      <c r="G177" s="8">
        <f t="shared" si="30"/>
        <v>0.175</v>
      </c>
      <c r="H177" s="7">
        <v>2</v>
      </c>
      <c r="I177" s="8">
        <f t="shared" si="31"/>
        <v>0.05</v>
      </c>
      <c r="J177" s="7">
        <f t="shared" si="32"/>
        <v>9</v>
      </c>
      <c r="K177" s="8">
        <f t="shared" si="33"/>
        <v>0.225</v>
      </c>
      <c r="L177" s="7">
        <f t="shared" si="34"/>
        <v>24</v>
      </c>
      <c r="M177" s="7">
        <v>5</v>
      </c>
      <c r="N177" s="7">
        <v>2</v>
      </c>
      <c r="O177" s="7">
        <v>17</v>
      </c>
    </row>
    <row r="178" spans="1:15" ht="12.75">
      <c r="A178" s="6">
        <v>177593</v>
      </c>
      <c r="B178" s="6" t="s">
        <v>299</v>
      </c>
      <c r="C178" s="6" t="s">
        <v>300</v>
      </c>
      <c r="D178" s="6" t="s">
        <v>301</v>
      </c>
      <c r="E178" s="7">
        <v>113</v>
      </c>
      <c r="F178" s="7">
        <v>15</v>
      </c>
      <c r="G178" s="8">
        <f t="shared" si="30"/>
        <v>0.13274336283185842</v>
      </c>
      <c r="H178" s="7">
        <v>4</v>
      </c>
      <c r="I178" s="8">
        <f t="shared" si="31"/>
        <v>0.035398230088495575</v>
      </c>
      <c r="J178" s="7">
        <f t="shared" si="32"/>
        <v>19</v>
      </c>
      <c r="K178" s="8">
        <f t="shared" si="33"/>
        <v>0.168141592920354</v>
      </c>
      <c r="L178" s="7">
        <f t="shared" si="34"/>
        <v>82</v>
      </c>
      <c r="M178" s="7">
        <v>12</v>
      </c>
      <c r="N178" s="7">
        <v>4</v>
      </c>
      <c r="O178" s="7">
        <v>66</v>
      </c>
    </row>
    <row r="179" spans="1:15" ht="12.75">
      <c r="A179" s="6">
        <v>677588</v>
      </c>
      <c r="B179" s="6" t="s">
        <v>302</v>
      </c>
      <c r="C179" s="6" t="s">
        <v>303</v>
      </c>
      <c r="D179" s="6" t="s">
        <v>93</v>
      </c>
      <c r="E179" s="7">
        <v>116</v>
      </c>
      <c r="F179" s="7">
        <v>1</v>
      </c>
      <c r="G179" s="8">
        <f t="shared" si="30"/>
        <v>0.008620689655172414</v>
      </c>
      <c r="H179" s="7">
        <v>0</v>
      </c>
      <c r="I179" s="8">
        <f t="shared" si="31"/>
        <v>0</v>
      </c>
      <c r="J179" s="7">
        <f t="shared" si="32"/>
        <v>1</v>
      </c>
      <c r="K179" s="8">
        <f t="shared" si="33"/>
        <v>0.008620689655172414</v>
      </c>
      <c r="L179" s="7">
        <f t="shared" si="34"/>
        <v>52</v>
      </c>
      <c r="M179" s="7">
        <v>1</v>
      </c>
      <c r="N179" s="7">
        <v>0</v>
      </c>
      <c r="O179" s="7">
        <v>51</v>
      </c>
    </row>
    <row r="180" spans="1:15" ht="12.75">
      <c r="A180" s="6">
        <v>227576</v>
      </c>
      <c r="B180" s="6" t="s">
        <v>304</v>
      </c>
      <c r="C180" s="6" t="s">
        <v>305</v>
      </c>
      <c r="D180" s="6" t="s">
        <v>225</v>
      </c>
      <c r="E180" s="7">
        <v>38</v>
      </c>
      <c r="F180" s="7">
        <v>2</v>
      </c>
      <c r="G180" s="8">
        <f t="shared" si="30"/>
        <v>0.05263157894736842</v>
      </c>
      <c r="H180" s="7">
        <v>10</v>
      </c>
      <c r="I180" s="8">
        <f t="shared" si="31"/>
        <v>0.2631578947368421</v>
      </c>
      <c r="J180" s="7">
        <f t="shared" si="32"/>
        <v>12</v>
      </c>
      <c r="K180" s="8">
        <f t="shared" si="33"/>
        <v>0.3157894736842105</v>
      </c>
      <c r="L180" s="7">
        <f t="shared" si="34"/>
        <v>32</v>
      </c>
      <c r="M180" s="7">
        <v>2</v>
      </c>
      <c r="N180" s="7">
        <v>9</v>
      </c>
      <c r="O180" s="7">
        <v>21</v>
      </c>
    </row>
    <row r="181" spans="1:15" ht="12.75">
      <c r="A181" s="6">
        <v>57984</v>
      </c>
      <c r="B181" s="6" t="s">
        <v>306</v>
      </c>
      <c r="C181" s="6" t="s">
        <v>99</v>
      </c>
      <c r="D181" s="6" t="s">
        <v>24</v>
      </c>
      <c r="E181" s="7">
        <v>83</v>
      </c>
      <c r="F181" s="7">
        <v>17</v>
      </c>
      <c r="G181" s="8">
        <f t="shared" si="30"/>
        <v>0.20481927710843373</v>
      </c>
      <c r="H181" s="7">
        <v>3</v>
      </c>
      <c r="I181" s="8">
        <f t="shared" si="31"/>
        <v>0.03614457831325301</v>
      </c>
      <c r="J181" s="7">
        <f t="shared" si="32"/>
        <v>20</v>
      </c>
      <c r="K181" s="8">
        <f t="shared" si="33"/>
        <v>0.24096385542168675</v>
      </c>
      <c r="L181" s="7">
        <f t="shared" si="34"/>
        <v>48</v>
      </c>
      <c r="M181" s="7">
        <v>15</v>
      </c>
      <c r="N181" s="7">
        <v>3</v>
      </c>
      <c r="O181" s="7">
        <v>30</v>
      </c>
    </row>
    <row r="182" spans="1:15" ht="12.75">
      <c r="A182" s="6">
        <v>97589</v>
      </c>
      <c r="B182" s="6" t="s">
        <v>307</v>
      </c>
      <c r="C182" s="6" t="s">
        <v>308</v>
      </c>
      <c r="D182" s="6" t="s">
        <v>154</v>
      </c>
      <c r="E182" s="7">
        <v>71</v>
      </c>
      <c r="F182" s="7">
        <v>19</v>
      </c>
      <c r="G182" s="8">
        <f t="shared" si="30"/>
        <v>0.2676056338028169</v>
      </c>
      <c r="H182" s="7">
        <v>10</v>
      </c>
      <c r="I182" s="8">
        <f t="shared" si="31"/>
        <v>0.14084507042253522</v>
      </c>
      <c r="J182" s="7">
        <f t="shared" si="32"/>
        <v>29</v>
      </c>
      <c r="K182" s="8">
        <f t="shared" si="33"/>
        <v>0.4084507042253521</v>
      </c>
      <c r="L182" s="7">
        <f t="shared" si="34"/>
        <v>52</v>
      </c>
      <c r="M182" s="7">
        <v>16</v>
      </c>
      <c r="N182" s="7">
        <v>8</v>
      </c>
      <c r="O182" s="7">
        <v>28</v>
      </c>
    </row>
    <row r="183" spans="1:15" ht="12.75">
      <c r="A183" s="6">
        <v>257597</v>
      </c>
      <c r="B183" s="6" t="s">
        <v>307</v>
      </c>
      <c r="C183" s="6" t="s">
        <v>309</v>
      </c>
      <c r="D183" s="6" t="s">
        <v>310</v>
      </c>
      <c r="E183" s="7">
        <v>126</v>
      </c>
      <c r="F183" s="7">
        <v>4</v>
      </c>
      <c r="G183" s="8">
        <f t="shared" si="30"/>
        <v>0.031746031746031744</v>
      </c>
      <c r="H183" s="7">
        <v>3</v>
      </c>
      <c r="I183" s="8">
        <f t="shared" si="31"/>
        <v>0.023809523809523808</v>
      </c>
      <c r="J183" s="7">
        <f t="shared" si="32"/>
        <v>7</v>
      </c>
      <c r="K183" s="8">
        <f t="shared" si="33"/>
        <v>0.05555555555555555</v>
      </c>
      <c r="L183" s="7">
        <f t="shared" si="34"/>
        <v>105</v>
      </c>
      <c r="M183" s="7">
        <v>4</v>
      </c>
      <c r="N183" s="7">
        <v>3</v>
      </c>
      <c r="O183" s="7">
        <v>98</v>
      </c>
    </row>
    <row r="184" spans="1:15" ht="12.75">
      <c r="A184" s="6">
        <v>457580</v>
      </c>
      <c r="B184" s="6" t="s">
        <v>307</v>
      </c>
      <c r="C184" s="6" t="s">
        <v>311</v>
      </c>
      <c r="D184" s="6" t="s">
        <v>312</v>
      </c>
      <c r="E184" s="7">
        <v>120</v>
      </c>
      <c r="F184" s="7">
        <v>5</v>
      </c>
      <c r="G184" s="8">
        <f t="shared" si="30"/>
        <v>0.041666666666666664</v>
      </c>
      <c r="H184" s="7">
        <v>0</v>
      </c>
      <c r="I184" s="8">
        <f t="shared" si="31"/>
        <v>0</v>
      </c>
      <c r="J184" s="7">
        <f t="shared" si="32"/>
        <v>5</v>
      </c>
      <c r="K184" s="8">
        <f t="shared" si="33"/>
        <v>0.041666666666666664</v>
      </c>
      <c r="L184" s="7">
        <f t="shared" si="34"/>
        <v>55</v>
      </c>
      <c r="M184" s="7">
        <v>2</v>
      </c>
      <c r="N184" s="7">
        <v>0</v>
      </c>
      <c r="O184" s="7">
        <v>53</v>
      </c>
    </row>
    <row r="185" spans="1:15" ht="12.75">
      <c r="A185" s="6">
        <v>147838</v>
      </c>
      <c r="B185" s="6" t="s">
        <v>313</v>
      </c>
      <c r="C185" s="6" t="s">
        <v>314</v>
      </c>
      <c r="D185" s="6" t="s">
        <v>292</v>
      </c>
      <c r="E185" s="7">
        <v>201</v>
      </c>
      <c r="F185" s="7">
        <v>33</v>
      </c>
      <c r="G185" s="8">
        <f t="shared" si="30"/>
        <v>0.16417910447761194</v>
      </c>
      <c r="H185" s="7">
        <v>14</v>
      </c>
      <c r="I185" s="8">
        <f t="shared" si="31"/>
        <v>0.06965174129353234</v>
      </c>
      <c r="J185" s="7">
        <f t="shared" si="32"/>
        <v>47</v>
      </c>
      <c r="K185" s="8">
        <f t="shared" si="33"/>
        <v>0.23383084577114427</v>
      </c>
      <c r="L185" s="7">
        <f t="shared" si="34"/>
        <v>102</v>
      </c>
      <c r="M185" s="7">
        <v>24</v>
      </c>
      <c r="N185" s="7">
        <v>10</v>
      </c>
      <c r="O185" s="7">
        <v>68</v>
      </c>
    </row>
    <row r="186" spans="1:15" ht="12.75">
      <c r="A186" s="6">
        <v>667612</v>
      </c>
      <c r="B186" s="6" t="s">
        <v>315</v>
      </c>
      <c r="C186" s="6" t="s">
        <v>186</v>
      </c>
      <c r="D186" s="6" t="s">
        <v>87</v>
      </c>
      <c r="E186" s="7">
        <v>97</v>
      </c>
      <c r="F186" s="7">
        <v>4</v>
      </c>
      <c r="G186" s="8">
        <f t="shared" si="30"/>
        <v>0.041237113402061855</v>
      </c>
      <c r="H186" s="7">
        <v>8</v>
      </c>
      <c r="I186" s="8">
        <f t="shared" si="31"/>
        <v>0.08247422680412371</v>
      </c>
      <c r="J186" s="7">
        <f t="shared" si="32"/>
        <v>12</v>
      </c>
      <c r="K186" s="8">
        <f t="shared" si="33"/>
        <v>0.12371134020618557</v>
      </c>
      <c r="L186" s="7">
        <f t="shared" si="34"/>
        <v>44</v>
      </c>
      <c r="M186" s="7">
        <v>3</v>
      </c>
      <c r="N186" s="7">
        <v>6</v>
      </c>
      <c r="O186" s="7">
        <v>35</v>
      </c>
    </row>
    <row r="187" spans="1:15" ht="12.75">
      <c r="A187" s="6">
        <v>677622</v>
      </c>
      <c r="B187" s="6" t="s">
        <v>316</v>
      </c>
      <c r="C187" s="6" t="s">
        <v>317</v>
      </c>
      <c r="D187" s="6" t="s">
        <v>93</v>
      </c>
      <c r="E187" s="7">
        <v>127</v>
      </c>
      <c r="F187" s="7">
        <v>3</v>
      </c>
      <c r="G187" s="8">
        <f t="shared" si="30"/>
        <v>0.023622047244094488</v>
      </c>
      <c r="H187" s="7">
        <v>2</v>
      </c>
      <c r="I187" s="8">
        <f t="shared" si="31"/>
        <v>0.015748031496062992</v>
      </c>
      <c r="J187" s="7">
        <f t="shared" si="32"/>
        <v>5</v>
      </c>
      <c r="K187" s="8">
        <f t="shared" si="33"/>
        <v>0.03937007874015748</v>
      </c>
      <c r="L187" s="7">
        <f t="shared" si="34"/>
        <v>51</v>
      </c>
      <c r="M187" s="7">
        <v>3</v>
      </c>
      <c r="N187" s="7">
        <v>1</v>
      </c>
      <c r="O187" s="7">
        <v>47</v>
      </c>
    </row>
    <row r="188" spans="1:15" ht="12.75">
      <c r="A188" s="6">
        <v>567631</v>
      </c>
      <c r="B188" s="6" t="s">
        <v>318</v>
      </c>
      <c r="C188" s="6" t="s">
        <v>319</v>
      </c>
      <c r="D188" s="6" t="s">
        <v>222</v>
      </c>
      <c r="E188" s="7">
        <v>96</v>
      </c>
      <c r="F188" s="7">
        <v>21</v>
      </c>
      <c r="G188" s="8">
        <f t="shared" si="30"/>
        <v>0.21875</v>
      </c>
      <c r="H188" s="7">
        <v>1</v>
      </c>
      <c r="I188" s="8">
        <f t="shared" si="31"/>
        <v>0.010416666666666666</v>
      </c>
      <c r="J188" s="7">
        <f t="shared" si="32"/>
        <v>22</v>
      </c>
      <c r="K188" s="8">
        <f t="shared" si="33"/>
        <v>0.22916666666666666</v>
      </c>
      <c r="L188" s="7">
        <f t="shared" si="34"/>
        <v>57</v>
      </c>
      <c r="M188" s="7">
        <v>15</v>
      </c>
      <c r="N188" s="7">
        <v>0</v>
      </c>
      <c r="O188" s="7">
        <v>42</v>
      </c>
    </row>
    <row r="189" spans="1:15" ht="12.75">
      <c r="A189" s="6">
        <v>407646</v>
      </c>
      <c r="B189" s="6" t="s">
        <v>320</v>
      </c>
      <c r="C189" s="6" t="s">
        <v>16</v>
      </c>
      <c r="D189" s="6" t="s">
        <v>16</v>
      </c>
      <c r="E189" s="7">
        <v>829</v>
      </c>
      <c r="F189" s="7">
        <v>797</v>
      </c>
      <c r="G189" s="8">
        <f t="shared" si="30"/>
        <v>0.9613992762364294</v>
      </c>
      <c r="H189" s="7">
        <v>0</v>
      </c>
      <c r="I189" s="8">
        <f t="shared" si="31"/>
        <v>0</v>
      </c>
      <c r="J189" s="7">
        <f t="shared" si="32"/>
        <v>797</v>
      </c>
      <c r="K189" s="8">
        <f t="shared" si="33"/>
        <v>0.9613992762364294</v>
      </c>
      <c r="L189" s="7">
        <f t="shared" si="34"/>
        <v>676</v>
      </c>
      <c r="M189" s="7">
        <v>650</v>
      </c>
      <c r="N189" s="7">
        <v>0</v>
      </c>
      <c r="O189" s="7">
        <v>26</v>
      </c>
    </row>
    <row r="190" spans="1:15" ht="12.75">
      <c r="A190" s="6">
        <v>407636</v>
      </c>
      <c r="B190" s="6" t="s">
        <v>321</v>
      </c>
      <c r="C190" s="6" t="s">
        <v>16</v>
      </c>
      <c r="D190" s="6" t="s">
        <v>16</v>
      </c>
      <c r="E190" s="7">
        <v>180</v>
      </c>
      <c r="F190" s="7">
        <v>157</v>
      </c>
      <c r="G190" s="8">
        <f t="shared" si="30"/>
        <v>0.8722222222222222</v>
      </c>
      <c r="H190" s="7">
        <v>0</v>
      </c>
      <c r="I190" s="8">
        <f t="shared" si="31"/>
        <v>0</v>
      </c>
      <c r="J190" s="7">
        <f t="shared" si="32"/>
        <v>157</v>
      </c>
      <c r="K190" s="8">
        <f t="shared" si="33"/>
        <v>0.8722222222222222</v>
      </c>
      <c r="L190" s="7">
        <f t="shared" si="34"/>
        <v>128</v>
      </c>
      <c r="M190" s="7">
        <v>111</v>
      </c>
      <c r="N190" s="7">
        <v>0</v>
      </c>
      <c r="O190" s="7">
        <v>17</v>
      </c>
    </row>
    <row r="191" spans="1:15" ht="12.75">
      <c r="A191" s="6">
        <v>137645</v>
      </c>
      <c r="B191" s="6" t="s">
        <v>322</v>
      </c>
      <c r="C191" s="6" t="s">
        <v>51</v>
      </c>
      <c r="D191" s="6" t="s">
        <v>52</v>
      </c>
      <c r="E191" s="7">
        <v>419</v>
      </c>
      <c r="F191" s="7">
        <v>11</v>
      </c>
      <c r="G191" s="8">
        <f t="shared" si="30"/>
        <v>0.026252983293556086</v>
      </c>
      <c r="H191" s="7">
        <v>2</v>
      </c>
      <c r="I191" s="8">
        <f t="shared" si="31"/>
        <v>0.00477326968973747</v>
      </c>
      <c r="J191" s="7">
        <f t="shared" si="32"/>
        <v>13</v>
      </c>
      <c r="K191" s="8">
        <f t="shared" si="33"/>
        <v>0.031026252983293555</v>
      </c>
      <c r="L191" s="7">
        <f t="shared" si="34"/>
        <v>214</v>
      </c>
      <c r="M191" s="7">
        <v>5</v>
      </c>
      <c r="N191" s="7">
        <v>2</v>
      </c>
      <c r="O191" s="7">
        <v>207</v>
      </c>
    </row>
    <row r="192" spans="1:15" ht="12.75">
      <c r="A192" s="6">
        <v>287638</v>
      </c>
      <c r="B192" s="6" t="s">
        <v>323</v>
      </c>
      <c r="C192" s="6" t="s">
        <v>89</v>
      </c>
      <c r="D192" s="6" t="s">
        <v>90</v>
      </c>
      <c r="E192" s="7">
        <v>224</v>
      </c>
      <c r="F192" s="7">
        <v>80</v>
      </c>
      <c r="G192" s="8">
        <f t="shared" si="30"/>
        <v>0.35714285714285715</v>
      </c>
      <c r="H192" s="7">
        <v>14</v>
      </c>
      <c r="I192" s="8">
        <f t="shared" si="31"/>
        <v>0.0625</v>
      </c>
      <c r="J192" s="7">
        <f t="shared" si="32"/>
        <v>94</v>
      </c>
      <c r="K192" s="8">
        <f t="shared" si="33"/>
        <v>0.41964285714285715</v>
      </c>
      <c r="L192" s="7">
        <f t="shared" si="34"/>
        <v>150</v>
      </c>
      <c r="M192" s="7">
        <v>68</v>
      </c>
      <c r="N192" s="7">
        <v>11</v>
      </c>
      <c r="O192" s="7">
        <v>71</v>
      </c>
    </row>
    <row r="193" spans="1:15" ht="12.75">
      <c r="A193" s="6">
        <v>687643</v>
      </c>
      <c r="B193" s="6" t="s">
        <v>324</v>
      </c>
      <c r="C193" s="6" t="s">
        <v>325</v>
      </c>
      <c r="D193" s="6" t="s">
        <v>76</v>
      </c>
      <c r="E193" s="7">
        <v>164</v>
      </c>
      <c r="F193" s="7">
        <v>27</v>
      </c>
      <c r="G193" s="8">
        <f t="shared" si="30"/>
        <v>0.16463414634146342</v>
      </c>
      <c r="H193" s="7">
        <v>11</v>
      </c>
      <c r="I193" s="8">
        <f t="shared" si="31"/>
        <v>0.06707317073170732</v>
      </c>
      <c r="J193" s="7">
        <f t="shared" si="32"/>
        <v>38</v>
      </c>
      <c r="K193" s="8">
        <f t="shared" si="33"/>
        <v>0.23170731707317074</v>
      </c>
      <c r="L193" s="7">
        <f t="shared" si="34"/>
        <v>95</v>
      </c>
      <c r="M193" s="7">
        <v>18</v>
      </c>
      <c r="N193" s="7">
        <v>8</v>
      </c>
      <c r="O193" s="7">
        <v>69</v>
      </c>
    </row>
    <row r="194" spans="1:15" ht="12.75">
      <c r="A194" s="6">
        <v>707457</v>
      </c>
      <c r="B194" s="6" t="s">
        <v>326</v>
      </c>
      <c r="C194" s="6" t="s">
        <v>149</v>
      </c>
      <c r="D194" s="6" t="s">
        <v>96</v>
      </c>
      <c r="E194" s="7">
        <v>853</v>
      </c>
      <c r="F194" s="7">
        <v>72</v>
      </c>
      <c r="G194" s="8">
        <f t="shared" si="30"/>
        <v>0.08440797186400938</v>
      </c>
      <c r="H194" s="7">
        <v>23</v>
      </c>
      <c r="I194" s="8">
        <f t="shared" si="31"/>
        <v>0.026963657678780773</v>
      </c>
      <c r="J194" s="7">
        <f t="shared" si="32"/>
        <v>95</v>
      </c>
      <c r="K194" s="8">
        <f t="shared" si="33"/>
        <v>0.11137162954279015</v>
      </c>
      <c r="L194" s="7">
        <f t="shared" si="34"/>
        <v>381</v>
      </c>
      <c r="M194" s="7">
        <v>52</v>
      </c>
      <c r="N194" s="7">
        <v>14</v>
      </c>
      <c r="O194" s="7">
        <v>315</v>
      </c>
    </row>
    <row r="195" spans="1:15" ht="12.75">
      <c r="A195" s="6">
        <v>527684</v>
      </c>
      <c r="B195" s="6" t="s">
        <v>327</v>
      </c>
      <c r="C195" s="6" t="s">
        <v>70</v>
      </c>
      <c r="D195" s="6" t="s">
        <v>71</v>
      </c>
      <c r="E195" s="7">
        <v>154</v>
      </c>
      <c r="F195" s="7">
        <v>22</v>
      </c>
      <c r="G195" s="8">
        <f t="shared" si="30"/>
        <v>0.14285714285714285</v>
      </c>
      <c r="H195" s="7">
        <v>9</v>
      </c>
      <c r="I195" s="8">
        <f t="shared" si="31"/>
        <v>0.05844155844155844</v>
      </c>
      <c r="J195" s="7">
        <f t="shared" si="32"/>
        <v>31</v>
      </c>
      <c r="K195" s="8">
        <f t="shared" si="33"/>
        <v>0.2012987012987013</v>
      </c>
      <c r="L195" s="7">
        <f t="shared" si="34"/>
        <v>106</v>
      </c>
      <c r="M195" s="7">
        <v>18</v>
      </c>
      <c r="N195" s="7">
        <v>8</v>
      </c>
      <c r="O195" s="7">
        <v>80</v>
      </c>
    </row>
    <row r="196" spans="1:15" ht="12.75">
      <c r="A196" s="6">
        <v>447667</v>
      </c>
      <c r="B196" s="6" t="s">
        <v>328</v>
      </c>
      <c r="C196" s="6" t="s">
        <v>329</v>
      </c>
      <c r="D196" s="6" t="s">
        <v>113</v>
      </c>
      <c r="E196" s="7">
        <v>138</v>
      </c>
      <c r="F196" s="7">
        <v>12</v>
      </c>
      <c r="G196" s="8">
        <f t="shared" si="30"/>
        <v>0.08695652173913043</v>
      </c>
      <c r="H196" s="7">
        <v>6</v>
      </c>
      <c r="I196" s="8">
        <f t="shared" si="31"/>
        <v>0.043478260869565216</v>
      </c>
      <c r="J196" s="7">
        <f t="shared" si="32"/>
        <v>18</v>
      </c>
      <c r="K196" s="8">
        <f t="shared" si="33"/>
        <v>0.13043478260869565</v>
      </c>
      <c r="L196" s="7">
        <f t="shared" si="34"/>
        <v>54</v>
      </c>
      <c r="M196" s="7">
        <v>8</v>
      </c>
      <c r="N196" s="7">
        <v>2</v>
      </c>
      <c r="O196" s="7">
        <v>44</v>
      </c>
    </row>
    <row r="197" spans="1:15" ht="12.75">
      <c r="A197" s="6">
        <v>87717</v>
      </c>
      <c r="B197" s="6" t="s">
        <v>330</v>
      </c>
      <c r="C197" s="6" t="s">
        <v>331</v>
      </c>
      <c r="D197" s="6" t="s">
        <v>45</v>
      </c>
      <c r="E197" s="7">
        <v>31</v>
      </c>
      <c r="F197" s="7">
        <v>11</v>
      </c>
      <c r="G197" s="8">
        <f t="shared" si="30"/>
        <v>0.3548387096774194</v>
      </c>
      <c r="H197" s="7">
        <v>0</v>
      </c>
      <c r="I197" s="8">
        <f t="shared" si="31"/>
        <v>0</v>
      </c>
      <c r="J197" s="7">
        <f t="shared" si="32"/>
        <v>11</v>
      </c>
      <c r="K197" s="8">
        <f t="shared" si="33"/>
        <v>0.3548387096774194</v>
      </c>
      <c r="L197" s="7">
        <f t="shared" si="34"/>
        <v>16</v>
      </c>
      <c r="M197" s="7">
        <v>7</v>
      </c>
      <c r="N197" s="7">
        <v>0</v>
      </c>
      <c r="O197" s="7">
        <v>9</v>
      </c>
    </row>
    <row r="198" spans="1:15" ht="12.75">
      <c r="A198" s="6">
        <v>107694</v>
      </c>
      <c r="B198" s="6" t="s">
        <v>332</v>
      </c>
      <c r="C198" s="6" t="s">
        <v>333</v>
      </c>
      <c r="D198" s="6" t="s">
        <v>294</v>
      </c>
      <c r="E198" s="7">
        <v>100</v>
      </c>
      <c r="F198" s="7">
        <v>18</v>
      </c>
      <c r="G198" s="8">
        <f aca="true" t="shared" si="35" ref="G198:G229">F198/E198</f>
        <v>0.18</v>
      </c>
      <c r="H198" s="7">
        <v>12</v>
      </c>
      <c r="I198" s="8">
        <f aca="true" t="shared" si="36" ref="I198:I229">H198/E198</f>
        <v>0.12</v>
      </c>
      <c r="J198" s="7">
        <f aca="true" t="shared" si="37" ref="J198:J229">H198+F198</f>
        <v>30</v>
      </c>
      <c r="K198" s="8">
        <f aca="true" t="shared" si="38" ref="K198:K229">(F198+H198)/E198</f>
        <v>0.3</v>
      </c>
      <c r="L198" s="7">
        <f aca="true" t="shared" si="39" ref="L198:L229">M198+N198+O198</f>
        <v>73</v>
      </c>
      <c r="M198" s="7">
        <v>15</v>
      </c>
      <c r="N198" s="7">
        <v>11</v>
      </c>
      <c r="O198" s="7">
        <v>47</v>
      </c>
    </row>
    <row r="199" spans="1:15" ht="12.75">
      <c r="A199" s="6">
        <v>117718</v>
      </c>
      <c r="B199" s="6" t="s">
        <v>332</v>
      </c>
      <c r="C199" s="6" t="s">
        <v>84</v>
      </c>
      <c r="D199" s="6" t="s">
        <v>271</v>
      </c>
      <c r="E199" s="7">
        <v>151</v>
      </c>
      <c r="F199" s="7">
        <v>21</v>
      </c>
      <c r="G199" s="8">
        <f t="shared" si="35"/>
        <v>0.1390728476821192</v>
      </c>
      <c r="H199" s="7">
        <v>0</v>
      </c>
      <c r="I199" s="8">
        <f t="shared" si="36"/>
        <v>0</v>
      </c>
      <c r="J199" s="7">
        <f t="shared" si="37"/>
        <v>21</v>
      </c>
      <c r="K199" s="8">
        <f t="shared" si="38"/>
        <v>0.1390728476821192</v>
      </c>
      <c r="L199" s="7">
        <f t="shared" si="39"/>
        <v>104</v>
      </c>
      <c r="M199" s="7">
        <v>16</v>
      </c>
      <c r="N199" s="7">
        <v>0</v>
      </c>
      <c r="O199" s="7">
        <v>88</v>
      </c>
    </row>
    <row r="200" spans="1:15" ht="12.75">
      <c r="A200" s="6">
        <v>207698</v>
      </c>
      <c r="B200" s="6" t="s">
        <v>334</v>
      </c>
      <c r="C200" s="6" t="s">
        <v>78</v>
      </c>
      <c r="D200" s="6" t="s">
        <v>79</v>
      </c>
      <c r="E200" s="7">
        <v>885</v>
      </c>
      <c r="F200" s="7">
        <v>99</v>
      </c>
      <c r="G200" s="8">
        <f t="shared" si="35"/>
        <v>0.11186440677966102</v>
      </c>
      <c r="H200" s="7">
        <v>21</v>
      </c>
      <c r="I200" s="8">
        <f t="shared" si="36"/>
        <v>0.023728813559322035</v>
      </c>
      <c r="J200" s="7">
        <f t="shared" si="37"/>
        <v>120</v>
      </c>
      <c r="K200" s="8">
        <f t="shared" si="38"/>
        <v>0.13559322033898305</v>
      </c>
      <c r="L200" s="7">
        <f t="shared" si="39"/>
        <v>452</v>
      </c>
      <c r="M200" s="7">
        <v>64</v>
      </c>
      <c r="N200" s="7">
        <v>12</v>
      </c>
      <c r="O200" s="7">
        <v>376</v>
      </c>
    </row>
    <row r="201" spans="1:15" ht="12.75">
      <c r="A201" s="6">
        <v>557678</v>
      </c>
      <c r="B201" s="6" t="s">
        <v>335</v>
      </c>
      <c r="C201" s="6" t="s">
        <v>336</v>
      </c>
      <c r="D201" s="6" t="s">
        <v>229</v>
      </c>
      <c r="E201" s="7">
        <v>176</v>
      </c>
      <c r="F201" s="7">
        <v>11</v>
      </c>
      <c r="G201" s="8">
        <f t="shared" si="35"/>
        <v>0.0625</v>
      </c>
      <c r="H201" s="7">
        <v>4</v>
      </c>
      <c r="I201" s="8">
        <f t="shared" si="36"/>
        <v>0.022727272727272728</v>
      </c>
      <c r="J201" s="7">
        <f t="shared" si="37"/>
        <v>15</v>
      </c>
      <c r="K201" s="8">
        <f t="shared" si="38"/>
        <v>0.08522727272727272</v>
      </c>
      <c r="L201" s="7">
        <f t="shared" si="39"/>
        <v>70</v>
      </c>
      <c r="M201" s="7">
        <v>8</v>
      </c>
      <c r="N201" s="7">
        <v>2</v>
      </c>
      <c r="O201" s="7">
        <v>60</v>
      </c>
    </row>
    <row r="202" spans="1:15" ht="12.75">
      <c r="A202" s="6">
        <v>227706</v>
      </c>
      <c r="B202" s="6" t="s">
        <v>337</v>
      </c>
      <c r="C202" s="6" t="s">
        <v>338</v>
      </c>
      <c r="D202" s="6" t="s">
        <v>225</v>
      </c>
      <c r="E202" s="7">
        <v>29</v>
      </c>
      <c r="F202" s="7">
        <v>9</v>
      </c>
      <c r="G202" s="8">
        <f t="shared" si="35"/>
        <v>0.3103448275862069</v>
      </c>
      <c r="H202" s="7">
        <v>4</v>
      </c>
      <c r="I202" s="8">
        <f t="shared" si="36"/>
        <v>0.13793103448275862</v>
      </c>
      <c r="J202" s="7">
        <f t="shared" si="37"/>
        <v>13</v>
      </c>
      <c r="K202" s="8">
        <f t="shared" si="38"/>
        <v>0.4482758620689655</v>
      </c>
      <c r="L202" s="7">
        <f t="shared" si="39"/>
        <v>25</v>
      </c>
      <c r="M202" s="7">
        <v>7</v>
      </c>
      <c r="N202" s="7">
        <v>3</v>
      </c>
      <c r="O202" s="7">
        <v>15</v>
      </c>
    </row>
    <row r="203" spans="1:15" ht="12.75">
      <c r="A203" s="6">
        <v>107668</v>
      </c>
      <c r="B203" s="6" t="s">
        <v>337</v>
      </c>
      <c r="C203" s="6" t="s">
        <v>339</v>
      </c>
      <c r="D203" s="6" t="s">
        <v>294</v>
      </c>
      <c r="E203" s="7">
        <v>24</v>
      </c>
      <c r="F203" s="7">
        <v>7</v>
      </c>
      <c r="G203" s="8">
        <f t="shared" si="35"/>
        <v>0.2916666666666667</v>
      </c>
      <c r="H203" s="7">
        <v>5</v>
      </c>
      <c r="I203" s="8">
        <f t="shared" si="36"/>
        <v>0.20833333333333334</v>
      </c>
      <c r="J203" s="7">
        <f t="shared" si="37"/>
        <v>12</v>
      </c>
      <c r="K203" s="8">
        <f t="shared" si="38"/>
        <v>0.5</v>
      </c>
      <c r="L203" s="7">
        <f t="shared" si="39"/>
        <v>24</v>
      </c>
      <c r="M203" s="7">
        <v>7</v>
      </c>
      <c r="N203" s="7">
        <v>5</v>
      </c>
      <c r="O203" s="7">
        <v>12</v>
      </c>
    </row>
    <row r="204" spans="1:15" ht="12.75">
      <c r="A204" s="6">
        <v>317654</v>
      </c>
      <c r="B204" s="6" t="s">
        <v>337</v>
      </c>
      <c r="C204" s="6" t="s">
        <v>340</v>
      </c>
      <c r="D204" s="6" t="s">
        <v>105</v>
      </c>
      <c r="E204" s="7">
        <v>95</v>
      </c>
      <c r="F204" s="7">
        <v>5</v>
      </c>
      <c r="G204" s="8">
        <f t="shared" si="35"/>
        <v>0.05263157894736842</v>
      </c>
      <c r="H204" s="7">
        <v>1</v>
      </c>
      <c r="I204" s="8">
        <f t="shared" si="36"/>
        <v>0.010526315789473684</v>
      </c>
      <c r="J204" s="7">
        <f t="shared" si="37"/>
        <v>6</v>
      </c>
      <c r="K204" s="8">
        <f t="shared" si="38"/>
        <v>0.06315789473684211</v>
      </c>
      <c r="L204" s="7">
        <f t="shared" si="39"/>
        <v>64</v>
      </c>
      <c r="M204" s="7">
        <v>5</v>
      </c>
      <c r="N204" s="7">
        <v>1</v>
      </c>
      <c r="O204" s="7">
        <v>58</v>
      </c>
    </row>
    <row r="205" spans="1:15" ht="12.75">
      <c r="A205" s="6">
        <v>377714</v>
      </c>
      <c r="B205" s="6" t="s">
        <v>337</v>
      </c>
      <c r="C205" s="6" t="s">
        <v>172</v>
      </c>
      <c r="D205" s="6" t="s">
        <v>172</v>
      </c>
      <c r="E205" s="7">
        <v>169</v>
      </c>
      <c r="F205" s="7">
        <v>14</v>
      </c>
      <c r="G205" s="8">
        <f t="shared" si="35"/>
        <v>0.08284023668639054</v>
      </c>
      <c r="H205" s="7">
        <v>6</v>
      </c>
      <c r="I205" s="8">
        <f t="shared" si="36"/>
        <v>0.03550295857988166</v>
      </c>
      <c r="J205" s="7">
        <f t="shared" si="37"/>
        <v>20</v>
      </c>
      <c r="K205" s="8">
        <f t="shared" si="38"/>
        <v>0.11834319526627218</v>
      </c>
      <c r="L205" s="7">
        <f t="shared" si="39"/>
        <v>132</v>
      </c>
      <c r="M205" s="7">
        <v>11</v>
      </c>
      <c r="N205" s="7">
        <v>6</v>
      </c>
      <c r="O205" s="7">
        <v>115</v>
      </c>
    </row>
    <row r="206" spans="1:15" ht="12.75">
      <c r="A206" s="6">
        <v>357712</v>
      </c>
      <c r="B206" s="6" t="s">
        <v>337</v>
      </c>
      <c r="C206" s="6" t="s">
        <v>341</v>
      </c>
      <c r="D206" s="6" t="s">
        <v>168</v>
      </c>
      <c r="E206" s="7">
        <v>87</v>
      </c>
      <c r="F206" s="7">
        <v>14</v>
      </c>
      <c r="G206" s="8">
        <f t="shared" si="35"/>
        <v>0.16091954022988506</v>
      </c>
      <c r="H206" s="7">
        <v>7</v>
      </c>
      <c r="I206" s="8">
        <f t="shared" si="36"/>
        <v>0.08045977011494253</v>
      </c>
      <c r="J206" s="7">
        <f t="shared" si="37"/>
        <v>21</v>
      </c>
      <c r="K206" s="8">
        <f t="shared" si="38"/>
        <v>0.2413793103448276</v>
      </c>
      <c r="L206" s="7">
        <f t="shared" si="39"/>
        <v>54</v>
      </c>
      <c r="M206" s="7">
        <v>8</v>
      </c>
      <c r="N206" s="7">
        <v>5</v>
      </c>
      <c r="O206" s="7">
        <v>41</v>
      </c>
    </row>
    <row r="207" spans="1:15" ht="12.75">
      <c r="A207" s="6">
        <v>367058</v>
      </c>
      <c r="B207" s="6" t="s">
        <v>342</v>
      </c>
      <c r="C207" s="6" t="s">
        <v>343</v>
      </c>
      <c r="D207" s="6" t="s">
        <v>68</v>
      </c>
      <c r="E207" s="7">
        <v>44</v>
      </c>
      <c r="F207" s="7">
        <v>9</v>
      </c>
      <c r="G207" s="8">
        <f t="shared" si="35"/>
        <v>0.20454545454545456</v>
      </c>
      <c r="H207" s="7">
        <v>0</v>
      </c>
      <c r="I207" s="8">
        <f t="shared" si="36"/>
        <v>0</v>
      </c>
      <c r="J207" s="7">
        <f t="shared" si="37"/>
        <v>9</v>
      </c>
      <c r="K207" s="8">
        <f t="shared" si="38"/>
        <v>0.20454545454545456</v>
      </c>
      <c r="L207" s="7">
        <f t="shared" si="39"/>
        <v>29</v>
      </c>
      <c r="M207" s="7">
        <v>4</v>
      </c>
      <c r="N207" s="7">
        <v>0</v>
      </c>
      <c r="O207" s="7">
        <v>25</v>
      </c>
    </row>
    <row r="208" spans="1:15" ht="12.75">
      <c r="A208" s="6">
        <v>677674</v>
      </c>
      <c r="B208" s="6" t="s">
        <v>344</v>
      </c>
      <c r="C208" s="6" t="s">
        <v>345</v>
      </c>
      <c r="D208" s="6" t="s">
        <v>93</v>
      </c>
      <c r="E208" s="7">
        <v>254</v>
      </c>
      <c r="F208" s="7">
        <v>7</v>
      </c>
      <c r="G208" s="8">
        <f t="shared" si="35"/>
        <v>0.027559055118110236</v>
      </c>
      <c r="H208" s="7">
        <v>0</v>
      </c>
      <c r="I208" s="8">
        <f t="shared" si="36"/>
        <v>0</v>
      </c>
      <c r="J208" s="7">
        <f t="shared" si="37"/>
        <v>7</v>
      </c>
      <c r="K208" s="8">
        <f t="shared" si="38"/>
        <v>0.027559055118110236</v>
      </c>
      <c r="L208" s="7">
        <f t="shared" si="39"/>
        <v>74</v>
      </c>
      <c r="M208" s="7">
        <v>3</v>
      </c>
      <c r="N208" s="7">
        <v>0</v>
      </c>
      <c r="O208" s="7">
        <v>71</v>
      </c>
    </row>
    <row r="209" spans="1:15" ht="12.75">
      <c r="A209" s="6">
        <v>627738</v>
      </c>
      <c r="B209" s="6" t="s">
        <v>346</v>
      </c>
      <c r="C209" s="6" t="s">
        <v>347</v>
      </c>
      <c r="D209" s="6" t="s">
        <v>241</v>
      </c>
      <c r="E209" s="7">
        <v>38</v>
      </c>
      <c r="F209" s="7">
        <v>5</v>
      </c>
      <c r="G209" s="8">
        <f t="shared" si="35"/>
        <v>0.13157894736842105</v>
      </c>
      <c r="H209" s="7">
        <v>0</v>
      </c>
      <c r="I209" s="8">
        <f t="shared" si="36"/>
        <v>0</v>
      </c>
      <c r="J209" s="7">
        <f t="shared" si="37"/>
        <v>5</v>
      </c>
      <c r="K209" s="8">
        <f t="shared" si="38"/>
        <v>0.13157894736842105</v>
      </c>
      <c r="L209" s="7">
        <f t="shared" si="39"/>
        <v>9</v>
      </c>
      <c r="M209" s="7">
        <v>2</v>
      </c>
      <c r="N209" s="7">
        <v>0</v>
      </c>
      <c r="O209" s="7">
        <v>7</v>
      </c>
    </row>
    <row r="210" spans="1:15" ht="12.75">
      <c r="A210" s="6">
        <v>407733</v>
      </c>
      <c r="B210" s="6" t="s">
        <v>348</v>
      </c>
      <c r="C210" s="6" t="s">
        <v>349</v>
      </c>
      <c r="D210" s="6" t="s">
        <v>16</v>
      </c>
      <c r="E210" s="7">
        <v>179</v>
      </c>
      <c r="F210" s="7">
        <v>12</v>
      </c>
      <c r="G210" s="8">
        <f t="shared" si="35"/>
        <v>0.0670391061452514</v>
      </c>
      <c r="H210" s="7">
        <v>1</v>
      </c>
      <c r="I210" s="8">
        <f t="shared" si="36"/>
        <v>0.00558659217877095</v>
      </c>
      <c r="J210" s="7">
        <f t="shared" si="37"/>
        <v>13</v>
      </c>
      <c r="K210" s="8">
        <f t="shared" si="38"/>
        <v>0.07262569832402235</v>
      </c>
      <c r="L210" s="7">
        <f t="shared" si="39"/>
        <v>91</v>
      </c>
      <c r="M210" s="7">
        <v>9</v>
      </c>
      <c r="N210" s="7">
        <v>0</v>
      </c>
      <c r="O210" s="7">
        <v>82</v>
      </c>
    </row>
    <row r="211" spans="1:15" ht="12.75">
      <c r="A211" s="6">
        <v>407735</v>
      </c>
      <c r="B211" s="6" t="s">
        <v>350</v>
      </c>
      <c r="C211" s="6" t="s">
        <v>16</v>
      </c>
      <c r="D211" s="6" t="s">
        <v>16</v>
      </c>
      <c r="E211" s="7">
        <v>241</v>
      </c>
      <c r="F211" s="7">
        <v>80</v>
      </c>
      <c r="G211" s="8">
        <f t="shared" si="35"/>
        <v>0.33195020746887965</v>
      </c>
      <c r="H211" s="7">
        <v>7</v>
      </c>
      <c r="I211" s="8">
        <f t="shared" si="36"/>
        <v>0.029045643153526972</v>
      </c>
      <c r="J211" s="7">
        <f t="shared" si="37"/>
        <v>87</v>
      </c>
      <c r="K211" s="8">
        <f t="shared" si="38"/>
        <v>0.36099585062240663</v>
      </c>
      <c r="L211" s="7">
        <f t="shared" si="39"/>
        <v>72</v>
      </c>
      <c r="M211" s="7">
        <v>47</v>
      </c>
      <c r="N211" s="7">
        <v>3</v>
      </c>
      <c r="O211" s="7">
        <v>22</v>
      </c>
    </row>
    <row r="212" spans="1:15" ht="12.75">
      <c r="A212" s="6">
        <v>417782</v>
      </c>
      <c r="B212" s="6" t="s">
        <v>351</v>
      </c>
      <c r="C212" s="6" t="s">
        <v>286</v>
      </c>
      <c r="D212" s="6" t="s">
        <v>193</v>
      </c>
      <c r="E212" s="7">
        <v>123</v>
      </c>
      <c r="F212" s="7">
        <v>13</v>
      </c>
      <c r="G212" s="8">
        <f t="shared" si="35"/>
        <v>0.10569105691056911</v>
      </c>
      <c r="H212" s="7">
        <v>11</v>
      </c>
      <c r="I212" s="8">
        <f t="shared" si="36"/>
        <v>0.08943089430894309</v>
      </c>
      <c r="J212" s="7">
        <f t="shared" si="37"/>
        <v>24</v>
      </c>
      <c r="K212" s="8">
        <f t="shared" si="38"/>
        <v>0.1951219512195122</v>
      </c>
      <c r="L212" s="7">
        <f t="shared" si="39"/>
        <v>76</v>
      </c>
      <c r="M212" s="7">
        <v>10</v>
      </c>
      <c r="N212" s="7">
        <v>8</v>
      </c>
      <c r="O212" s="7">
        <v>58</v>
      </c>
    </row>
    <row r="213" spans="1:15" ht="12.75">
      <c r="A213" s="6">
        <v>297784</v>
      </c>
      <c r="B213" s="6" t="s">
        <v>352</v>
      </c>
      <c r="C213" s="6" t="s">
        <v>353</v>
      </c>
      <c r="D213" s="6" t="s">
        <v>354</v>
      </c>
      <c r="E213" s="7">
        <v>138</v>
      </c>
      <c r="F213" s="7">
        <v>16</v>
      </c>
      <c r="G213" s="8">
        <f t="shared" si="35"/>
        <v>0.11594202898550725</v>
      </c>
      <c r="H213" s="7">
        <v>5</v>
      </c>
      <c r="I213" s="8">
        <f t="shared" si="36"/>
        <v>0.036231884057971016</v>
      </c>
      <c r="J213" s="7">
        <f t="shared" si="37"/>
        <v>21</v>
      </c>
      <c r="K213" s="8">
        <f t="shared" si="38"/>
        <v>0.15217391304347827</v>
      </c>
      <c r="L213" s="7">
        <f t="shared" si="39"/>
        <v>113</v>
      </c>
      <c r="M213" s="7">
        <v>15</v>
      </c>
      <c r="N213" s="7">
        <v>5</v>
      </c>
      <c r="O213" s="7">
        <v>93</v>
      </c>
    </row>
    <row r="214" spans="1:15" ht="12.75">
      <c r="A214" s="6">
        <v>587850</v>
      </c>
      <c r="B214" s="6" t="s">
        <v>355</v>
      </c>
      <c r="C214" s="6" t="s">
        <v>356</v>
      </c>
      <c r="D214" s="6" t="s">
        <v>202</v>
      </c>
      <c r="E214" s="7">
        <v>223</v>
      </c>
      <c r="F214" s="7">
        <v>43</v>
      </c>
      <c r="G214" s="8">
        <f t="shared" si="35"/>
        <v>0.19282511210762332</v>
      </c>
      <c r="H214" s="7">
        <v>9</v>
      </c>
      <c r="I214" s="8">
        <f t="shared" si="36"/>
        <v>0.04035874439461883</v>
      </c>
      <c r="J214" s="7">
        <f t="shared" si="37"/>
        <v>52</v>
      </c>
      <c r="K214" s="8">
        <f t="shared" si="38"/>
        <v>0.23318385650224216</v>
      </c>
      <c r="L214" s="7">
        <f t="shared" si="39"/>
        <v>114</v>
      </c>
      <c r="M214" s="7">
        <v>18</v>
      </c>
      <c r="N214" s="7">
        <v>2</v>
      </c>
      <c r="O214" s="7">
        <v>94</v>
      </c>
    </row>
    <row r="215" spans="1:15" ht="12.75">
      <c r="A215" s="6">
        <v>457817</v>
      </c>
      <c r="B215" s="6" t="s">
        <v>355</v>
      </c>
      <c r="C215" s="6" t="s">
        <v>311</v>
      </c>
      <c r="D215" s="6" t="s">
        <v>312</v>
      </c>
      <c r="E215" s="7">
        <v>324</v>
      </c>
      <c r="F215" s="7">
        <v>15</v>
      </c>
      <c r="G215" s="8">
        <f t="shared" si="35"/>
        <v>0.046296296296296294</v>
      </c>
      <c r="H215" s="7">
        <v>11</v>
      </c>
      <c r="I215" s="8">
        <f t="shared" si="36"/>
        <v>0.033950617283950615</v>
      </c>
      <c r="J215" s="7">
        <f t="shared" si="37"/>
        <v>26</v>
      </c>
      <c r="K215" s="8">
        <f t="shared" si="38"/>
        <v>0.08024691358024691</v>
      </c>
      <c r="L215" s="7">
        <f t="shared" si="39"/>
        <v>100</v>
      </c>
      <c r="M215" s="7">
        <v>8</v>
      </c>
      <c r="N215" s="7">
        <v>5</v>
      </c>
      <c r="O215" s="7">
        <v>87</v>
      </c>
    </row>
    <row r="216" spans="1:15" ht="12.75">
      <c r="A216" s="6">
        <v>57820</v>
      </c>
      <c r="B216" s="6" t="s">
        <v>355</v>
      </c>
      <c r="C216" s="6" t="s">
        <v>99</v>
      </c>
      <c r="D216" s="6" t="s">
        <v>24</v>
      </c>
      <c r="E216" s="7">
        <v>107</v>
      </c>
      <c r="F216" s="7">
        <v>19</v>
      </c>
      <c r="G216" s="8">
        <f t="shared" si="35"/>
        <v>0.17757009345794392</v>
      </c>
      <c r="H216" s="7">
        <v>10</v>
      </c>
      <c r="I216" s="8">
        <f t="shared" si="36"/>
        <v>0.09345794392523364</v>
      </c>
      <c r="J216" s="7">
        <f t="shared" si="37"/>
        <v>29</v>
      </c>
      <c r="K216" s="8">
        <f t="shared" si="38"/>
        <v>0.27102803738317754</v>
      </c>
      <c r="L216" s="7">
        <f t="shared" si="39"/>
        <v>61</v>
      </c>
      <c r="M216" s="7">
        <v>14</v>
      </c>
      <c r="N216" s="7">
        <v>7</v>
      </c>
      <c r="O216" s="7">
        <v>40</v>
      </c>
    </row>
    <row r="217" spans="1:15" ht="12.75">
      <c r="A217" s="6">
        <v>687821</v>
      </c>
      <c r="B217" s="6" t="s">
        <v>355</v>
      </c>
      <c r="C217" s="6" t="s">
        <v>357</v>
      </c>
      <c r="D217" s="6" t="s">
        <v>76</v>
      </c>
      <c r="E217" s="7">
        <v>106</v>
      </c>
      <c r="F217" s="7">
        <v>24</v>
      </c>
      <c r="G217" s="8">
        <f t="shared" si="35"/>
        <v>0.22641509433962265</v>
      </c>
      <c r="H217" s="7">
        <v>15</v>
      </c>
      <c r="I217" s="8">
        <f t="shared" si="36"/>
        <v>0.14150943396226415</v>
      </c>
      <c r="J217" s="7">
        <f t="shared" si="37"/>
        <v>39</v>
      </c>
      <c r="K217" s="8">
        <f t="shared" si="38"/>
        <v>0.36792452830188677</v>
      </c>
      <c r="L217" s="7">
        <f t="shared" si="39"/>
        <v>51</v>
      </c>
      <c r="M217" s="7">
        <v>11</v>
      </c>
      <c r="N217" s="7">
        <v>9</v>
      </c>
      <c r="O217" s="7">
        <v>31</v>
      </c>
    </row>
    <row r="218" spans="1:15" ht="12.75">
      <c r="A218" s="6">
        <v>597822</v>
      </c>
      <c r="B218" s="6" t="s">
        <v>355</v>
      </c>
      <c r="C218" s="6" t="s">
        <v>38</v>
      </c>
      <c r="D218" s="6" t="s">
        <v>38</v>
      </c>
      <c r="E218" s="7">
        <v>60</v>
      </c>
      <c r="F218" s="7">
        <v>26</v>
      </c>
      <c r="G218" s="8">
        <f t="shared" si="35"/>
        <v>0.43333333333333335</v>
      </c>
      <c r="H218" s="7">
        <v>9</v>
      </c>
      <c r="I218" s="8">
        <f t="shared" si="36"/>
        <v>0.15</v>
      </c>
      <c r="J218" s="7">
        <f t="shared" si="37"/>
        <v>35</v>
      </c>
      <c r="K218" s="8">
        <f t="shared" si="38"/>
        <v>0.5833333333333334</v>
      </c>
      <c r="L218" s="7">
        <f t="shared" si="39"/>
        <v>27</v>
      </c>
      <c r="M218" s="7">
        <v>15</v>
      </c>
      <c r="N218" s="7">
        <v>4</v>
      </c>
      <c r="O218" s="7">
        <v>8</v>
      </c>
    </row>
    <row r="219" spans="1:15" ht="12.75">
      <c r="A219" s="6">
        <v>497803</v>
      </c>
      <c r="B219" s="6" t="s">
        <v>355</v>
      </c>
      <c r="C219" s="6" t="s">
        <v>83</v>
      </c>
      <c r="D219" s="6" t="s">
        <v>84</v>
      </c>
      <c r="E219" s="7">
        <v>140</v>
      </c>
      <c r="F219" s="7">
        <v>25</v>
      </c>
      <c r="G219" s="8">
        <f t="shared" si="35"/>
        <v>0.17857142857142858</v>
      </c>
      <c r="H219" s="7">
        <v>13</v>
      </c>
      <c r="I219" s="8">
        <f t="shared" si="36"/>
        <v>0.09285714285714286</v>
      </c>
      <c r="J219" s="7">
        <f t="shared" si="37"/>
        <v>38</v>
      </c>
      <c r="K219" s="8">
        <f t="shared" si="38"/>
        <v>0.2714285714285714</v>
      </c>
      <c r="L219" s="7">
        <f t="shared" si="39"/>
        <v>77</v>
      </c>
      <c r="M219" s="7">
        <v>17</v>
      </c>
      <c r="N219" s="7">
        <v>9</v>
      </c>
      <c r="O219" s="7">
        <v>51</v>
      </c>
    </row>
    <row r="220" spans="1:15" ht="12.75">
      <c r="A220" s="6">
        <v>97823</v>
      </c>
      <c r="B220" s="6" t="s">
        <v>358</v>
      </c>
      <c r="C220" s="6" t="s">
        <v>359</v>
      </c>
      <c r="D220" s="6" t="s">
        <v>154</v>
      </c>
      <c r="E220" s="7">
        <v>105</v>
      </c>
      <c r="F220" s="7">
        <v>8</v>
      </c>
      <c r="G220" s="8">
        <f t="shared" si="35"/>
        <v>0.0761904761904762</v>
      </c>
      <c r="H220" s="7">
        <v>14</v>
      </c>
      <c r="I220" s="8">
        <f t="shared" si="36"/>
        <v>0.13333333333333333</v>
      </c>
      <c r="J220" s="7">
        <f t="shared" si="37"/>
        <v>22</v>
      </c>
      <c r="K220" s="8">
        <f t="shared" si="38"/>
        <v>0.20952380952380953</v>
      </c>
      <c r="L220" s="7">
        <f t="shared" si="39"/>
        <v>82</v>
      </c>
      <c r="M220" s="7">
        <v>7</v>
      </c>
      <c r="N220" s="7">
        <v>11</v>
      </c>
      <c r="O220" s="7">
        <v>64</v>
      </c>
    </row>
    <row r="221" spans="1:15" ht="12.75">
      <c r="A221" s="6">
        <v>417815</v>
      </c>
      <c r="B221" s="6" t="s">
        <v>360</v>
      </c>
      <c r="C221" s="6" t="s">
        <v>192</v>
      </c>
      <c r="D221" s="6" t="s">
        <v>193</v>
      </c>
      <c r="E221" s="7">
        <v>101</v>
      </c>
      <c r="F221" s="7">
        <v>15</v>
      </c>
      <c r="G221" s="8">
        <f t="shared" si="35"/>
        <v>0.1485148514851485</v>
      </c>
      <c r="H221" s="7">
        <v>5</v>
      </c>
      <c r="I221" s="8">
        <f t="shared" si="36"/>
        <v>0.04950495049504951</v>
      </c>
      <c r="J221" s="7">
        <f t="shared" si="37"/>
        <v>20</v>
      </c>
      <c r="K221" s="8">
        <f t="shared" si="38"/>
        <v>0.19801980198019803</v>
      </c>
      <c r="L221" s="7">
        <f t="shared" si="39"/>
        <v>49</v>
      </c>
      <c r="M221" s="7">
        <v>10</v>
      </c>
      <c r="N221" s="7">
        <v>2</v>
      </c>
      <c r="O221" s="7">
        <v>37</v>
      </c>
    </row>
    <row r="222" spans="1:15" ht="12.75">
      <c r="A222" s="6">
        <v>447801</v>
      </c>
      <c r="B222" s="6" t="s">
        <v>361</v>
      </c>
      <c r="C222" s="6" t="s">
        <v>112</v>
      </c>
      <c r="D222" s="6" t="s">
        <v>113</v>
      </c>
      <c r="E222" s="7">
        <v>125</v>
      </c>
      <c r="F222" s="7">
        <v>32</v>
      </c>
      <c r="G222" s="8">
        <f t="shared" si="35"/>
        <v>0.256</v>
      </c>
      <c r="H222" s="7">
        <v>17</v>
      </c>
      <c r="I222" s="8">
        <f t="shared" si="36"/>
        <v>0.136</v>
      </c>
      <c r="J222" s="7">
        <f t="shared" si="37"/>
        <v>49</v>
      </c>
      <c r="K222" s="8">
        <f t="shared" si="38"/>
        <v>0.392</v>
      </c>
      <c r="L222" s="7">
        <f t="shared" si="39"/>
        <v>94</v>
      </c>
      <c r="M222" s="7">
        <v>31</v>
      </c>
      <c r="N222" s="7">
        <v>13</v>
      </c>
      <c r="O222" s="7">
        <v>50</v>
      </c>
    </row>
    <row r="223" spans="1:15" ht="12.75">
      <c r="A223" s="6">
        <v>537804</v>
      </c>
      <c r="B223" s="6" t="s">
        <v>361</v>
      </c>
      <c r="C223" s="6" t="s">
        <v>362</v>
      </c>
      <c r="D223" s="6" t="s">
        <v>363</v>
      </c>
      <c r="E223" s="7">
        <v>225</v>
      </c>
      <c r="F223" s="7">
        <v>37</v>
      </c>
      <c r="G223" s="8">
        <f t="shared" si="35"/>
        <v>0.16444444444444445</v>
      </c>
      <c r="H223" s="7">
        <v>6</v>
      </c>
      <c r="I223" s="8">
        <f t="shared" si="36"/>
        <v>0.02666666666666667</v>
      </c>
      <c r="J223" s="7">
        <f t="shared" si="37"/>
        <v>43</v>
      </c>
      <c r="K223" s="8">
        <f t="shared" si="38"/>
        <v>0.19111111111111112</v>
      </c>
      <c r="L223" s="7">
        <f t="shared" si="39"/>
        <v>149</v>
      </c>
      <c r="M223" s="7">
        <v>26</v>
      </c>
      <c r="N223" s="7">
        <v>5</v>
      </c>
      <c r="O223" s="7">
        <v>118</v>
      </c>
    </row>
    <row r="224" spans="1:15" ht="12.75">
      <c r="A224" s="6">
        <v>327858</v>
      </c>
      <c r="B224" s="6" t="s">
        <v>361</v>
      </c>
      <c r="C224" s="6" t="s">
        <v>364</v>
      </c>
      <c r="D224" s="6" t="s">
        <v>27</v>
      </c>
      <c r="E224" s="7">
        <v>178</v>
      </c>
      <c r="F224" s="7">
        <v>20</v>
      </c>
      <c r="G224" s="8">
        <f t="shared" si="35"/>
        <v>0.11235955056179775</v>
      </c>
      <c r="H224" s="7">
        <v>9</v>
      </c>
      <c r="I224" s="8">
        <f t="shared" si="36"/>
        <v>0.05056179775280899</v>
      </c>
      <c r="J224" s="7">
        <f t="shared" si="37"/>
        <v>29</v>
      </c>
      <c r="K224" s="8">
        <f t="shared" si="38"/>
        <v>0.16292134831460675</v>
      </c>
      <c r="L224" s="7">
        <f t="shared" si="39"/>
        <v>92</v>
      </c>
      <c r="M224" s="7">
        <v>15</v>
      </c>
      <c r="N224" s="7">
        <v>4</v>
      </c>
      <c r="O224" s="7">
        <v>73</v>
      </c>
    </row>
    <row r="225" spans="1:15" ht="12.75">
      <c r="A225" s="6">
        <v>687842</v>
      </c>
      <c r="B225" s="6" t="s">
        <v>365</v>
      </c>
      <c r="C225" s="6" t="s">
        <v>366</v>
      </c>
      <c r="D225" s="6" t="s">
        <v>76</v>
      </c>
      <c r="E225" s="7">
        <v>88</v>
      </c>
      <c r="F225" s="7">
        <v>8</v>
      </c>
      <c r="G225" s="8">
        <f t="shared" si="35"/>
        <v>0.09090909090909091</v>
      </c>
      <c r="H225" s="7">
        <v>10</v>
      </c>
      <c r="I225" s="8">
        <f t="shared" si="36"/>
        <v>0.11363636363636363</v>
      </c>
      <c r="J225" s="7">
        <f t="shared" si="37"/>
        <v>18</v>
      </c>
      <c r="K225" s="8">
        <f t="shared" si="38"/>
        <v>0.20454545454545456</v>
      </c>
      <c r="L225" s="7">
        <f t="shared" si="39"/>
        <v>60</v>
      </c>
      <c r="M225" s="7">
        <v>7</v>
      </c>
      <c r="N225" s="7">
        <v>5</v>
      </c>
      <c r="O225" s="7">
        <v>48</v>
      </c>
    </row>
    <row r="226" spans="1:15" ht="12.75">
      <c r="A226" s="6">
        <v>407834</v>
      </c>
      <c r="B226" s="6" t="s">
        <v>367</v>
      </c>
      <c r="C226" s="6" t="s">
        <v>16</v>
      </c>
      <c r="D226" s="6" t="s">
        <v>16</v>
      </c>
      <c r="E226" s="7">
        <v>121</v>
      </c>
      <c r="F226" s="7">
        <v>116</v>
      </c>
      <c r="G226" s="8">
        <f t="shared" si="35"/>
        <v>0.9586776859504132</v>
      </c>
      <c r="H226" s="7">
        <v>0</v>
      </c>
      <c r="I226" s="8">
        <f t="shared" si="36"/>
        <v>0</v>
      </c>
      <c r="J226" s="7">
        <f t="shared" si="37"/>
        <v>116</v>
      </c>
      <c r="K226" s="8">
        <f t="shared" si="38"/>
        <v>0.9586776859504132</v>
      </c>
      <c r="L226" s="7">
        <f t="shared" si="39"/>
        <v>100</v>
      </c>
      <c r="M226" s="7">
        <v>95</v>
      </c>
      <c r="N226" s="7">
        <v>0</v>
      </c>
      <c r="O226" s="7">
        <v>5</v>
      </c>
    </row>
    <row r="227" spans="1:15" ht="12.75">
      <c r="A227" s="6">
        <v>207832</v>
      </c>
      <c r="B227" s="6" t="s">
        <v>368</v>
      </c>
      <c r="C227" s="6" t="s">
        <v>78</v>
      </c>
      <c r="D227" s="6" t="s">
        <v>79</v>
      </c>
      <c r="E227" s="7">
        <v>158</v>
      </c>
      <c r="F227" s="7">
        <v>24</v>
      </c>
      <c r="G227" s="8">
        <f t="shared" si="35"/>
        <v>0.1518987341772152</v>
      </c>
      <c r="H227" s="7">
        <v>9</v>
      </c>
      <c r="I227" s="8">
        <f t="shared" si="36"/>
        <v>0.056962025316455694</v>
      </c>
      <c r="J227" s="7">
        <f t="shared" si="37"/>
        <v>33</v>
      </c>
      <c r="K227" s="8">
        <f t="shared" si="38"/>
        <v>0.2088607594936709</v>
      </c>
      <c r="L227" s="7">
        <f t="shared" si="39"/>
        <v>117</v>
      </c>
      <c r="M227" s="7">
        <v>19</v>
      </c>
      <c r="N227" s="7">
        <v>4</v>
      </c>
      <c r="O227" s="7">
        <v>94</v>
      </c>
    </row>
    <row r="228" spans="1:15" ht="12.75">
      <c r="A228" s="6">
        <v>407038</v>
      </c>
      <c r="B228" s="6" t="s">
        <v>369</v>
      </c>
      <c r="C228" s="6" t="s">
        <v>16</v>
      </c>
      <c r="D228" s="6" t="s">
        <v>16</v>
      </c>
      <c r="E228" s="7">
        <v>151</v>
      </c>
      <c r="F228" s="7">
        <v>151</v>
      </c>
      <c r="G228" s="8">
        <f t="shared" si="35"/>
        <v>1</v>
      </c>
      <c r="H228" s="7">
        <v>0</v>
      </c>
      <c r="I228" s="8">
        <f t="shared" si="36"/>
        <v>0</v>
      </c>
      <c r="J228" s="7">
        <f t="shared" si="37"/>
        <v>151</v>
      </c>
      <c r="K228" s="8">
        <f t="shared" si="38"/>
        <v>1</v>
      </c>
      <c r="L228" s="7">
        <f t="shared" si="39"/>
        <v>129</v>
      </c>
      <c r="M228" s="7">
        <v>129</v>
      </c>
      <c r="N228" s="7">
        <v>0</v>
      </c>
      <c r="O228" s="7">
        <v>0</v>
      </c>
    </row>
    <row r="229" spans="1:15" ht="12.75">
      <c r="A229" s="6">
        <v>407096</v>
      </c>
      <c r="B229" s="6" t="s">
        <v>370</v>
      </c>
      <c r="C229" s="6" t="s">
        <v>16</v>
      </c>
      <c r="D229" s="6" t="s">
        <v>16</v>
      </c>
      <c r="E229" s="7">
        <v>328</v>
      </c>
      <c r="F229" s="7">
        <v>328</v>
      </c>
      <c r="G229" s="8">
        <f t="shared" si="35"/>
        <v>1</v>
      </c>
      <c r="H229" s="7">
        <v>0</v>
      </c>
      <c r="I229" s="8">
        <f t="shared" si="36"/>
        <v>0</v>
      </c>
      <c r="J229" s="7">
        <f t="shared" si="37"/>
        <v>328</v>
      </c>
      <c r="K229" s="8">
        <f t="shared" si="38"/>
        <v>1</v>
      </c>
      <c r="L229" s="7">
        <f t="shared" si="39"/>
        <v>264</v>
      </c>
      <c r="M229" s="7">
        <v>264</v>
      </c>
      <c r="N229" s="7">
        <v>0</v>
      </c>
      <c r="O229" s="7">
        <v>0</v>
      </c>
    </row>
    <row r="230" spans="1:15" ht="12.75">
      <c r="A230" s="6">
        <v>407869</v>
      </c>
      <c r="B230" s="6" t="s">
        <v>371</v>
      </c>
      <c r="C230" s="6" t="s">
        <v>372</v>
      </c>
      <c r="D230" s="6" t="s">
        <v>16</v>
      </c>
      <c r="E230" s="7">
        <v>280</v>
      </c>
      <c r="F230" s="7">
        <v>22</v>
      </c>
      <c r="G230" s="8">
        <f aca="true" t="shared" si="40" ref="G230:G255">F230/E230</f>
        <v>0.07857142857142857</v>
      </c>
      <c r="H230" s="7">
        <v>2</v>
      </c>
      <c r="I230" s="8">
        <f aca="true" t="shared" si="41" ref="I230:I255">H230/E230</f>
        <v>0.007142857142857143</v>
      </c>
      <c r="J230" s="7">
        <f aca="true" t="shared" si="42" ref="J230:J255">H230+F230</f>
        <v>24</v>
      </c>
      <c r="K230" s="8">
        <f aca="true" t="shared" si="43" ref="K230:K255">(F230+H230)/E230</f>
        <v>0.08571428571428572</v>
      </c>
      <c r="L230" s="7">
        <f aca="true" t="shared" si="44" ref="L230:L255">M230+N230+O230</f>
        <v>93</v>
      </c>
      <c r="M230" s="7">
        <v>15</v>
      </c>
      <c r="N230" s="7">
        <v>0</v>
      </c>
      <c r="O230" s="7">
        <v>78</v>
      </c>
    </row>
    <row r="231" spans="1:15" ht="12.75">
      <c r="A231" s="6">
        <v>407875</v>
      </c>
      <c r="B231" s="6" t="s">
        <v>373</v>
      </c>
      <c r="C231" s="6" t="s">
        <v>16</v>
      </c>
      <c r="D231" s="6" t="s">
        <v>16</v>
      </c>
      <c r="E231" s="7">
        <v>294</v>
      </c>
      <c r="F231" s="7">
        <v>191</v>
      </c>
      <c r="G231" s="8">
        <f t="shared" si="40"/>
        <v>0.6496598639455783</v>
      </c>
      <c r="H231" s="7">
        <v>22</v>
      </c>
      <c r="I231" s="8">
        <f t="shared" si="41"/>
        <v>0.07482993197278912</v>
      </c>
      <c r="J231" s="7">
        <f t="shared" si="42"/>
        <v>213</v>
      </c>
      <c r="K231" s="8">
        <f t="shared" si="43"/>
        <v>0.7244897959183674</v>
      </c>
      <c r="L231" s="7">
        <f t="shared" si="44"/>
        <v>226</v>
      </c>
      <c r="M231" s="7">
        <v>165</v>
      </c>
      <c r="N231" s="7">
        <v>18</v>
      </c>
      <c r="O231" s="7">
        <v>43</v>
      </c>
    </row>
    <row r="232" spans="1:15" ht="12.75">
      <c r="A232" s="6">
        <v>687881</v>
      </c>
      <c r="B232" s="6" t="s">
        <v>374</v>
      </c>
      <c r="C232" s="6" t="s">
        <v>325</v>
      </c>
      <c r="D232" s="6" t="s">
        <v>76</v>
      </c>
      <c r="E232" s="7">
        <v>41</v>
      </c>
      <c r="F232" s="7">
        <v>8</v>
      </c>
      <c r="G232" s="8">
        <f t="shared" si="40"/>
        <v>0.1951219512195122</v>
      </c>
      <c r="H232" s="7">
        <v>1</v>
      </c>
      <c r="I232" s="8">
        <f t="shared" si="41"/>
        <v>0.024390243902439025</v>
      </c>
      <c r="J232" s="7">
        <f t="shared" si="42"/>
        <v>9</v>
      </c>
      <c r="K232" s="8">
        <f t="shared" si="43"/>
        <v>0.21951219512195122</v>
      </c>
      <c r="L232" s="7">
        <f t="shared" si="44"/>
        <v>30</v>
      </c>
      <c r="M232" s="7">
        <v>7</v>
      </c>
      <c r="N232" s="7">
        <v>1</v>
      </c>
      <c r="O232" s="7">
        <v>22</v>
      </c>
    </row>
    <row r="233" spans="1:15" ht="12.75">
      <c r="A233" s="6">
        <v>227879</v>
      </c>
      <c r="B233" s="6" t="s">
        <v>375</v>
      </c>
      <c r="C233" s="6" t="s">
        <v>376</v>
      </c>
      <c r="D233" s="6" t="s">
        <v>225</v>
      </c>
      <c r="E233" s="7">
        <v>128</v>
      </c>
      <c r="F233" s="7">
        <v>20</v>
      </c>
      <c r="G233" s="8">
        <f t="shared" si="40"/>
        <v>0.15625</v>
      </c>
      <c r="H233" s="7">
        <v>9</v>
      </c>
      <c r="I233" s="8">
        <f t="shared" si="41"/>
        <v>0.0703125</v>
      </c>
      <c r="J233" s="7">
        <f t="shared" si="42"/>
        <v>29</v>
      </c>
      <c r="K233" s="8">
        <f t="shared" si="43"/>
        <v>0.2265625</v>
      </c>
      <c r="L233" s="7">
        <f t="shared" si="44"/>
        <v>99</v>
      </c>
      <c r="M233" s="7">
        <v>15</v>
      </c>
      <c r="N233" s="7">
        <v>7</v>
      </c>
      <c r="O233" s="7">
        <v>77</v>
      </c>
    </row>
    <row r="234" spans="1:15" ht="12.75">
      <c r="A234" s="6">
        <v>407886</v>
      </c>
      <c r="B234" s="6" t="s">
        <v>377</v>
      </c>
      <c r="C234" s="6" t="s">
        <v>16</v>
      </c>
      <c r="D234" s="6" t="s">
        <v>16</v>
      </c>
      <c r="E234" s="7">
        <v>350</v>
      </c>
      <c r="F234" s="7">
        <v>135</v>
      </c>
      <c r="G234" s="8">
        <f t="shared" si="40"/>
        <v>0.38571428571428573</v>
      </c>
      <c r="H234" s="7">
        <v>23</v>
      </c>
      <c r="I234" s="8">
        <f t="shared" si="41"/>
        <v>0.06571428571428571</v>
      </c>
      <c r="J234" s="7">
        <f t="shared" si="42"/>
        <v>158</v>
      </c>
      <c r="K234" s="8">
        <f t="shared" si="43"/>
        <v>0.4514285714285714</v>
      </c>
      <c r="L234" s="7">
        <f t="shared" si="44"/>
        <v>144</v>
      </c>
      <c r="M234" s="7">
        <v>75</v>
      </c>
      <c r="N234" s="7">
        <v>7</v>
      </c>
      <c r="O234" s="7">
        <v>62</v>
      </c>
    </row>
    <row r="235" spans="1:15" ht="12.75">
      <c r="A235" s="6">
        <v>147899</v>
      </c>
      <c r="B235" s="6" t="s">
        <v>378</v>
      </c>
      <c r="C235" s="6" t="s">
        <v>314</v>
      </c>
      <c r="D235" s="6" t="s">
        <v>292</v>
      </c>
      <c r="E235" s="7">
        <v>118</v>
      </c>
      <c r="F235" s="7">
        <v>33</v>
      </c>
      <c r="G235" s="8">
        <f t="shared" si="40"/>
        <v>0.2796610169491525</v>
      </c>
      <c r="H235" s="7">
        <v>12</v>
      </c>
      <c r="I235" s="8">
        <f t="shared" si="41"/>
        <v>0.1016949152542373</v>
      </c>
      <c r="J235" s="7">
        <f t="shared" si="42"/>
        <v>45</v>
      </c>
      <c r="K235" s="8">
        <f t="shared" si="43"/>
        <v>0.3813559322033898</v>
      </c>
      <c r="L235" s="7">
        <f t="shared" si="44"/>
        <v>81</v>
      </c>
      <c r="M235" s="7">
        <v>27</v>
      </c>
      <c r="N235" s="7">
        <v>7</v>
      </c>
      <c r="O235" s="7">
        <v>47</v>
      </c>
    </row>
    <row r="236" spans="1:15" ht="12.75">
      <c r="A236" s="6">
        <v>407924</v>
      </c>
      <c r="B236" s="6" t="s">
        <v>379</v>
      </c>
      <c r="C236" s="6" t="s">
        <v>16</v>
      </c>
      <c r="D236" s="6" t="s">
        <v>16</v>
      </c>
      <c r="E236" s="7">
        <v>224</v>
      </c>
      <c r="F236" s="7">
        <v>74</v>
      </c>
      <c r="G236" s="8">
        <f t="shared" si="40"/>
        <v>0.33035714285714285</v>
      </c>
      <c r="H236" s="7">
        <v>15</v>
      </c>
      <c r="I236" s="8">
        <f t="shared" si="41"/>
        <v>0.06696428571428571</v>
      </c>
      <c r="J236" s="7">
        <f t="shared" si="42"/>
        <v>89</v>
      </c>
      <c r="K236" s="8">
        <f t="shared" si="43"/>
        <v>0.39732142857142855</v>
      </c>
      <c r="L236" s="7">
        <f t="shared" si="44"/>
        <v>137</v>
      </c>
      <c r="M236" s="7">
        <v>58</v>
      </c>
      <c r="N236" s="7">
        <v>10</v>
      </c>
      <c r="O236" s="7">
        <v>69</v>
      </c>
    </row>
    <row r="237" spans="1:15" ht="12.75">
      <c r="A237" s="6">
        <v>407370</v>
      </c>
      <c r="B237" s="6" t="s">
        <v>380</v>
      </c>
      <c r="C237" s="6" t="s">
        <v>16</v>
      </c>
      <c r="D237" s="6" t="s">
        <v>16</v>
      </c>
      <c r="E237" s="7">
        <v>194</v>
      </c>
      <c r="F237" s="7">
        <v>143</v>
      </c>
      <c r="G237" s="8">
        <f t="shared" si="40"/>
        <v>0.7371134020618557</v>
      </c>
      <c r="H237" s="7">
        <v>21</v>
      </c>
      <c r="I237" s="8">
        <f t="shared" si="41"/>
        <v>0.10824742268041238</v>
      </c>
      <c r="J237" s="7">
        <f t="shared" si="42"/>
        <v>164</v>
      </c>
      <c r="K237" s="8">
        <f t="shared" si="43"/>
        <v>0.845360824742268</v>
      </c>
      <c r="L237" s="7">
        <f t="shared" si="44"/>
        <v>148</v>
      </c>
      <c r="M237" s="7">
        <v>114</v>
      </c>
      <c r="N237" s="7">
        <v>17</v>
      </c>
      <c r="O237" s="7">
        <v>17</v>
      </c>
    </row>
    <row r="238" spans="1:15" ht="12.75">
      <c r="A238" s="6">
        <v>107949</v>
      </c>
      <c r="B238" s="6" t="s">
        <v>381</v>
      </c>
      <c r="C238" s="6" t="s">
        <v>382</v>
      </c>
      <c r="D238" s="6" t="s">
        <v>294</v>
      </c>
      <c r="E238" s="7">
        <v>68</v>
      </c>
      <c r="F238" s="7">
        <v>22</v>
      </c>
      <c r="G238" s="8">
        <f t="shared" si="40"/>
        <v>0.3235294117647059</v>
      </c>
      <c r="H238" s="7">
        <v>4</v>
      </c>
      <c r="I238" s="8">
        <f t="shared" si="41"/>
        <v>0.058823529411764705</v>
      </c>
      <c r="J238" s="7">
        <f t="shared" si="42"/>
        <v>26</v>
      </c>
      <c r="K238" s="8">
        <f t="shared" si="43"/>
        <v>0.38235294117647056</v>
      </c>
      <c r="L238" s="7">
        <f t="shared" si="44"/>
        <v>42</v>
      </c>
      <c r="M238" s="7">
        <v>14</v>
      </c>
      <c r="N238" s="7">
        <v>2</v>
      </c>
      <c r="O238" s="7">
        <v>26</v>
      </c>
    </row>
    <row r="239" spans="1:15" ht="12.75">
      <c r="A239" s="6">
        <v>408718</v>
      </c>
      <c r="B239" s="6" t="s">
        <v>383</v>
      </c>
      <c r="C239" s="6" t="s">
        <v>16</v>
      </c>
      <c r="D239" s="6" t="s">
        <v>16</v>
      </c>
      <c r="E239" s="7">
        <v>112</v>
      </c>
      <c r="F239" s="7">
        <v>112</v>
      </c>
      <c r="G239" s="8">
        <f t="shared" si="40"/>
        <v>1</v>
      </c>
      <c r="H239" s="7">
        <v>0</v>
      </c>
      <c r="I239" s="8">
        <f t="shared" si="41"/>
        <v>0</v>
      </c>
      <c r="J239" s="7">
        <f t="shared" si="42"/>
        <v>112</v>
      </c>
      <c r="K239" s="8">
        <f t="shared" si="43"/>
        <v>1</v>
      </c>
      <c r="L239" s="7">
        <f t="shared" si="44"/>
        <v>52</v>
      </c>
      <c r="M239" s="7">
        <v>52</v>
      </c>
      <c r="N239" s="7">
        <v>0</v>
      </c>
      <c r="O239" s="7">
        <v>0</v>
      </c>
    </row>
    <row r="240" spans="1:15" ht="12.75">
      <c r="A240" s="6">
        <v>558877</v>
      </c>
      <c r="B240" s="6" t="s">
        <v>384</v>
      </c>
      <c r="C240" s="6" t="s">
        <v>385</v>
      </c>
      <c r="D240" s="6" t="s">
        <v>229</v>
      </c>
      <c r="E240" s="7">
        <v>228</v>
      </c>
      <c r="F240" s="7">
        <v>8</v>
      </c>
      <c r="G240" s="8">
        <f t="shared" si="40"/>
        <v>0.03508771929824561</v>
      </c>
      <c r="H240" s="7">
        <v>1</v>
      </c>
      <c r="I240" s="8">
        <f t="shared" si="41"/>
        <v>0.0043859649122807015</v>
      </c>
      <c r="J240" s="7">
        <f t="shared" si="42"/>
        <v>9</v>
      </c>
      <c r="K240" s="8">
        <f t="shared" si="43"/>
        <v>0.039473684210526314</v>
      </c>
      <c r="L240" s="7">
        <f t="shared" si="44"/>
        <v>85</v>
      </c>
      <c r="M240" s="7">
        <v>7</v>
      </c>
      <c r="N240" s="7">
        <v>1</v>
      </c>
      <c r="O240" s="7">
        <v>77</v>
      </c>
    </row>
    <row r="241" spans="1:15" ht="12.75">
      <c r="A241" s="6">
        <v>377959</v>
      </c>
      <c r="B241" s="6" t="s">
        <v>386</v>
      </c>
      <c r="C241" s="6" t="s">
        <v>234</v>
      </c>
      <c r="D241" s="6" t="s">
        <v>172</v>
      </c>
      <c r="E241" s="7">
        <v>70</v>
      </c>
      <c r="F241" s="7">
        <v>6</v>
      </c>
      <c r="G241" s="8">
        <f t="shared" si="40"/>
        <v>0.08571428571428572</v>
      </c>
      <c r="H241" s="7">
        <v>2</v>
      </c>
      <c r="I241" s="8">
        <f t="shared" si="41"/>
        <v>0.02857142857142857</v>
      </c>
      <c r="J241" s="7">
        <f t="shared" si="42"/>
        <v>8</v>
      </c>
      <c r="K241" s="8">
        <f t="shared" si="43"/>
        <v>0.11428571428571428</v>
      </c>
      <c r="L241" s="7">
        <f t="shared" si="44"/>
        <v>36</v>
      </c>
      <c r="M241" s="7">
        <v>3</v>
      </c>
      <c r="N241" s="7">
        <v>0</v>
      </c>
      <c r="O241" s="7">
        <v>33</v>
      </c>
    </row>
    <row r="242" spans="1:15" ht="12.75">
      <c r="A242" s="6">
        <v>707967</v>
      </c>
      <c r="B242" s="6" t="s">
        <v>386</v>
      </c>
      <c r="C242" s="6" t="s">
        <v>387</v>
      </c>
      <c r="D242" s="6" t="s">
        <v>96</v>
      </c>
      <c r="E242" s="7">
        <v>51</v>
      </c>
      <c r="F242" s="7">
        <v>11</v>
      </c>
      <c r="G242" s="8">
        <f t="shared" si="40"/>
        <v>0.21568627450980393</v>
      </c>
      <c r="H242" s="7">
        <v>5</v>
      </c>
      <c r="I242" s="8">
        <f t="shared" si="41"/>
        <v>0.09803921568627451</v>
      </c>
      <c r="J242" s="7">
        <f t="shared" si="42"/>
        <v>16</v>
      </c>
      <c r="K242" s="8">
        <f t="shared" si="43"/>
        <v>0.3137254901960784</v>
      </c>
      <c r="L242" s="7">
        <f t="shared" si="44"/>
        <v>27</v>
      </c>
      <c r="M242" s="7">
        <v>8</v>
      </c>
      <c r="N242" s="7">
        <v>4</v>
      </c>
      <c r="O242" s="7">
        <v>15</v>
      </c>
    </row>
    <row r="243" spans="1:15" ht="12.75">
      <c r="A243" s="6">
        <v>457961</v>
      </c>
      <c r="B243" s="6" t="s">
        <v>386</v>
      </c>
      <c r="C243" s="6" t="s">
        <v>388</v>
      </c>
      <c r="D243" s="6" t="s">
        <v>312</v>
      </c>
      <c r="E243" s="7">
        <v>123</v>
      </c>
      <c r="F243" s="7">
        <v>33</v>
      </c>
      <c r="G243" s="8">
        <f t="shared" si="40"/>
        <v>0.2682926829268293</v>
      </c>
      <c r="H243" s="7">
        <v>10</v>
      </c>
      <c r="I243" s="8">
        <f t="shared" si="41"/>
        <v>0.08130081300813008</v>
      </c>
      <c r="J243" s="7">
        <f t="shared" si="42"/>
        <v>43</v>
      </c>
      <c r="K243" s="8">
        <f t="shared" si="43"/>
        <v>0.34959349593495936</v>
      </c>
      <c r="L243" s="7">
        <f t="shared" si="44"/>
        <v>79</v>
      </c>
      <c r="M243" s="7">
        <v>29</v>
      </c>
      <c r="N243" s="7">
        <v>8</v>
      </c>
      <c r="O243" s="7">
        <v>42</v>
      </c>
    </row>
    <row r="244" spans="1:15" ht="12.75">
      <c r="A244" s="6">
        <v>357955</v>
      </c>
      <c r="B244" s="6" t="s">
        <v>386</v>
      </c>
      <c r="C244" s="6" t="s">
        <v>167</v>
      </c>
      <c r="D244" s="6" t="s">
        <v>168</v>
      </c>
      <c r="E244" s="7">
        <v>114</v>
      </c>
      <c r="F244" s="7">
        <v>23</v>
      </c>
      <c r="G244" s="8">
        <f t="shared" si="40"/>
        <v>0.20175438596491227</v>
      </c>
      <c r="H244" s="7">
        <v>3</v>
      </c>
      <c r="I244" s="8">
        <f t="shared" si="41"/>
        <v>0.02631578947368421</v>
      </c>
      <c r="J244" s="7">
        <f t="shared" si="42"/>
        <v>26</v>
      </c>
      <c r="K244" s="8">
        <f t="shared" si="43"/>
        <v>0.22807017543859648</v>
      </c>
      <c r="L244" s="7">
        <f t="shared" si="44"/>
        <v>81</v>
      </c>
      <c r="M244" s="7">
        <v>20</v>
      </c>
      <c r="N244" s="7">
        <v>3</v>
      </c>
      <c r="O244" s="7">
        <v>58</v>
      </c>
    </row>
    <row r="245" spans="1:15" ht="12.75">
      <c r="A245" s="6">
        <v>707965</v>
      </c>
      <c r="B245" s="6" t="s">
        <v>386</v>
      </c>
      <c r="C245" s="6" t="s">
        <v>149</v>
      </c>
      <c r="D245" s="6" t="s">
        <v>96</v>
      </c>
      <c r="E245" s="7">
        <v>114</v>
      </c>
      <c r="F245" s="7">
        <v>12</v>
      </c>
      <c r="G245" s="8">
        <f t="shared" si="40"/>
        <v>0.10526315789473684</v>
      </c>
      <c r="H245" s="7">
        <v>10</v>
      </c>
      <c r="I245" s="8">
        <f t="shared" si="41"/>
        <v>0.08771929824561403</v>
      </c>
      <c r="J245" s="7">
        <f t="shared" si="42"/>
        <v>22</v>
      </c>
      <c r="K245" s="8">
        <f t="shared" si="43"/>
        <v>0.19298245614035087</v>
      </c>
      <c r="L245" s="7">
        <f t="shared" si="44"/>
        <v>48</v>
      </c>
      <c r="M245" s="7">
        <v>5</v>
      </c>
      <c r="N245" s="7">
        <v>5</v>
      </c>
      <c r="O245" s="7">
        <v>38</v>
      </c>
    </row>
    <row r="246" spans="1:15" ht="12.75">
      <c r="A246" s="6">
        <v>707958</v>
      </c>
      <c r="B246" s="6" t="s">
        <v>386</v>
      </c>
      <c r="C246" s="6" t="s">
        <v>95</v>
      </c>
      <c r="D246" s="6" t="s">
        <v>96</v>
      </c>
      <c r="E246" s="7">
        <v>44</v>
      </c>
      <c r="F246" s="7">
        <v>16</v>
      </c>
      <c r="G246" s="8">
        <f t="shared" si="40"/>
        <v>0.36363636363636365</v>
      </c>
      <c r="H246" s="7">
        <v>7</v>
      </c>
      <c r="I246" s="8">
        <f t="shared" si="41"/>
        <v>0.1590909090909091</v>
      </c>
      <c r="J246" s="7">
        <f t="shared" si="42"/>
        <v>23</v>
      </c>
      <c r="K246" s="8">
        <f t="shared" si="43"/>
        <v>0.5227272727272727</v>
      </c>
      <c r="L246" s="7">
        <f t="shared" si="44"/>
        <v>22</v>
      </c>
      <c r="M246" s="7">
        <v>9</v>
      </c>
      <c r="N246" s="7">
        <v>6</v>
      </c>
      <c r="O246" s="7">
        <v>7</v>
      </c>
    </row>
    <row r="247" spans="1:15" ht="12.75">
      <c r="A247" s="6">
        <v>517963</v>
      </c>
      <c r="B247" s="6" t="s">
        <v>386</v>
      </c>
      <c r="C247" s="6" t="s">
        <v>122</v>
      </c>
      <c r="D247" s="6" t="s">
        <v>122</v>
      </c>
      <c r="E247" s="7">
        <v>229</v>
      </c>
      <c r="F247" s="7">
        <v>80</v>
      </c>
      <c r="G247" s="8">
        <f t="shared" si="40"/>
        <v>0.34934497816593885</v>
      </c>
      <c r="H247" s="7">
        <v>12</v>
      </c>
      <c r="I247" s="8">
        <f t="shared" si="41"/>
        <v>0.05240174672489083</v>
      </c>
      <c r="J247" s="7">
        <f t="shared" si="42"/>
        <v>92</v>
      </c>
      <c r="K247" s="8">
        <f t="shared" si="43"/>
        <v>0.4017467248908297</v>
      </c>
      <c r="L247" s="7">
        <f t="shared" si="44"/>
        <v>102</v>
      </c>
      <c r="M247" s="7">
        <v>48</v>
      </c>
      <c r="N247" s="7">
        <v>9</v>
      </c>
      <c r="O247" s="7">
        <v>45</v>
      </c>
    </row>
    <row r="248" spans="1:15" ht="12.75">
      <c r="A248" s="6">
        <v>597956</v>
      </c>
      <c r="B248" s="6" t="s">
        <v>386</v>
      </c>
      <c r="C248" s="6" t="s">
        <v>38</v>
      </c>
      <c r="D248" s="6" t="s">
        <v>38</v>
      </c>
      <c r="E248" s="7">
        <v>154</v>
      </c>
      <c r="F248" s="7">
        <v>25</v>
      </c>
      <c r="G248" s="8">
        <f t="shared" si="40"/>
        <v>0.16233766233766234</v>
      </c>
      <c r="H248" s="7">
        <v>8</v>
      </c>
      <c r="I248" s="8">
        <f t="shared" si="41"/>
        <v>0.05194805194805195</v>
      </c>
      <c r="J248" s="7">
        <f t="shared" si="42"/>
        <v>33</v>
      </c>
      <c r="K248" s="8">
        <f t="shared" si="43"/>
        <v>0.21428571428571427</v>
      </c>
      <c r="L248" s="7">
        <f t="shared" si="44"/>
        <v>36</v>
      </c>
      <c r="M248" s="7">
        <v>15</v>
      </c>
      <c r="N248" s="7">
        <v>6</v>
      </c>
      <c r="O248" s="7">
        <v>15</v>
      </c>
    </row>
    <row r="249" spans="1:15" ht="12.75">
      <c r="A249" s="6">
        <v>377957</v>
      </c>
      <c r="B249" s="6" t="s">
        <v>386</v>
      </c>
      <c r="C249" s="6" t="s">
        <v>171</v>
      </c>
      <c r="D249" s="6" t="s">
        <v>172</v>
      </c>
      <c r="E249" s="7">
        <v>190</v>
      </c>
      <c r="F249" s="7">
        <v>27</v>
      </c>
      <c r="G249" s="8">
        <f t="shared" si="40"/>
        <v>0.14210526315789473</v>
      </c>
      <c r="H249" s="7">
        <v>10</v>
      </c>
      <c r="I249" s="8">
        <f t="shared" si="41"/>
        <v>0.05263157894736842</v>
      </c>
      <c r="J249" s="7">
        <f t="shared" si="42"/>
        <v>37</v>
      </c>
      <c r="K249" s="8">
        <f t="shared" si="43"/>
        <v>0.19473684210526315</v>
      </c>
      <c r="L249" s="7">
        <f t="shared" si="44"/>
        <v>83</v>
      </c>
      <c r="M249" s="7">
        <v>21</v>
      </c>
      <c r="N249" s="7">
        <v>7</v>
      </c>
      <c r="O249" s="7">
        <v>55</v>
      </c>
    </row>
    <row r="250" spans="1:15" ht="12.75">
      <c r="A250" s="6">
        <v>287950</v>
      </c>
      <c r="B250" s="6" t="s">
        <v>389</v>
      </c>
      <c r="C250" s="6" t="s">
        <v>89</v>
      </c>
      <c r="D250" s="6" t="s">
        <v>90</v>
      </c>
      <c r="E250" s="7">
        <v>153</v>
      </c>
      <c r="F250" s="7">
        <v>25</v>
      </c>
      <c r="G250" s="8">
        <f t="shared" si="40"/>
        <v>0.16339869281045752</v>
      </c>
      <c r="H250" s="7">
        <v>13</v>
      </c>
      <c r="I250" s="8">
        <f t="shared" si="41"/>
        <v>0.08496732026143791</v>
      </c>
      <c r="J250" s="7">
        <f t="shared" si="42"/>
        <v>38</v>
      </c>
      <c r="K250" s="8">
        <f t="shared" si="43"/>
        <v>0.24836601307189543</v>
      </c>
      <c r="L250" s="7">
        <f t="shared" si="44"/>
        <v>70</v>
      </c>
      <c r="M250" s="7">
        <v>16</v>
      </c>
      <c r="N250" s="7">
        <v>6</v>
      </c>
      <c r="O250" s="7">
        <v>48</v>
      </c>
    </row>
    <row r="251" spans="1:15" ht="12.75">
      <c r="A251" s="6">
        <v>407253</v>
      </c>
      <c r="B251" s="6" t="s">
        <v>390</v>
      </c>
      <c r="C251" s="6" t="s">
        <v>16</v>
      </c>
      <c r="D251" s="6" t="s">
        <v>16</v>
      </c>
      <c r="E251" s="7">
        <v>224</v>
      </c>
      <c r="F251" s="7">
        <v>224</v>
      </c>
      <c r="G251" s="8">
        <f t="shared" si="40"/>
        <v>1</v>
      </c>
      <c r="H251" s="7">
        <v>0</v>
      </c>
      <c r="I251" s="8">
        <f t="shared" si="41"/>
        <v>0</v>
      </c>
      <c r="J251" s="7">
        <f t="shared" si="42"/>
        <v>224</v>
      </c>
      <c r="K251" s="8">
        <f t="shared" si="43"/>
        <v>1</v>
      </c>
      <c r="L251" s="7">
        <f t="shared" si="44"/>
        <v>181</v>
      </c>
      <c r="M251" s="7">
        <v>181</v>
      </c>
      <c r="N251" s="7">
        <v>0</v>
      </c>
      <c r="O251" s="7">
        <v>0</v>
      </c>
    </row>
    <row r="252" spans="1:15" ht="12.75">
      <c r="A252" s="6">
        <v>407987</v>
      </c>
      <c r="B252" s="6" t="s">
        <v>391</v>
      </c>
      <c r="C252" s="6" t="s">
        <v>16</v>
      </c>
      <c r="D252" s="6" t="s">
        <v>16</v>
      </c>
      <c r="E252" s="7">
        <v>764</v>
      </c>
      <c r="F252" s="7">
        <v>222</v>
      </c>
      <c r="G252" s="8">
        <f t="shared" si="40"/>
        <v>0.2905759162303665</v>
      </c>
      <c r="H252" s="7">
        <v>42</v>
      </c>
      <c r="I252" s="8">
        <f t="shared" si="41"/>
        <v>0.0549738219895288</v>
      </c>
      <c r="J252" s="7">
        <f t="shared" si="42"/>
        <v>264</v>
      </c>
      <c r="K252" s="8">
        <f t="shared" si="43"/>
        <v>0.34554973821989526</v>
      </c>
      <c r="L252" s="7">
        <f t="shared" si="44"/>
        <v>360</v>
      </c>
      <c r="M252" s="7">
        <v>170</v>
      </c>
      <c r="N252" s="7">
        <v>30</v>
      </c>
      <c r="O252" s="7">
        <v>160</v>
      </c>
    </row>
    <row r="253" spans="1:15" ht="12.75">
      <c r="A253" s="6">
        <v>517064</v>
      </c>
      <c r="B253" s="6" t="s">
        <v>392</v>
      </c>
      <c r="C253" s="6" t="s">
        <v>122</v>
      </c>
      <c r="D253" s="6" t="s">
        <v>122</v>
      </c>
      <c r="E253" s="7">
        <v>110</v>
      </c>
      <c r="F253" s="7">
        <v>25</v>
      </c>
      <c r="G253" s="8">
        <f t="shared" si="40"/>
        <v>0.22727272727272727</v>
      </c>
      <c r="H253" s="7">
        <v>16</v>
      </c>
      <c r="I253" s="8">
        <f t="shared" si="41"/>
        <v>0.14545454545454545</v>
      </c>
      <c r="J253" s="7">
        <f t="shared" si="42"/>
        <v>41</v>
      </c>
      <c r="K253" s="8">
        <f t="shared" si="43"/>
        <v>0.37272727272727274</v>
      </c>
      <c r="L253" s="7">
        <f t="shared" si="44"/>
        <v>51</v>
      </c>
      <c r="M253" s="7">
        <v>20</v>
      </c>
      <c r="N253" s="7">
        <v>9</v>
      </c>
      <c r="O253" s="7">
        <v>22</v>
      </c>
    </row>
    <row r="254" spans="1:15" ht="12.75">
      <c r="A254" s="6">
        <v>402649</v>
      </c>
      <c r="B254" s="6" t="s">
        <v>393</v>
      </c>
      <c r="C254" s="6" t="s">
        <v>16</v>
      </c>
      <c r="D254" s="6" t="s">
        <v>16</v>
      </c>
      <c r="E254" s="7">
        <v>82</v>
      </c>
      <c r="F254" s="7">
        <v>80</v>
      </c>
      <c r="G254" s="8">
        <f t="shared" si="40"/>
        <v>0.975609756097561</v>
      </c>
      <c r="H254" s="7">
        <v>0</v>
      </c>
      <c r="I254" s="8">
        <f t="shared" si="41"/>
        <v>0</v>
      </c>
      <c r="J254" s="7">
        <f t="shared" si="42"/>
        <v>80</v>
      </c>
      <c r="K254" s="8">
        <f t="shared" si="43"/>
        <v>0.975609756097561</v>
      </c>
      <c r="L254" s="7">
        <f t="shared" si="44"/>
        <v>77</v>
      </c>
      <c r="M254" s="7">
        <v>76</v>
      </c>
      <c r="N254" s="7">
        <v>0</v>
      </c>
      <c r="O254" s="7">
        <v>1</v>
      </c>
    </row>
    <row r="255" spans="1:15" ht="12.75">
      <c r="A255" s="6">
        <v>677995</v>
      </c>
      <c r="B255" s="6" t="s">
        <v>394</v>
      </c>
      <c r="C255" s="6" t="s">
        <v>92</v>
      </c>
      <c r="D255" s="6" t="s">
        <v>93</v>
      </c>
      <c r="E255" s="7">
        <v>107</v>
      </c>
      <c r="F255" s="7">
        <v>28</v>
      </c>
      <c r="G255" s="8">
        <f t="shared" si="40"/>
        <v>0.2616822429906542</v>
      </c>
      <c r="H255" s="7">
        <v>9</v>
      </c>
      <c r="I255" s="8">
        <f t="shared" si="41"/>
        <v>0.08411214953271028</v>
      </c>
      <c r="J255" s="7">
        <f t="shared" si="42"/>
        <v>37</v>
      </c>
      <c r="K255" s="8">
        <f t="shared" si="43"/>
        <v>0.34579439252336447</v>
      </c>
      <c r="L255" s="7">
        <f t="shared" si="44"/>
        <v>49</v>
      </c>
      <c r="M255" s="7">
        <v>18</v>
      </c>
      <c r="N255" s="7">
        <v>7</v>
      </c>
      <c r="O255" s="7">
        <v>24</v>
      </c>
    </row>
  </sheetData>
  <sheetProtection/>
  <autoFilter ref="A1:O255"/>
  <printOptions/>
  <pageMargins left="0.5" right="0.5" top="1" bottom="1" header="0.5" footer="0.5"/>
  <pageSetup horizontalDpi="600" verticalDpi="600" orientation="landscape" r:id="rId1"/>
  <headerFooter alignWithMargins="0">
    <oddHeader>&amp;CWI NATIONAL SCHOOL LUNCH PROGRAM ENROLLMENT AND PARTICIPATION DATA 
BY PRIVATE SCHOOL/AGENCY (PRIVATE)
OCTOBER 2018</oddHeader>
    <oddFooter>&amp;CWI DEPARTMENT OF PUBLIC INSTRUCTION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C13" sqref="C13"/>
    </sheetView>
  </sheetViews>
  <sheetFormatPr defaultColWidth="9.140625" defaultRowHeight="12.75"/>
  <cols>
    <col min="2" max="2" width="29.7109375" style="0" customWidth="1"/>
    <col min="3" max="3" width="17.00390625" style="0" customWidth="1"/>
    <col min="4" max="4" width="11.57421875" style="0" customWidth="1"/>
    <col min="5" max="15" width="14.7109375" style="5" customWidth="1"/>
  </cols>
  <sheetData>
    <row r="1" spans="1:15" ht="63.75">
      <c r="A1" s="4" t="s">
        <v>0</v>
      </c>
      <c r="B1" s="3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ht="12.75">
      <c r="A2" s="6">
        <v>302645</v>
      </c>
      <c r="B2" s="6" t="s">
        <v>395</v>
      </c>
      <c r="C2" s="6" t="s">
        <v>396</v>
      </c>
      <c r="D2" s="6" t="s">
        <v>21</v>
      </c>
      <c r="E2" s="7">
        <v>7</v>
      </c>
      <c r="F2" s="7">
        <v>7</v>
      </c>
      <c r="G2" s="8">
        <f aca="true" t="shared" si="0" ref="G2:G8">F2/E2</f>
        <v>1</v>
      </c>
      <c r="H2" s="7">
        <v>0</v>
      </c>
      <c r="I2" s="8">
        <f aca="true" t="shared" si="1" ref="I2:I8">H2/E2</f>
        <v>0</v>
      </c>
      <c r="J2" s="7">
        <f aca="true" t="shared" si="2" ref="J2:J8">H2+F2</f>
        <v>7</v>
      </c>
      <c r="K2" s="8">
        <f aca="true" t="shared" si="3" ref="K2:K8">(F2+H2)/E2</f>
        <v>1</v>
      </c>
      <c r="L2" s="7">
        <f aca="true" t="shared" si="4" ref="L2:L8">M2+N2+O2</f>
        <v>4</v>
      </c>
      <c r="M2" s="7">
        <v>4</v>
      </c>
      <c r="N2" s="7">
        <v>0</v>
      </c>
      <c r="O2" s="7">
        <v>0</v>
      </c>
    </row>
    <row r="3" spans="1:15" ht="12.75">
      <c r="A3" s="6">
        <v>329115</v>
      </c>
      <c r="B3" s="6" t="s">
        <v>397</v>
      </c>
      <c r="C3" s="6" t="s">
        <v>26</v>
      </c>
      <c r="D3" s="6" t="s">
        <v>27</v>
      </c>
      <c r="E3" s="7">
        <v>58</v>
      </c>
      <c r="F3" s="7">
        <v>49</v>
      </c>
      <c r="G3" s="8">
        <f t="shared" si="0"/>
        <v>0.8448275862068966</v>
      </c>
      <c r="H3" s="7">
        <v>2</v>
      </c>
      <c r="I3" s="8">
        <f t="shared" si="1"/>
        <v>0.034482758620689655</v>
      </c>
      <c r="J3" s="7">
        <f t="shared" si="2"/>
        <v>51</v>
      </c>
      <c r="K3" s="8">
        <f t="shared" si="3"/>
        <v>0.8793103448275862</v>
      </c>
      <c r="L3" s="7">
        <f t="shared" si="4"/>
        <v>44</v>
      </c>
      <c r="M3" s="7">
        <v>41</v>
      </c>
      <c r="N3" s="7">
        <v>1</v>
      </c>
      <c r="O3" s="7">
        <v>2</v>
      </c>
    </row>
    <row r="4" spans="1:15" ht="12.75">
      <c r="A4" s="6">
        <v>679143</v>
      </c>
      <c r="B4" s="6" t="s">
        <v>398</v>
      </c>
      <c r="C4" s="6" t="s">
        <v>399</v>
      </c>
      <c r="D4" s="6" t="s">
        <v>93</v>
      </c>
      <c r="E4" s="7">
        <v>115</v>
      </c>
      <c r="F4" s="7">
        <v>91</v>
      </c>
      <c r="G4" s="8">
        <f t="shared" si="0"/>
        <v>0.7913043478260869</v>
      </c>
      <c r="H4" s="7">
        <v>0</v>
      </c>
      <c r="I4" s="8">
        <f t="shared" si="1"/>
        <v>0</v>
      </c>
      <c r="J4" s="7">
        <f t="shared" si="2"/>
        <v>91</v>
      </c>
      <c r="K4" s="8">
        <f t="shared" si="3"/>
        <v>0.7913043478260869</v>
      </c>
      <c r="L4" s="7">
        <f t="shared" si="4"/>
        <v>63</v>
      </c>
      <c r="M4" s="7">
        <v>57</v>
      </c>
      <c r="N4" s="7">
        <v>0</v>
      </c>
      <c r="O4" s="7">
        <v>6</v>
      </c>
    </row>
    <row r="5" spans="1:15" ht="12.75">
      <c r="A5" s="6">
        <v>589129</v>
      </c>
      <c r="B5" s="6" t="s">
        <v>400</v>
      </c>
      <c r="C5" s="6" t="s">
        <v>401</v>
      </c>
      <c r="D5" s="6" t="s">
        <v>202</v>
      </c>
      <c r="E5" s="7">
        <v>27</v>
      </c>
      <c r="F5" s="7">
        <v>27</v>
      </c>
      <c r="G5" s="8">
        <f t="shared" si="0"/>
        <v>1</v>
      </c>
      <c r="H5" s="7">
        <v>0</v>
      </c>
      <c r="I5" s="8">
        <f t="shared" si="1"/>
        <v>0</v>
      </c>
      <c r="J5" s="7">
        <f t="shared" si="2"/>
        <v>27</v>
      </c>
      <c r="K5" s="8">
        <f t="shared" si="3"/>
        <v>1</v>
      </c>
      <c r="L5" s="7">
        <f t="shared" si="4"/>
        <v>21</v>
      </c>
      <c r="M5" s="7">
        <v>21</v>
      </c>
      <c r="N5" s="7">
        <v>0</v>
      </c>
      <c r="O5" s="7">
        <v>0</v>
      </c>
    </row>
    <row r="6" spans="1:15" ht="12.75">
      <c r="A6" s="6">
        <v>79153</v>
      </c>
      <c r="B6" s="6" t="s">
        <v>402</v>
      </c>
      <c r="C6" s="6" t="s">
        <v>403</v>
      </c>
      <c r="D6" s="6" t="s">
        <v>404</v>
      </c>
      <c r="E6" s="7">
        <v>73</v>
      </c>
      <c r="F6" s="7">
        <v>73</v>
      </c>
      <c r="G6" s="8">
        <f t="shared" si="0"/>
        <v>1</v>
      </c>
      <c r="H6" s="7">
        <v>0</v>
      </c>
      <c r="I6" s="8">
        <f t="shared" si="1"/>
        <v>0</v>
      </c>
      <c r="J6" s="7">
        <f t="shared" si="2"/>
        <v>73</v>
      </c>
      <c r="K6" s="8">
        <f t="shared" si="3"/>
        <v>1</v>
      </c>
      <c r="L6" s="7">
        <f t="shared" si="4"/>
        <v>66</v>
      </c>
      <c r="M6" s="7">
        <v>66</v>
      </c>
      <c r="N6" s="7">
        <v>0</v>
      </c>
      <c r="O6" s="7">
        <v>0</v>
      </c>
    </row>
    <row r="7" spans="1:15" ht="12.75">
      <c r="A7" s="6">
        <v>29164</v>
      </c>
      <c r="B7" s="6" t="s">
        <v>405</v>
      </c>
      <c r="C7" s="6" t="s">
        <v>178</v>
      </c>
      <c r="D7" s="6" t="s">
        <v>178</v>
      </c>
      <c r="E7" s="7">
        <v>22</v>
      </c>
      <c r="F7" s="7">
        <v>22</v>
      </c>
      <c r="G7" s="8">
        <f t="shared" si="0"/>
        <v>1</v>
      </c>
      <c r="H7" s="7">
        <v>0</v>
      </c>
      <c r="I7" s="8">
        <f t="shared" si="1"/>
        <v>0</v>
      </c>
      <c r="J7" s="7">
        <f t="shared" si="2"/>
        <v>22</v>
      </c>
      <c r="K7" s="8">
        <f t="shared" si="3"/>
        <v>1</v>
      </c>
      <c r="L7" s="7">
        <f t="shared" si="4"/>
        <v>13</v>
      </c>
      <c r="M7" s="7">
        <v>13</v>
      </c>
      <c r="N7" s="7">
        <v>0</v>
      </c>
      <c r="O7" s="7">
        <v>0</v>
      </c>
    </row>
    <row r="8" spans="1:15" ht="12.75">
      <c r="A8" s="6">
        <v>409173</v>
      </c>
      <c r="B8" s="6" t="s">
        <v>406</v>
      </c>
      <c r="C8" s="6" t="s">
        <v>16</v>
      </c>
      <c r="D8" s="6" t="s">
        <v>16</v>
      </c>
      <c r="E8" s="7">
        <v>19</v>
      </c>
      <c r="F8" s="7">
        <v>19</v>
      </c>
      <c r="G8" s="8">
        <f t="shared" si="0"/>
        <v>1</v>
      </c>
      <c r="H8" s="7">
        <v>0</v>
      </c>
      <c r="I8" s="8">
        <f t="shared" si="1"/>
        <v>0</v>
      </c>
      <c r="J8" s="7">
        <f t="shared" si="2"/>
        <v>19</v>
      </c>
      <c r="K8" s="8">
        <f t="shared" si="3"/>
        <v>1</v>
      </c>
      <c r="L8" s="7">
        <f t="shared" si="4"/>
        <v>8</v>
      </c>
      <c r="M8" s="7">
        <v>8</v>
      </c>
      <c r="N8" s="7">
        <v>0</v>
      </c>
      <c r="O8" s="7">
        <v>0</v>
      </c>
    </row>
  </sheetData>
  <sheetProtection/>
  <printOptions/>
  <pageMargins left="0.45" right="0.45" top="1" bottom="0.75" header="0.3" footer="0.3"/>
  <pageSetup horizontalDpi="600" verticalDpi="600" orientation="landscape" r:id="rId1"/>
  <headerFooter alignWithMargins="0">
    <oddHeader>&amp;CWI NATIONAL SCHOOL LUNCH PROGRAM ENROLLMENT AND PARTICIPATION DATA 
BY RESIDENTIAL CHILD CARE INSTITUTION (PRIVATE)
OCTOBER 2018</oddHeader>
    <oddFooter>&amp;CWI DEPARTMENT OF PUBLIC INSTRUCTION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Paella, Laura A.  DPI</dc:creator>
  <cp:keywords/>
  <dc:description/>
  <cp:lastModifiedBy>Paella, Laura A.  DPI</cp:lastModifiedBy>
  <cp:lastPrinted>2019-01-28T21:36:13Z</cp:lastPrinted>
  <dcterms:created xsi:type="dcterms:W3CDTF">2019-02-12T14:21:54Z</dcterms:created>
  <dcterms:modified xsi:type="dcterms:W3CDTF">2019-02-12T19:27:21Z</dcterms:modified>
  <cp:category/>
  <cp:version/>
  <cp:contentType/>
  <cp:contentStatus/>
</cp:coreProperties>
</file>