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192" windowHeight="4548" activeTab="0"/>
  </bookViews>
  <sheets>
    <sheet name="2RMemHis2012" sheetId="1" r:id="rId1"/>
  </sheets>
  <definedNames>
    <definedName name="_xlnm.Print_Titles" localSheetId="0">'2RMemHis2012'!$31:$31</definedName>
  </definedNames>
  <calcPr fullCalcOnLoad="1"/>
</workbook>
</file>

<file path=xl/sharedStrings.xml><?xml version="1.0" encoding="utf-8"?>
<sst xmlns="http://schemas.openxmlformats.org/spreadsheetml/2006/main" count="103" uniqueCount="44">
  <si>
    <t>School Name</t>
  </si>
  <si>
    <t>Capitol West Academy</t>
  </si>
  <si>
    <t>Woodlands School</t>
  </si>
  <si>
    <t>YMCA Young Leaders Academy</t>
  </si>
  <si>
    <t>Darrell Lynn Hines (DLH) Academy</t>
  </si>
  <si>
    <t>Milwaukee Academy of Science</t>
  </si>
  <si>
    <t>Central City Cyberschool of Milwaukee</t>
  </si>
  <si>
    <t>School for Early Development and Achievement</t>
  </si>
  <si>
    <t>Milwaukee College Preparatory School of WI</t>
  </si>
  <si>
    <t>21st Century Preparatory School</t>
  </si>
  <si>
    <t>Tenor High</t>
  </si>
  <si>
    <t>Seeds of Health Elementary Program</t>
  </si>
  <si>
    <t xml:space="preserve"> </t>
  </si>
  <si>
    <t>Downtown Montessori</t>
  </si>
  <si>
    <t>Bruce Guadalupe</t>
  </si>
  <si>
    <t>King's Academy</t>
  </si>
  <si>
    <t>Urban Day School</t>
  </si>
  <si>
    <t>Veritas High School</t>
  </si>
  <si>
    <t>CEO Leadership Academy</t>
  </si>
  <si>
    <t>Milwaukee Math &amp; Science Academy</t>
  </si>
  <si>
    <t>Milwaukee Scholars (National Heritage Academies)</t>
  </si>
  <si>
    <t>Wisconsin 2R Charter Schools - Headcount and FTE</t>
  </si>
  <si>
    <t>3rd Friday in September</t>
  </si>
  <si>
    <t>Authorizer</t>
  </si>
  <si>
    <t>Headcount</t>
  </si>
  <si>
    <t>FTE</t>
  </si>
  <si>
    <t>Average Headcount</t>
  </si>
  <si>
    <t>Average FTE</t>
  </si>
  <si>
    <t>UW-Parkside</t>
  </si>
  <si>
    <t>UW-Milwaukee</t>
  </si>
  <si>
    <t>City of Milwaukee</t>
  </si>
  <si>
    <t>Totals</t>
  </si>
  <si>
    <t>(Note: Payment per FTE = $7,775.00)</t>
  </si>
  <si>
    <t>September Payment</t>
  </si>
  <si>
    <t>December Payment</t>
  </si>
  <si>
    <t>February Payment</t>
  </si>
  <si>
    <t>June Payment</t>
  </si>
  <si>
    <t>Audit/Other Adjustments</t>
  </si>
  <si>
    <t>Total Paid</t>
  </si>
  <si>
    <t>2nd Friday in January</t>
  </si>
  <si>
    <t>2012-13 School Year</t>
  </si>
  <si>
    <t>Escuela Verde</t>
  </si>
  <si>
    <t>North Point Lighthouse Charter School</t>
  </si>
  <si>
    <t>Total Due Before Audit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</si>
</sst>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0.000"/>
    <numFmt numFmtId="168" formatCode="&quot;$&quot;#,##0.0_);\(&quot;$&quot;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[$-409]h:mm:ss\ AM/PM"/>
    <numFmt numFmtId="173" formatCode="&quot;$&quot;#,##0.00"/>
    <numFmt numFmtId="174" formatCode="&quot;$&quot;#,##0.0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166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1" fontId="0" fillId="0" borderId="10" xfId="0" applyNumberFormat="1" applyBorder="1" applyAlignment="1">
      <alignment/>
    </xf>
    <xf numFmtId="5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 locked="0"/>
    </xf>
    <xf numFmtId="2" fontId="3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164" fontId="0" fillId="0" borderId="10" xfId="46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5" fontId="0" fillId="0" borderId="10" xfId="46" applyNumberFormat="1" applyFont="1" applyBorder="1" applyAlignment="1">
      <alignment/>
    </xf>
    <xf numFmtId="164" fontId="1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25">
      <selection activeCell="K52" sqref="K52"/>
    </sheetView>
  </sheetViews>
  <sheetFormatPr defaultColWidth="9.140625" defaultRowHeight="12.75"/>
  <cols>
    <col min="1" max="1" width="3.421875" style="0" customWidth="1"/>
    <col min="2" max="2" width="47.7109375" style="0" customWidth="1"/>
    <col min="3" max="3" width="15.421875" style="0" customWidth="1"/>
    <col min="4" max="4" width="12.140625" style="0" customWidth="1"/>
    <col min="5" max="5" width="11.140625" style="0" bestFit="1" customWidth="1"/>
    <col min="6" max="6" width="11.140625" style="0" customWidth="1"/>
    <col min="7" max="7" width="10.8515625" style="0" customWidth="1"/>
    <col min="8" max="8" width="11.28125" style="0" customWidth="1"/>
    <col min="9" max="9" width="11.00390625" style="0" customWidth="1"/>
    <col min="10" max="10" width="2.421875" style="0" customWidth="1"/>
  </cols>
  <sheetData>
    <row r="1" spans="2:8" ht="18">
      <c r="B1" s="32" t="s">
        <v>21</v>
      </c>
      <c r="C1" s="32"/>
      <c r="D1" s="32"/>
      <c r="E1" s="32"/>
      <c r="F1" s="32"/>
      <c r="G1" s="32"/>
      <c r="H1" s="32"/>
    </row>
    <row r="2" spans="2:8" ht="18">
      <c r="B2" s="32" t="s">
        <v>40</v>
      </c>
      <c r="C2" s="32"/>
      <c r="D2" s="32"/>
      <c r="E2" s="32"/>
      <c r="F2" s="32"/>
      <c r="G2" s="32"/>
      <c r="H2" s="32"/>
    </row>
    <row r="3" spans="2:8" ht="13.5">
      <c r="B3" s="31" t="s">
        <v>12</v>
      </c>
      <c r="C3" s="31"/>
      <c r="D3" s="31"/>
      <c r="E3" s="31"/>
      <c r="F3" s="31"/>
      <c r="G3" s="31"/>
      <c r="H3" s="31"/>
    </row>
    <row r="4" spans="1:9" ht="12.75">
      <c r="A4" s="1"/>
      <c r="B4" s="5"/>
      <c r="C4" s="5"/>
      <c r="D4" s="33" t="s">
        <v>22</v>
      </c>
      <c r="E4" s="33"/>
      <c r="F4" s="33" t="s">
        <v>39</v>
      </c>
      <c r="G4" s="33"/>
      <c r="H4" s="14"/>
      <c r="I4" s="1"/>
    </row>
    <row r="5" spans="1:9" ht="26.25" customHeight="1">
      <c r="A5" s="6"/>
      <c r="B5" s="2" t="s">
        <v>0</v>
      </c>
      <c r="C5" s="2" t="s">
        <v>23</v>
      </c>
      <c r="D5" s="4" t="s">
        <v>24</v>
      </c>
      <c r="E5" s="3" t="s">
        <v>25</v>
      </c>
      <c r="F5" s="4" t="s">
        <v>24</v>
      </c>
      <c r="G5" s="3" t="s">
        <v>25</v>
      </c>
      <c r="H5" s="26" t="s">
        <v>26</v>
      </c>
      <c r="I5" s="7" t="s">
        <v>27</v>
      </c>
    </row>
    <row r="6" spans="1:10" ht="12.75">
      <c r="A6" s="20">
        <v>1</v>
      </c>
      <c r="B6" s="17" t="s">
        <v>9</v>
      </c>
      <c r="C6" s="19" t="s">
        <v>28</v>
      </c>
      <c r="D6" s="1">
        <v>480</v>
      </c>
      <c r="E6" s="1">
        <v>470</v>
      </c>
      <c r="F6" s="1">
        <v>478</v>
      </c>
      <c r="G6" s="1">
        <v>467</v>
      </c>
      <c r="H6" s="1">
        <f aca="true" t="shared" si="0" ref="H6:H26">ROUND(((D6+F6)/2),0)</f>
        <v>479</v>
      </c>
      <c r="I6" s="1">
        <f aca="true" t="shared" si="1" ref="I6:I26">ROUND(((E6+G6)/2),0)</f>
        <v>469</v>
      </c>
      <c r="J6" t="s">
        <v>12</v>
      </c>
    </row>
    <row r="7" spans="1:9" ht="12.75">
      <c r="A7" s="20">
        <f>(A6+1)</f>
        <v>2</v>
      </c>
      <c r="B7" s="17" t="s">
        <v>14</v>
      </c>
      <c r="C7" s="19" t="s">
        <v>29</v>
      </c>
      <c r="D7" s="1">
        <v>951</v>
      </c>
      <c r="E7" s="1">
        <v>898</v>
      </c>
      <c r="F7" s="1">
        <v>950</v>
      </c>
      <c r="G7" s="1">
        <v>897</v>
      </c>
      <c r="H7" s="1">
        <f t="shared" si="0"/>
        <v>951</v>
      </c>
      <c r="I7" s="1">
        <f t="shared" si="1"/>
        <v>898</v>
      </c>
    </row>
    <row r="8" spans="1:10" ht="12.75">
      <c r="A8" s="20">
        <f aca="true" t="shared" si="2" ref="A8:A26">(A7+1)</f>
        <v>3</v>
      </c>
      <c r="B8" s="17" t="s">
        <v>1</v>
      </c>
      <c r="C8" s="19" t="s">
        <v>29</v>
      </c>
      <c r="D8" s="1">
        <v>279</v>
      </c>
      <c r="E8" s="1">
        <v>267</v>
      </c>
      <c r="F8" s="1">
        <v>272</v>
      </c>
      <c r="G8" s="1">
        <v>260</v>
      </c>
      <c r="H8" s="1">
        <f t="shared" si="0"/>
        <v>276</v>
      </c>
      <c r="I8" s="1">
        <f t="shared" si="1"/>
        <v>264</v>
      </c>
      <c r="J8" t="s">
        <v>12</v>
      </c>
    </row>
    <row r="9" spans="1:9" ht="12.75">
      <c r="A9" s="20">
        <f t="shared" si="2"/>
        <v>4</v>
      </c>
      <c r="B9" s="17" t="s">
        <v>18</v>
      </c>
      <c r="C9" s="19" t="s">
        <v>30</v>
      </c>
      <c r="D9" s="27">
        <v>181</v>
      </c>
      <c r="E9" s="27">
        <v>181</v>
      </c>
      <c r="F9" s="27">
        <v>157</v>
      </c>
      <c r="G9" s="27">
        <v>157</v>
      </c>
      <c r="H9" s="1">
        <f t="shared" si="0"/>
        <v>169</v>
      </c>
      <c r="I9" s="1">
        <f t="shared" si="1"/>
        <v>169</v>
      </c>
    </row>
    <row r="10" spans="1:10" ht="12.75">
      <c r="A10" s="20">
        <f t="shared" si="2"/>
        <v>5</v>
      </c>
      <c r="B10" s="17" t="s">
        <v>6</v>
      </c>
      <c r="C10" s="19" t="s">
        <v>30</v>
      </c>
      <c r="D10" s="1">
        <v>438</v>
      </c>
      <c r="E10" s="1">
        <v>422</v>
      </c>
      <c r="F10" s="27">
        <v>429</v>
      </c>
      <c r="G10" s="27">
        <v>414</v>
      </c>
      <c r="H10" s="1">
        <f t="shared" si="0"/>
        <v>434</v>
      </c>
      <c r="I10" s="1">
        <f t="shared" si="1"/>
        <v>418</v>
      </c>
      <c r="J10" t="s">
        <v>12</v>
      </c>
    </row>
    <row r="11" spans="1:10" ht="12.75">
      <c r="A11" s="20">
        <f t="shared" si="2"/>
        <v>6</v>
      </c>
      <c r="B11" s="17" t="s">
        <v>4</v>
      </c>
      <c r="C11" s="19" t="s">
        <v>30</v>
      </c>
      <c r="D11" s="1">
        <v>309</v>
      </c>
      <c r="E11" s="1">
        <v>297</v>
      </c>
      <c r="F11" s="27">
        <v>305</v>
      </c>
      <c r="G11" s="27">
        <v>293</v>
      </c>
      <c r="H11" s="1">
        <f t="shared" si="0"/>
        <v>307</v>
      </c>
      <c r="I11" s="1">
        <f t="shared" si="1"/>
        <v>295</v>
      </c>
      <c r="J11" t="s">
        <v>12</v>
      </c>
    </row>
    <row r="12" spans="1:10" ht="12.75">
      <c r="A12" s="20">
        <f t="shared" si="2"/>
        <v>7</v>
      </c>
      <c r="B12" s="17" t="s">
        <v>13</v>
      </c>
      <c r="C12" s="19" t="s">
        <v>30</v>
      </c>
      <c r="D12" s="27">
        <v>183</v>
      </c>
      <c r="E12" s="27">
        <v>171</v>
      </c>
      <c r="F12" s="27">
        <v>180</v>
      </c>
      <c r="G12" s="27">
        <v>168</v>
      </c>
      <c r="H12" s="1">
        <f t="shared" si="0"/>
        <v>182</v>
      </c>
      <c r="I12" s="1">
        <f t="shared" si="1"/>
        <v>170</v>
      </c>
      <c r="J12" t="s">
        <v>12</v>
      </c>
    </row>
    <row r="13" spans="1:9" ht="12.75">
      <c r="A13" s="20">
        <f t="shared" si="2"/>
        <v>8</v>
      </c>
      <c r="B13" s="17" t="s">
        <v>41</v>
      </c>
      <c r="C13" s="19" t="s">
        <v>30</v>
      </c>
      <c r="D13" s="27">
        <v>60</v>
      </c>
      <c r="E13" s="27">
        <v>60</v>
      </c>
      <c r="F13" s="27">
        <v>67</v>
      </c>
      <c r="G13" s="27">
        <v>67</v>
      </c>
      <c r="H13" s="1">
        <f>ROUND(((D13+F13)/2),0)</f>
        <v>64</v>
      </c>
      <c r="I13" s="1">
        <v>65</v>
      </c>
    </row>
    <row r="14" spans="1:11" ht="12.75">
      <c r="A14" s="20">
        <f t="shared" si="2"/>
        <v>9</v>
      </c>
      <c r="B14" s="18" t="s">
        <v>15</v>
      </c>
      <c r="C14" s="19" t="s">
        <v>30</v>
      </c>
      <c r="D14" s="1">
        <v>183</v>
      </c>
      <c r="E14" s="1">
        <v>176</v>
      </c>
      <c r="F14" s="27">
        <v>186</v>
      </c>
      <c r="G14" s="27">
        <v>177</v>
      </c>
      <c r="H14" s="1">
        <f t="shared" si="0"/>
        <v>185</v>
      </c>
      <c r="I14" s="1">
        <f t="shared" si="1"/>
        <v>177</v>
      </c>
      <c r="J14" t="s">
        <v>12</v>
      </c>
      <c r="K14" s="12"/>
    </row>
    <row r="15" spans="1:10" ht="12.75">
      <c r="A15" s="20">
        <f t="shared" si="2"/>
        <v>10</v>
      </c>
      <c r="B15" s="17" t="s">
        <v>5</v>
      </c>
      <c r="C15" s="19" t="s">
        <v>30</v>
      </c>
      <c r="D15" s="1">
        <v>971</v>
      </c>
      <c r="E15" s="1">
        <v>954</v>
      </c>
      <c r="F15" s="1">
        <v>917</v>
      </c>
      <c r="G15" s="1">
        <v>900</v>
      </c>
      <c r="H15" s="1">
        <f t="shared" si="0"/>
        <v>944</v>
      </c>
      <c r="I15" s="1">
        <f t="shared" si="1"/>
        <v>927</v>
      </c>
      <c r="J15" s="12" t="s">
        <v>12</v>
      </c>
    </row>
    <row r="16" spans="1:10" ht="12.75">
      <c r="A16" s="20">
        <f t="shared" si="2"/>
        <v>11</v>
      </c>
      <c r="B16" s="17" t="s">
        <v>8</v>
      </c>
      <c r="C16" s="19" t="s">
        <v>29</v>
      </c>
      <c r="D16" s="1">
        <v>507</v>
      </c>
      <c r="E16" s="1">
        <v>487</v>
      </c>
      <c r="F16" s="1">
        <v>504</v>
      </c>
      <c r="G16" s="1">
        <v>485</v>
      </c>
      <c r="H16" s="1">
        <f t="shared" si="0"/>
        <v>506</v>
      </c>
      <c r="I16" s="1">
        <f t="shared" si="1"/>
        <v>486</v>
      </c>
      <c r="J16" t="s">
        <v>12</v>
      </c>
    </row>
    <row r="17" spans="1:10" ht="12.75">
      <c r="A17" s="20">
        <f t="shared" si="2"/>
        <v>12</v>
      </c>
      <c r="B17" s="17" t="s">
        <v>19</v>
      </c>
      <c r="C17" s="19" t="s">
        <v>30</v>
      </c>
      <c r="D17" s="1">
        <v>246</v>
      </c>
      <c r="E17" s="1">
        <v>236</v>
      </c>
      <c r="F17" s="1">
        <v>230</v>
      </c>
      <c r="G17" s="1">
        <v>220</v>
      </c>
      <c r="H17" s="1">
        <f t="shared" si="0"/>
        <v>238</v>
      </c>
      <c r="I17" s="1">
        <f t="shared" si="1"/>
        <v>228</v>
      </c>
      <c r="J17" t="s">
        <v>12</v>
      </c>
    </row>
    <row r="18" spans="1:9" ht="12.75">
      <c r="A18" s="20">
        <f t="shared" si="2"/>
        <v>13</v>
      </c>
      <c r="B18" s="17" t="s">
        <v>20</v>
      </c>
      <c r="C18" s="19" t="s">
        <v>29</v>
      </c>
      <c r="D18" s="1">
        <v>465</v>
      </c>
      <c r="E18" s="1">
        <v>433</v>
      </c>
      <c r="F18" s="1">
        <v>465</v>
      </c>
      <c r="G18" s="1">
        <v>433</v>
      </c>
      <c r="H18" s="1">
        <f t="shared" si="0"/>
        <v>465</v>
      </c>
      <c r="I18" s="1">
        <f t="shared" si="1"/>
        <v>433</v>
      </c>
    </row>
    <row r="19" spans="1:9" ht="12.75">
      <c r="A19" s="20">
        <f t="shared" si="2"/>
        <v>14</v>
      </c>
      <c r="B19" s="17" t="s">
        <v>42</v>
      </c>
      <c r="C19" s="19" t="s">
        <v>30</v>
      </c>
      <c r="D19" s="27">
        <v>172</v>
      </c>
      <c r="E19" s="27">
        <v>158</v>
      </c>
      <c r="F19" s="27">
        <v>187</v>
      </c>
      <c r="G19" s="27">
        <v>170</v>
      </c>
      <c r="H19" s="1">
        <f>ROUND(((D19+F19)/2),0)</f>
        <v>180</v>
      </c>
      <c r="I19" s="1">
        <f>ROUND(((E19+G19)/2),0)</f>
        <v>164</v>
      </c>
    </row>
    <row r="20" spans="1:10" ht="12.75">
      <c r="A20" s="20">
        <f t="shared" si="2"/>
        <v>15</v>
      </c>
      <c r="B20" s="17" t="s">
        <v>7</v>
      </c>
      <c r="C20" s="19" t="s">
        <v>29</v>
      </c>
      <c r="D20" s="1">
        <v>76</v>
      </c>
      <c r="E20" s="1">
        <v>68</v>
      </c>
      <c r="F20" s="27">
        <v>76</v>
      </c>
      <c r="G20" s="27">
        <v>67</v>
      </c>
      <c r="H20" s="1">
        <f t="shared" si="0"/>
        <v>76</v>
      </c>
      <c r="I20" s="1">
        <f>ROUND(((E20+G20)/2),0)</f>
        <v>68</v>
      </c>
      <c r="J20" t="s">
        <v>12</v>
      </c>
    </row>
    <row r="21" spans="1:11" ht="12.75">
      <c r="A21" s="20">
        <f t="shared" si="2"/>
        <v>16</v>
      </c>
      <c r="B21" s="17" t="s">
        <v>11</v>
      </c>
      <c r="C21" s="19" t="s">
        <v>29</v>
      </c>
      <c r="D21" s="1">
        <v>408</v>
      </c>
      <c r="E21" s="1">
        <v>387</v>
      </c>
      <c r="F21" s="1">
        <v>413</v>
      </c>
      <c r="G21" s="1">
        <v>391</v>
      </c>
      <c r="H21" s="1">
        <f t="shared" si="0"/>
        <v>411</v>
      </c>
      <c r="I21" s="1">
        <f t="shared" si="1"/>
        <v>389</v>
      </c>
      <c r="J21" t="s">
        <v>12</v>
      </c>
      <c r="K21" s="13"/>
    </row>
    <row r="22" spans="1:10" ht="12.75">
      <c r="A22" s="20">
        <f t="shared" si="2"/>
        <v>17</v>
      </c>
      <c r="B22" s="17" t="s">
        <v>10</v>
      </c>
      <c r="C22" s="19" t="s">
        <v>29</v>
      </c>
      <c r="D22" s="1">
        <v>208</v>
      </c>
      <c r="E22" s="1">
        <v>208</v>
      </c>
      <c r="F22" s="1">
        <v>202</v>
      </c>
      <c r="G22" s="1">
        <v>202</v>
      </c>
      <c r="H22" s="1">
        <f t="shared" si="0"/>
        <v>205</v>
      </c>
      <c r="I22" s="1">
        <f t="shared" si="1"/>
        <v>205</v>
      </c>
      <c r="J22" s="13" t="s">
        <v>12</v>
      </c>
    </row>
    <row r="23" spans="1:10" ht="12.75">
      <c r="A23" s="20">
        <f t="shared" si="2"/>
        <v>18</v>
      </c>
      <c r="B23" s="17" t="s">
        <v>16</v>
      </c>
      <c r="C23" s="19" t="s">
        <v>29</v>
      </c>
      <c r="D23" s="1">
        <v>628</v>
      </c>
      <c r="E23" s="1">
        <v>593</v>
      </c>
      <c r="F23" s="1">
        <v>588</v>
      </c>
      <c r="G23" s="1">
        <v>556</v>
      </c>
      <c r="H23" s="1">
        <f t="shared" si="0"/>
        <v>608</v>
      </c>
      <c r="I23" s="1">
        <f t="shared" si="1"/>
        <v>575</v>
      </c>
      <c r="J23" t="s">
        <v>12</v>
      </c>
    </row>
    <row r="24" spans="1:10" ht="12.75">
      <c r="A24" s="20">
        <f t="shared" si="2"/>
        <v>19</v>
      </c>
      <c r="B24" s="17" t="s">
        <v>17</v>
      </c>
      <c r="C24" s="19" t="s">
        <v>29</v>
      </c>
      <c r="D24" s="1">
        <v>241</v>
      </c>
      <c r="E24" s="1">
        <v>241</v>
      </c>
      <c r="F24" s="1">
        <v>240</v>
      </c>
      <c r="G24" s="1">
        <v>240</v>
      </c>
      <c r="H24" s="1">
        <f t="shared" si="0"/>
        <v>241</v>
      </c>
      <c r="I24" s="1">
        <f t="shared" si="1"/>
        <v>241</v>
      </c>
      <c r="J24" t="s">
        <v>12</v>
      </c>
    </row>
    <row r="25" spans="1:10" ht="12.75">
      <c r="A25" s="20">
        <f t="shared" si="2"/>
        <v>20</v>
      </c>
      <c r="B25" s="17" t="s">
        <v>2</v>
      </c>
      <c r="C25" s="19" t="s">
        <v>29</v>
      </c>
      <c r="D25" s="1">
        <v>333</v>
      </c>
      <c r="E25" s="1">
        <v>318</v>
      </c>
      <c r="F25" s="1">
        <v>331</v>
      </c>
      <c r="G25" s="1">
        <v>316</v>
      </c>
      <c r="H25" s="1">
        <f t="shared" si="0"/>
        <v>332</v>
      </c>
      <c r="I25" s="1">
        <f t="shared" si="1"/>
        <v>317</v>
      </c>
      <c r="J25" t="s">
        <v>12</v>
      </c>
    </row>
    <row r="26" spans="1:9" ht="12.75">
      <c r="A26" s="20">
        <f t="shared" si="2"/>
        <v>21</v>
      </c>
      <c r="B26" s="17" t="s">
        <v>3</v>
      </c>
      <c r="C26" s="19" t="s">
        <v>29</v>
      </c>
      <c r="D26" s="1">
        <v>526</v>
      </c>
      <c r="E26" s="1">
        <v>506</v>
      </c>
      <c r="F26" s="1">
        <v>515</v>
      </c>
      <c r="G26" s="1">
        <v>496</v>
      </c>
      <c r="H26" s="1">
        <f t="shared" si="0"/>
        <v>521</v>
      </c>
      <c r="I26" s="1">
        <f t="shared" si="1"/>
        <v>501</v>
      </c>
    </row>
    <row r="27" spans="1:9" ht="13.5">
      <c r="A27" s="1"/>
      <c r="B27" s="8" t="s">
        <v>31</v>
      </c>
      <c r="C27" s="8"/>
      <c r="D27" s="22">
        <f aca="true" t="shared" si="3" ref="D27:I27">SUM(D6:D26)</f>
        <v>7845</v>
      </c>
      <c r="E27" s="22">
        <f t="shared" si="3"/>
        <v>7531</v>
      </c>
      <c r="F27" s="22">
        <f t="shared" si="3"/>
        <v>7692</v>
      </c>
      <c r="G27" s="22">
        <f t="shared" si="3"/>
        <v>7376</v>
      </c>
      <c r="H27" s="23">
        <f t="shared" si="3"/>
        <v>7774</v>
      </c>
      <c r="I27" s="23">
        <f t="shared" si="3"/>
        <v>7459</v>
      </c>
    </row>
    <row r="28" spans="1:9" ht="13.5">
      <c r="A28" s="9"/>
      <c r="B28" s="10"/>
      <c r="C28" s="10"/>
      <c r="D28" s="11"/>
      <c r="E28" s="11"/>
      <c r="F28" s="11"/>
      <c r="G28" s="11"/>
      <c r="H28" s="11"/>
      <c r="I28" s="11"/>
    </row>
    <row r="29" spans="1:9" ht="13.5">
      <c r="A29" s="31" t="s">
        <v>32</v>
      </c>
      <c r="B29" s="31"/>
      <c r="C29" s="31"/>
      <c r="D29" s="31"/>
      <c r="E29" s="31"/>
      <c r="F29" s="31"/>
      <c r="G29" s="31"/>
      <c r="H29" s="31"/>
      <c r="I29" s="31"/>
    </row>
    <row r="31" spans="1:9" ht="30" customHeight="1">
      <c r="A31" s="6"/>
      <c r="B31" s="2" t="s">
        <v>0</v>
      </c>
      <c r="C31" s="7" t="s">
        <v>33</v>
      </c>
      <c r="D31" s="7" t="s">
        <v>34</v>
      </c>
      <c r="E31" s="7" t="s">
        <v>35</v>
      </c>
      <c r="F31" s="7" t="s">
        <v>36</v>
      </c>
      <c r="G31" s="37" t="s">
        <v>43</v>
      </c>
      <c r="H31" s="7" t="s">
        <v>37</v>
      </c>
      <c r="I31" s="7" t="s">
        <v>38</v>
      </c>
    </row>
    <row r="32" spans="1:9" ht="12.75">
      <c r="A32" s="20">
        <v>1</v>
      </c>
      <c r="B32" s="16" t="s">
        <v>9</v>
      </c>
      <c r="C32" s="15">
        <v>933000</v>
      </c>
      <c r="D32" s="15">
        <v>894125</v>
      </c>
      <c r="E32" s="15">
        <v>907731</v>
      </c>
      <c r="F32" s="35">
        <v>911619</v>
      </c>
      <c r="G32" s="38">
        <f>I6*7775</f>
        <v>3646475</v>
      </c>
      <c r="H32" s="36">
        <v>0</v>
      </c>
      <c r="I32" s="21">
        <f>ROUND((G32+H32),0)</f>
        <v>3646475</v>
      </c>
    </row>
    <row r="33" spans="1:9" ht="12.75">
      <c r="A33" s="20">
        <f>(A32+1)</f>
        <v>2</v>
      </c>
      <c r="B33" s="28" t="s">
        <v>14</v>
      </c>
      <c r="C33" s="15">
        <v>1689119</v>
      </c>
      <c r="D33" s="15">
        <v>1801856</v>
      </c>
      <c r="E33" s="15">
        <v>1745488</v>
      </c>
      <c r="F33" s="35">
        <v>1745487</v>
      </c>
      <c r="G33" s="38">
        <f aca="true" t="shared" si="4" ref="G33:G52">I7*7775</f>
        <v>6981950</v>
      </c>
      <c r="H33" s="36">
        <v>0</v>
      </c>
      <c r="I33" s="21">
        <f aca="true" t="shared" si="5" ref="I33:I52">ROUND((G33+H33),0)</f>
        <v>6981950</v>
      </c>
    </row>
    <row r="34" spans="1:9" ht="12.75">
      <c r="A34" s="20">
        <f aca="true" t="shared" si="6" ref="A34:A52">(A33+1)</f>
        <v>3</v>
      </c>
      <c r="B34" s="28" t="s">
        <v>1</v>
      </c>
      <c r="C34" s="15">
        <v>513150</v>
      </c>
      <c r="D34" s="15">
        <v>524813</v>
      </c>
      <c r="E34" s="15">
        <v>518981</v>
      </c>
      <c r="F34" s="35">
        <v>495656</v>
      </c>
      <c r="G34" s="38">
        <f t="shared" si="4"/>
        <v>2052600</v>
      </c>
      <c r="H34" s="36">
        <v>0</v>
      </c>
      <c r="I34" s="21">
        <f t="shared" si="5"/>
        <v>2052600</v>
      </c>
    </row>
    <row r="35" spans="1:9" ht="12.75">
      <c r="A35" s="20">
        <f t="shared" si="6"/>
        <v>4</v>
      </c>
      <c r="B35" s="28" t="s">
        <v>18</v>
      </c>
      <c r="C35" s="15">
        <v>367369</v>
      </c>
      <c r="D35" s="15">
        <v>336269</v>
      </c>
      <c r="E35" s="15">
        <v>351818</v>
      </c>
      <c r="F35" s="35">
        <v>258519</v>
      </c>
      <c r="G35" s="38">
        <f t="shared" si="4"/>
        <v>1313975</v>
      </c>
      <c r="H35" s="36">
        <v>0</v>
      </c>
      <c r="I35" s="21">
        <f t="shared" si="5"/>
        <v>1313975</v>
      </c>
    </row>
    <row r="36" spans="1:9" ht="12.75">
      <c r="A36" s="20">
        <f t="shared" si="6"/>
        <v>5</v>
      </c>
      <c r="B36" s="28" t="s">
        <v>6</v>
      </c>
      <c r="C36" s="15">
        <v>816375</v>
      </c>
      <c r="D36" s="15">
        <v>824150</v>
      </c>
      <c r="E36" s="15">
        <v>820263</v>
      </c>
      <c r="F36" s="35">
        <v>789162</v>
      </c>
      <c r="G36" s="38">
        <f t="shared" si="4"/>
        <v>3249950</v>
      </c>
      <c r="H36" s="36">
        <v>0</v>
      </c>
      <c r="I36" s="21">
        <f t="shared" si="5"/>
        <v>3249950</v>
      </c>
    </row>
    <row r="37" spans="1:9" ht="12.75">
      <c r="A37" s="20">
        <f t="shared" si="6"/>
        <v>6</v>
      </c>
      <c r="B37" s="28" t="s">
        <v>4</v>
      </c>
      <c r="C37" s="15">
        <v>588956</v>
      </c>
      <c r="D37" s="15">
        <v>565632</v>
      </c>
      <c r="E37" s="15">
        <v>577293</v>
      </c>
      <c r="F37" s="35">
        <v>561744</v>
      </c>
      <c r="G37" s="38">
        <f t="shared" si="4"/>
        <v>2293625</v>
      </c>
      <c r="H37" s="36">
        <v>0</v>
      </c>
      <c r="I37" s="21">
        <f t="shared" si="5"/>
        <v>2293625</v>
      </c>
    </row>
    <row r="38" spans="1:9" ht="12.75">
      <c r="A38" s="20">
        <f t="shared" si="6"/>
        <v>7</v>
      </c>
      <c r="B38" s="28" t="s">
        <v>13</v>
      </c>
      <c r="C38" s="15">
        <v>334325</v>
      </c>
      <c r="D38" s="15">
        <v>330438</v>
      </c>
      <c r="E38" s="15">
        <v>332381</v>
      </c>
      <c r="F38" s="35">
        <v>324606</v>
      </c>
      <c r="G38" s="38">
        <f t="shared" si="4"/>
        <v>1321750</v>
      </c>
      <c r="H38" s="36">
        <v>0</v>
      </c>
      <c r="I38" s="21">
        <f t="shared" si="5"/>
        <v>1321750</v>
      </c>
    </row>
    <row r="39" spans="1:9" ht="12.75">
      <c r="A39" s="20">
        <f t="shared" si="6"/>
        <v>8</v>
      </c>
      <c r="B39" s="28" t="s">
        <v>41</v>
      </c>
      <c r="C39" s="15">
        <v>89413</v>
      </c>
      <c r="D39" s="15">
        <v>151612</v>
      </c>
      <c r="E39" s="15">
        <v>120513</v>
      </c>
      <c r="F39" s="35">
        <v>143837</v>
      </c>
      <c r="G39" s="38">
        <f t="shared" si="4"/>
        <v>505375</v>
      </c>
      <c r="H39" s="36">
        <v>0</v>
      </c>
      <c r="I39" s="21">
        <f t="shared" si="5"/>
        <v>505375</v>
      </c>
    </row>
    <row r="40" spans="1:9" ht="12.75">
      <c r="A40" s="20">
        <f t="shared" si="6"/>
        <v>9</v>
      </c>
      <c r="B40" s="29" t="s">
        <v>15</v>
      </c>
      <c r="C40" s="15">
        <v>303225</v>
      </c>
      <c r="D40" s="15">
        <v>380975</v>
      </c>
      <c r="E40" s="15">
        <v>342100</v>
      </c>
      <c r="F40" s="35">
        <v>349875</v>
      </c>
      <c r="G40" s="38">
        <f t="shared" si="4"/>
        <v>1376175</v>
      </c>
      <c r="H40" s="36">
        <v>0</v>
      </c>
      <c r="I40" s="21">
        <f t="shared" si="5"/>
        <v>1376175</v>
      </c>
    </row>
    <row r="41" spans="1:9" ht="12.75">
      <c r="A41" s="20">
        <f t="shared" si="6"/>
        <v>10</v>
      </c>
      <c r="B41" s="28" t="s">
        <v>5</v>
      </c>
      <c r="C41" s="15">
        <v>1834900</v>
      </c>
      <c r="D41" s="15">
        <v>1873775</v>
      </c>
      <c r="E41" s="15">
        <v>1854338</v>
      </c>
      <c r="F41" s="35">
        <v>1636637</v>
      </c>
      <c r="G41" s="38">
        <f t="shared" si="4"/>
        <v>7207425</v>
      </c>
      <c r="H41" s="36">
        <v>-7775</v>
      </c>
      <c r="I41" s="21">
        <f t="shared" si="5"/>
        <v>7199650</v>
      </c>
    </row>
    <row r="42" spans="1:9" ht="12.75">
      <c r="A42" s="20">
        <f t="shared" si="6"/>
        <v>11</v>
      </c>
      <c r="B42" s="28" t="s">
        <v>8</v>
      </c>
      <c r="C42" s="15">
        <v>948550</v>
      </c>
      <c r="D42" s="15">
        <v>944663</v>
      </c>
      <c r="E42" s="15">
        <v>946606</v>
      </c>
      <c r="F42" s="35">
        <v>938831</v>
      </c>
      <c r="G42" s="38">
        <f t="shared" si="4"/>
        <v>3778650</v>
      </c>
      <c r="H42" s="36">
        <v>0</v>
      </c>
      <c r="I42" s="21">
        <f t="shared" si="5"/>
        <v>3778650</v>
      </c>
    </row>
    <row r="43" spans="1:9" ht="12.75">
      <c r="A43" s="20">
        <f t="shared" si="6"/>
        <v>12</v>
      </c>
      <c r="B43" s="28" t="s">
        <v>19</v>
      </c>
      <c r="C43" s="15">
        <v>458725</v>
      </c>
      <c r="D43" s="15">
        <v>454838</v>
      </c>
      <c r="E43" s="15">
        <v>456781</v>
      </c>
      <c r="F43" s="35">
        <v>371256</v>
      </c>
      <c r="G43" s="38">
        <f t="shared" si="4"/>
        <v>1772700</v>
      </c>
      <c r="H43" s="36">
        <v>-31100</v>
      </c>
      <c r="I43" s="21">
        <f t="shared" si="5"/>
        <v>1741600</v>
      </c>
    </row>
    <row r="44" spans="1:9" ht="12.75">
      <c r="A44" s="20">
        <f t="shared" si="6"/>
        <v>13</v>
      </c>
      <c r="B44" s="28" t="s">
        <v>20</v>
      </c>
      <c r="C44" s="15">
        <v>861081</v>
      </c>
      <c r="D44" s="15">
        <v>822207</v>
      </c>
      <c r="E44" s="15">
        <v>841643</v>
      </c>
      <c r="F44" s="35">
        <v>841644</v>
      </c>
      <c r="G44" s="38">
        <f t="shared" si="4"/>
        <v>3366575</v>
      </c>
      <c r="H44" s="36">
        <v>0</v>
      </c>
      <c r="I44" s="21">
        <f t="shared" si="5"/>
        <v>3366575</v>
      </c>
    </row>
    <row r="45" spans="1:9" ht="12.75">
      <c r="A45" s="20">
        <f t="shared" si="6"/>
        <v>14</v>
      </c>
      <c r="B45" s="28" t="s">
        <v>42</v>
      </c>
      <c r="C45" s="15">
        <v>318775</v>
      </c>
      <c r="D45" s="15">
        <v>295450</v>
      </c>
      <c r="E45" s="15">
        <v>307113</v>
      </c>
      <c r="F45" s="35">
        <v>314887</v>
      </c>
      <c r="G45" s="38">
        <f t="shared" si="4"/>
        <v>1275100</v>
      </c>
      <c r="H45" s="36">
        <v>-38875</v>
      </c>
      <c r="I45" s="21">
        <f t="shared" si="5"/>
        <v>1236225</v>
      </c>
    </row>
    <row r="46" spans="1:9" ht="12.75">
      <c r="A46" s="20">
        <f t="shared" si="6"/>
        <v>15</v>
      </c>
      <c r="B46" s="28" t="s">
        <v>7</v>
      </c>
      <c r="C46" s="15">
        <v>136063</v>
      </c>
      <c r="D46" s="15">
        <v>128287</v>
      </c>
      <c r="E46" s="15">
        <v>132175</v>
      </c>
      <c r="F46" s="35">
        <v>132175</v>
      </c>
      <c r="G46" s="38">
        <f t="shared" si="4"/>
        <v>528700</v>
      </c>
      <c r="H46" s="36">
        <v>0</v>
      </c>
      <c r="I46" s="21">
        <f t="shared" si="5"/>
        <v>528700</v>
      </c>
    </row>
    <row r="47" spans="1:9" ht="12.75">
      <c r="A47" s="20">
        <f t="shared" si="6"/>
        <v>16</v>
      </c>
      <c r="B47" s="28" t="s">
        <v>11</v>
      </c>
      <c r="C47" s="15">
        <v>750288</v>
      </c>
      <c r="D47" s="15">
        <v>754175</v>
      </c>
      <c r="E47" s="15">
        <v>752231</v>
      </c>
      <c r="F47" s="35">
        <v>767781</v>
      </c>
      <c r="G47" s="38">
        <f t="shared" si="4"/>
        <v>3024475</v>
      </c>
      <c r="H47" s="36">
        <v>0</v>
      </c>
      <c r="I47" s="21">
        <f t="shared" si="5"/>
        <v>3024475</v>
      </c>
    </row>
    <row r="48" spans="1:9" ht="12.75">
      <c r="A48" s="20">
        <f t="shared" si="6"/>
        <v>17</v>
      </c>
      <c r="B48" s="28" t="s">
        <v>10</v>
      </c>
      <c r="C48" s="15">
        <v>410131</v>
      </c>
      <c r="D48" s="15">
        <v>398469</v>
      </c>
      <c r="E48" s="15">
        <v>404300</v>
      </c>
      <c r="F48" s="35">
        <v>380975</v>
      </c>
      <c r="G48" s="38">
        <f t="shared" si="4"/>
        <v>1593875</v>
      </c>
      <c r="H48" s="36">
        <v>0</v>
      </c>
      <c r="I48" s="21">
        <f t="shared" si="5"/>
        <v>1593875</v>
      </c>
    </row>
    <row r="49" spans="1:9" ht="12.75">
      <c r="A49" s="20">
        <f t="shared" si="6"/>
        <v>18</v>
      </c>
      <c r="B49" s="28" t="s">
        <v>16</v>
      </c>
      <c r="C49" s="15">
        <v>1187631</v>
      </c>
      <c r="D49" s="15">
        <v>1117657</v>
      </c>
      <c r="E49" s="15">
        <v>1152643</v>
      </c>
      <c r="F49" s="35">
        <v>1012694</v>
      </c>
      <c r="G49" s="38">
        <f t="shared" si="4"/>
        <v>4470625</v>
      </c>
      <c r="H49" s="36">
        <v>0</v>
      </c>
      <c r="I49" s="21">
        <f t="shared" si="5"/>
        <v>4470625</v>
      </c>
    </row>
    <row r="50" spans="1:9" ht="12.75">
      <c r="A50" s="20">
        <f t="shared" si="6"/>
        <v>19</v>
      </c>
      <c r="B50" s="28" t="s">
        <v>17</v>
      </c>
      <c r="C50" s="15">
        <v>462613</v>
      </c>
      <c r="D50" s="15">
        <v>474275</v>
      </c>
      <c r="E50" s="15">
        <v>468443</v>
      </c>
      <c r="F50" s="35">
        <v>468444</v>
      </c>
      <c r="G50" s="38">
        <f t="shared" si="4"/>
        <v>1873775</v>
      </c>
      <c r="H50" s="36">
        <v>0</v>
      </c>
      <c r="I50" s="21">
        <f t="shared" si="5"/>
        <v>1873775</v>
      </c>
    </row>
    <row r="51" spans="1:9" ht="12.75">
      <c r="A51" s="20">
        <f t="shared" si="6"/>
        <v>20</v>
      </c>
      <c r="B51" s="28" t="s">
        <v>2</v>
      </c>
      <c r="C51" s="15">
        <v>618113</v>
      </c>
      <c r="D51" s="15">
        <v>618112</v>
      </c>
      <c r="E51" s="15">
        <v>618113</v>
      </c>
      <c r="F51" s="34">
        <v>610337</v>
      </c>
      <c r="G51" s="38">
        <f t="shared" si="4"/>
        <v>2464675</v>
      </c>
      <c r="H51" s="36">
        <v>0</v>
      </c>
      <c r="I51" s="21">
        <f t="shared" si="5"/>
        <v>2464675</v>
      </c>
    </row>
    <row r="52" spans="1:9" ht="12.75">
      <c r="A52" s="20">
        <f t="shared" si="6"/>
        <v>21</v>
      </c>
      <c r="B52" s="30" t="s">
        <v>3</v>
      </c>
      <c r="C52" s="15">
        <v>991313</v>
      </c>
      <c r="D52" s="15">
        <v>975762</v>
      </c>
      <c r="E52" s="15">
        <v>983538</v>
      </c>
      <c r="F52" s="34">
        <v>944662</v>
      </c>
      <c r="G52" s="38">
        <f t="shared" si="4"/>
        <v>3895275</v>
      </c>
      <c r="H52" s="36">
        <v>0</v>
      </c>
      <c r="I52" s="21">
        <f t="shared" si="5"/>
        <v>3895275</v>
      </c>
    </row>
    <row r="53" spans="1:9" ht="13.5">
      <c r="A53" s="1"/>
      <c r="B53" s="24" t="s">
        <v>31</v>
      </c>
      <c r="C53" s="25">
        <f aca="true" t="shared" si="7" ref="C53:I53">SUM(C32:C52)</f>
        <v>14613115</v>
      </c>
      <c r="D53" s="25">
        <f t="shared" si="7"/>
        <v>14667540</v>
      </c>
      <c r="E53" s="25">
        <f t="shared" si="7"/>
        <v>14634492</v>
      </c>
      <c r="F53" s="25">
        <f t="shared" si="7"/>
        <v>14000828</v>
      </c>
      <c r="G53" s="39">
        <f>SUM(G32:G52)</f>
        <v>57993725</v>
      </c>
      <c r="H53" s="39">
        <f>SUM(H32:H52)</f>
        <v>-77750</v>
      </c>
      <c r="I53" s="39">
        <f>SUM(I32:I52)</f>
        <v>57915975</v>
      </c>
    </row>
    <row r="55" ht="12.75">
      <c r="E55" t="s">
        <v>12</v>
      </c>
    </row>
  </sheetData>
  <sheetProtection/>
  <mergeCells count="6">
    <mergeCell ref="A29:I29"/>
    <mergeCell ref="B1:H1"/>
    <mergeCell ref="B2:H2"/>
    <mergeCell ref="B3:H3"/>
    <mergeCell ref="D4:E4"/>
    <mergeCell ref="F4:G4"/>
  </mergeCells>
  <printOptions/>
  <pageMargins left="0.25" right="0.25" top="0.75" bottom="0.75" header="0.3" footer="0.3"/>
  <pageSetup horizontalDpi="600" verticalDpi="600" orientation="landscape" r:id="rId1"/>
  <headerFooter>
    <oddFooter>&amp;CPage &amp;P of &amp;N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NTSETUP</dc:creator>
  <cp:keywords/>
  <dc:description/>
  <cp:lastModifiedBy>Jacqueline L Abel</cp:lastModifiedBy>
  <cp:lastPrinted>2012-10-22T15:11:57Z</cp:lastPrinted>
  <dcterms:created xsi:type="dcterms:W3CDTF">2004-02-09T19:48:54Z</dcterms:created>
  <dcterms:modified xsi:type="dcterms:W3CDTF">2013-06-18T19:23:21Z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-1227241115</vt:i4>
  </property>
  <property fmtid="{D5CDD505-2E9C-101B-9397-08002B2CF9AE}" pid="3" name="_EmailSubject">
    <vt:lpwstr>3rd Friday 2R Count Reports</vt:lpwstr>
  </property>
  <property fmtid="{D5CDD505-2E9C-101B-9397-08002B2CF9AE}" pid="4" name="_AuthorEmail">
    <vt:lpwstr>Jacqueline.Jordee@dpi.wi.gov</vt:lpwstr>
  </property>
  <property fmtid="{D5CDD505-2E9C-101B-9397-08002B2CF9AE}" pid="5" name="_AuthorEmailDisplayName">
    <vt:lpwstr>Jordee, Jacqueline  DPI</vt:lpwstr>
  </property>
  <property fmtid="{D5CDD505-2E9C-101B-9397-08002B2CF9AE}" pid="6" name="_NewReviewCycle">
    <vt:lpwstr/>
  </property>
  <property fmtid="{D5CDD505-2E9C-101B-9397-08002B2CF9AE}" pid="7" name="_PreviousAdHocReviewCycleID">
    <vt:i4>-564699136</vt:i4>
  </property>
  <property fmtid="{D5CDD505-2E9C-101B-9397-08002B2CF9AE}" pid="8" name="_ReviewingToolsShownOnce">
    <vt:lpwstr/>
  </property>
</Properties>
</file>