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<sst xmlns="http://schemas.openxmlformats.org/spreadsheetml/2006/main" count="93" uniqueCount="40">
  <si>
    <t>3rd Friday in September</t>
  </si>
  <si>
    <t>School Name</t>
  </si>
  <si>
    <t>Headcount</t>
  </si>
  <si>
    <t>FTE</t>
  </si>
  <si>
    <t>Central City Cyberschool</t>
  </si>
  <si>
    <t>Downtown Montessori</t>
  </si>
  <si>
    <t>School for Early Development &amp; Achievement</t>
  </si>
  <si>
    <t>Academy of Learning &amp; Leadership</t>
  </si>
  <si>
    <t>Milwaukee Academy of Science</t>
  </si>
  <si>
    <t>21st Century Preparatory School</t>
  </si>
  <si>
    <t>Darrell Lynn Hines Academy</t>
  </si>
  <si>
    <t>Wisconsin 2R Charter Schools - Headcount and FTE</t>
  </si>
  <si>
    <t>Totals</t>
  </si>
  <si>
    <t>Authorizer</t>
  </si>
  <si>
    <t>UW-Parkside</t>
  </si>
  <si>
    <t>City of Milwaukee</t>
  </si>
  <si>
    <t>UW-Milwaukee</t>
  </si>
  <si>
    <t>September Payment</t>
  </si>
  <si>
    <t>December Payment</t>
  </si>
  <si>
    <t>February Payment</t>
  </si>
  <si>
    <t>June Payment</t>
  </si>
  <si>
    <t>Total Aid Payment</t>
  </si>
  <si>
    <t>Total Paid</t>
  </si>
  <si>
    <t xml:space="preserve"> </t>
  </si>
  <si>
    <t>Audit/Other Adjustments</t>
  </si>
  <si>
    <t>Woodlands School</t>
  </si>
  <si>
    <t>Capitol West Academy</t>
  </si>
  <si>
    <t>Milwaukee College Preparatory School</t>
  </si>
  <si>
    <t>Tenor High School</t>
  </si>
  <si>
    <t>YMCA Young Leaders Academy</t>
  </si>
  <si>
    <t>Inland Seas School of Expeditionary Learning</t>
  </si>
  <si>
    <t>Milwaukee Renaissance Academy</t>
  </si>
  <si>
    <t>Seeds of Health Elementary Program</t>
  </si>
  <si>
    <r>
      <t>Business and Economics Academ</t>
    </r>
    <r>
      <rPr>
        <b/>
        <sz val="11"/>
        <rFont val="Arial"/>
        <family val="2"/>
      </rPr>
      <t xml:space="preserve">y of </t>
    </r>
    <r>
      <rPr>
        <b/>
        <sz val="11"/>
        <color indexed="8"/>
        <rFont val="Arial"/>
        <family val="2"/>
      </rPr>
      <t>Milwaukee (BEAM)</t>
    </r>
  </si>
  <si>
    <t>2009-10 School Year</t>
  </si>
  <si>
    <t>(Note: Payment per FTE = $7,775.00)</t>
  </si>
  <si>
    <t>Bruce Guadalupe</t>
  </si>
  <si>
    <t>2nd Friday in January</t>
  </si>
  <si>
    <t>Average Headcount</t>
  </si>
  <si>
    <t>Average FTE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</si>
</sst>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44" fontId="0" fillId="0" borderId="10" xfId="44" applyFont="1" applyBorder="1" applyAlignment="1">
      <alignment/>
    </xf>
    <xf numFmtId="44" fontId="9" fillId="0" borderId="10" xfId="44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6" fontId="9" fillId="0" borderId="10" xfId="44" applyNumberFormat="1" applyFont="1" applyBorder="1" applyAlignment="1">
      <alignment/>
    </xf>
    <xf numFmtId="6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7" fontId="0" fillId="0" borderId="10" xfId="44" applyNumberFormat="1" applyFont="1" applyBorder="1" applyAlignment="1">
      <alignment/>
    </xf>
    <xf numFmtId="7" fontId="0" fillId="0" borderId="10" xfId="44" applyNumberFormat="1" applyFont="1" applyBorder="1" applyAlignment="1">
      <alignment/>
    </xf>
    <xf numFmtId="7" fontId="0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" sqref="H8"/>
    </sheetView>
  </sheetViews>
  <sheetFormatPr defaultColWidth="9.140625" defaultRowHeight="12.75"/>
  <cols>
    <col min="1" max="1" width="3.140625" style="0" customWidth="1"/>
    <col min="2" max="2" width="58.28125" style="0" customWidth="1"/>
    <col min="3" max="3" width="17.7109375" style="0" customWidth="1"/>
    <col min="4" max="4" width="16.140625" style="0" customWidth="1"/>
    <col min="5" max="6" width="16.28125" style="0" customWidth="1"/>
    <col min="7" max="7" width="16.28125" style="0" bestFit="1" customWidth="1"/>
    <col min="8" max="8" width="15.140625" style="0" customWidth="1"/>
    <col min="9" max="9" width="15.7109375" style="0" customWidth="1"/>
    <col min="10" max="10" width="15.00390625" style="0" bestFit="1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37" t="s">
        <v>11</v>
      </c>
      <c r="C1" s="37"/>
      <c r="D1" s="37"/>
      <c r="E1" s="37"/>
      <c r="F1" s="37"/>
      <c r="G1" s="37"/>
      <c r="H1" s="37"/>
    </row>
    <row r="2" spans="2:8" ht="18.75">
      <c r="B2" s="37" t="s">
        <v>34</v>
      </c>
      <c r="C2" s="37"/>
      <c r="D2" s="37"/>
      <c r="E2" s="37"/>
      <c r="F2" s="37"/>
      <c r="G2" s="37"/>
      <c r="H2" s="37"/>
    </row>
    <row r="3" spans="2:8" ht="29.25" customHeight="1">
      <c r="B3" s="36" t="s">
        <v>23</v>
      </c>
      <c r="C3" s="36"/>
      <c r="D3" s="36"/>
      <c r="E3" s="36"/>
      <c r="F3" s="36"/>
      <c r="G3" s="36"/>
      <c r="H3" s="36"/>
    </row>
    <row r="4" spans="2:8" ht="15">
      <c r="B4" s="1"/>
      <c r="C4" s="1"/>
      <c r="D4" s="1"/>
      <c r="E4" s="1"/>
      <c r="F4" s="2"/>
      <c r="G4" s="1"/>
      <c r="H4" s="3"/>
    </row>
    <row r="5" spans="1:9" ht="12.75">
      <c r="A5" s="5"/>
      <c r="B5" s="11"/>
      <c r="C5" s="11"/>
      <c r="D5" s="38" t="s">
        <v>0</v>
      </c>
      <c r="E5" s="38"/>
      <c r="F5" s="38" t="s">
        <v>37</v>
      </c>
      <c r="G5" s="38"/>
      <c r="H5" s="29"/>
      <c r="I5" s="5"/>
    </row>
    <row r="6" spans="1:76" s="6" customFormat="1" ht="25.5">
      <c r="A6" s="12"/>
      <c r="B6" s="7" t="s">
        <v>1</v>
      </c>
      <c r="C6" s="7" t="s">
        <v>13</v>
      </c>
      <c r="D6" s="8" t="s">
        <v>2</v>
      </c>
      <c r="E6" s="9" t="s">
        <v>3</v>
      </c>
      <c r="F6" s="10" t="s">
        <v>2</v>
      </c>
      <c r="G6" s="9" t="s">
        <v>3</v>
      </c>
      <c r="H6" s="13" t="s">
        <v>38</v>
      </c>
      <c r="I6" s="13" t="s">
        <v>39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10" ht="15">
      <c r="A7" s="5">
        <v>1</v>
      </c>
      <c r="B7" s="4" t="s">
        <v>9</v>
      </c>
      <c r="C7" s="15" t="s">
        <v>14</v>
      </c>
      <c r="D7" s="22">
        <v>509</v>
      </c>
      <c r="E7" s="22">
        <v>485</v>
      </c>
      <c r="F7" s="5">
        <v>504</v>
      </c>
      <c r="G7" s="5">
        <v>480</v>
      </c>
      <c r="H7" s="5">
        <f>ROUND(((D7+F7)/2),0)</f>
        <v>507</v>
      </c>
      <c r="I7" s="24">
        <f>ROUND(((E7+G7)/2),0)</f>
        <v>483</v>
      </c>
      <c r="J7" t="s">
        <v>23</v>
      </c>
    </row>
    <row r="8" spans="1:10" ht="15">
      <c r="A8" s="5">
        <v>2</v>
      </c>
      <c r="B8" s="4" t="s">
        <v>7</v>
      </c>
      <c r="C8" s="15" t="s">
        <v>15</v>
      </c>
      <c r="D8" s="22">
        <v>404</v>
      </c>
      <c r="E8" s="22">
        <v>387</v>
      </c>
      <c r="F8" s="5">
        <v>390</v>
      </c>
      <c r="G8" s="5">
        <v>374</v>
      </c>
      <c r="H8" s="5">
        <f aca="true" t="shared" si="0" ref="H8:H23">ROUND(((D8+F8)/2),0)</f>
        <v>397</v>
      </c>
      <c r="I8" s="24">
        <f aca="true" t="shared" si="1" ref="I8:I23">ROUND(((E8+G8)/2),0)</f>
        <v>381</v>
      </c>
      <c r="J8" t="s">
        <v>23</v>
      </c>
    </row>
    <row r="9" spans="1:9" ht="15">
      <c r="A9" s="5">
        <v>3</v>
      </c>
      <c r="B9" s="4" t="s">
        <v>36</v>
      </c>
      <c r="C9" s="15" t="s">
        <v>16</v>
      </c>
      <c r="D9" s="22">
        <v>791</v>
      </c>
      <c r="E9" s="22">
        <v>758</v>
      </c>
      <c r="F9" s="5">
        <v>789</v>
      </c>
      <c r="G9" s="5">
        <v>755</v>
      </c>
      <c r="H9" s="5">
        <f t="shared" si="0"/>
        <v>790</v>
      </c>
      <c r="I9" s="24">
        <f t="shared" si="1"/>
        <v>757</v>
      </c>
    </row>
    <row r="10" spans="1:10" ht="15">
      <c r="A10" s="5">
        <v>4</v>
      </c>
      <c r="B10" s="4" t="s">
        <v>33</v>
      </c>
      <c r="C10" s="15" t="s">
        <v>16</v>
      </c>
      <c r="D10" s="22">
        <v>613</v>
      </c>
      <c r="E10" s="22">
        <v>597</v>
      </c>
      <c r="F10" s="5">
        <v>607</v>
      </c>
      <c r="G10" s="5">
        <v>592</v>
      </c>
      <c r="H10" s="5">
        <f t="shared" si="0"/>
        <v>610</v>
      </c>
      <c r="I10" s="24">
        <f t="shared" si="1"/>
        <v>595</v>
      </c>
      <c r="J10" t="s">
        <v>23</v>
      </c>
    </row>
    <row r="11" spans="1:10" ht="15">
      <c r="A11" s="5">
        <v>5</v>
      </c>
      <c r="B11" s="4" t="s">
        <v>26</v>
      </c>
      <c r="C11" s="15" t="s">
        <v>16</v>
      </c>
      <c r="D11" s="22">
        <v>212</v>
      </c>
      <c r="E11" s="22">
        <v>203</v>
      </c>
      <c r="F11" s="5">
        <v>206</v>
      </c>
      <c r="G11" s="5">
        <v>198</v>
      </c>
      <c r="H11" s="5">
        <f t="shared" si="0"/>
        <v>209</v>
      </c>
      <c r="I11" s="24">
        <f t="shared" si="1"/>
        <v>201</v>
      </c>
      <c r="J11" t="s">
        <v>23</v>
      </c>
    </row>
    <row r="12" spans="1:10" ht="15">
      <c r="A12" s="5">
        <v>6</v>
      </c>
      <c r="B12" s="4" t="s">
        <v>4</v>
      </c>
      <c r="C12" s="15" t="s">
        <v>15</v>
      </c>
      <c r="D12" s="22">
        <v>353</v>
      </c>
      <c r="E12" s="22">
        <v>338</v>
      </c>
      <c r="F12" s="5">
        <v>370</v>
      </c>
      <c r="G12" s="5">
        <v>354</v>
      </c>
      <c r="H12" s="5">
        <f t="shared" si="0"/>
        <v>362</v>
      </c>
      <c r="I12" s="24">
        <f t="shared" si="1"/>
        <v>346</v>
      </c>
      <c r="J12" t="s">
        <v>23</v>
      </c>
    </row>
    <row r="13" spans="1:10" ht="15">
      <c r="A13" s="5">
        <v>7</v>
      </c>
      <c r="B13" s="4" t="s">
        <v>10</v>
      </c>
      <c r="C13" s="15" t="s">
        <v>15</v>
      </c>
      <c r="D13" s="22">
        <v>288</v>
      </c>
      <c r="E13" s="22">
        <v>281</v>
      </c>
      <c r="F13" s="5">
        <v>279</v>
      </c>
      <c r="G13" s="5">
        <v>272</v>
      </c>
      <c r="H13" s="5">
        <f t="shared" si="0"/>
        <v>284</v>
      </c>
      <c r="I13" s="24">
        <f t="shared" si="1"/>
        <v>277</v>
      </c>
      <c r="J13" t="s">
        <v>23</v>
      </c>
    </row>
    <row r="14" spans="1:10" ht="15">
      <c r="A14" s="5">
        <v>8</v>
      </c>
      <c r="B14" s="4" t="s">
        <v>5</v>
      </c>
      <c r="C14" s="15" t="s">
        <v>15</v>
      </c>
      <c r="D14" s="22">
        <v>115</v>
      </c>
      <c r="E14" s="22">
        <v>105</v>
      </c>
      <c r="F14" s="5">
        <v>118</v>
      </c>
      <c r="G14" s="5">
        <v>108</v>
      </c>
      <c r="H14" s="5">
        <f t="shared" si="0"/>
        <v>117</v>
      </c>
      <c r="I14" s="24">
        <f t="shared" si="1"/>
        <v>107</v>
      </c>
      <c r="J14" t="s">
        <v>23</v>
      </c>
    </row>
    <row r="15" spans="1:10" ht="15">
      <c r="A15" s="5">
        <v>9</v>
      </c>
      <c r="B15" s="4" t="s">
        <v>30</v>
      </c>
      <c r="C15" s="15" t="s">
        <v>16</v>
      </c>
      <c r="D15" s="22">
        <v>93</v>
      </c>
      <c r="E15" s="22">
        <v>93</v>
      </c>
      <c r="F15" s="5">
        <v>84</v>
      </c>
      <c r="G15" s="5">
        <v>84</v>
      </c>
      <c r="H15" s="5">
        <f t="shared" si="0"/>
        <v>89</v>
      </c>
      <c r="I15" s="24">
        <f t="shared" si="1"/>
        <v>89</v>
      </c>
      <c r="J15" s="27" t="s">
        <v>23</v>
      </c>
    </row>
    <row r="16" spans="1:10" ht="15">
      <c r="A16" s="5">
        <v>10</v>
      </c>
      <c r="B16" s="4" t="s">
        <v>8</v>
      </c>
      <c r="C16" s="15" t="s">
        <v>15</v>
      </c>
      <c r="D16" s="22">
        <v>971</v>
      </c>
      <c r="E16" s="22">
        <v>943</v>
      </c>
      <c r="F16" s="5">
        <v>928</v>
      </c>
      <c r="G16" s="5">
        <v>903</v>
      </c>
      <c r="H16" s="5">
        <f t="shared" si="0"/>
        <v>950</v>
      </c>
      <c r="I16" s="24">
        <f t="shared" si="1"/>
        <v>923</v>
      </c>
      <c r="J16" t="s">
        <v>23</v>
      </c>
    </row>
    <row r="17" spans="1:10" ht="15">
      <c r="A17" s="5">
        <v>11</v>
      </c>
      <c r="B17" s="4" t="s">
        <v>27</v>
      </c>
      <c r="C17" s="15" t="s">
        <v>16</v>
      </c>
      <c r="D17" s="22">
        <v>478</v>
      </c>
      <c r="E17" s="22">
        <v>459</v>
      </c>
      <c r="F17" s="5">
        <v>474</v>
      </c>
      <c r="G17" s="5">
        <v>456</v>
      </c>
      <c r="H17" s="5">
        <f t="shared" si="0"/>
        <v>476</v>
      </c>
      <c r="I17" s="24">
        <f t="shared" si="1"/>
        <v>458</v>
      </c>
      <c r="J17" t="s">
        <v>23</v>
      </c>
    </row>
    <row r="18" spans="1:10" ht="15">
      <c r="A18" s="5">
        <v>12</v>
      </c>
      <c r="B18" s="4" t="s">
        <v>31</v>
      </c>
      <c r="C18" s="15" t="s">
        <v>16</v>
      </c>
      <c r="D18" s="22">
        <v>125</v>
      </c>
      <c r="E18" s="22">
        <v>125</v>
      </c>
      <c r="F18" s="5">
        <v>113</v>
      </c>
      <c r="G18" s="5">
        <v>113</v>
      </c>
      <c r="H18" s="5">
        <f t="shared" si="0"/>
        <v>119</v>
      </c>
      <c r="I18" s="24">
        <f t="shared" si="1"/>
        <v>119</v>
      </c>
      <c r="J18" t="s">
        <v>23</v>
      </c>
    </row>
    <row r="19" spans="1:10" ht="15">
      <c r="A19" s="5">
        <v>13</v>
      </c>
      <c r="B19" s="4" t="s">
        <v>6</v>
      </c>
      <c r="C19" s="15" t="s">
        <v>16</v>
      </c>
      <c r="D19" s="22">
        <v>90</v>
      </c>
      <c r="E19" s="22">
        <v>70</v>
      </c>
      <c r="F19" s="5">
        <v>91</v>
      </c>
      <c r="G19" s="5">
        <v>72</v>
      </c>
      <c r="H19" s="5">
        <f t="shared" si="0"/>
        <v>91</v>
      </c>
      <c r="I19" s="24">
        <f t="shared" si="1"/>
        <v>71</v>
      </c>
      <c r="J19" t="s">
        <v>23</v>
      </c>
    </row>
    <row r="20" spans="1:10" ht="15">
      <c r="A20" s="5">
        <v>14</v>
      </c>
      <c r="B20" s="4" t="s">
        <v>32</v>
      </c>
      <c r="C20" s="15" t="s">
        <v>16</v>
      </c>
      <c r="D20" s="22">
        <v>365</v>
      </c>
      <c r="E20" s="22">
        <v>350</v>
      </c>
      <c r="F20" s="5">
        <v>362</v>
      </c>
      <c r="G20" s="5">
        <v>348</v>
      </c>
      <c r="H20" s="5">
        <f t="shared" si="0"/>
        <v>364</v>
      </c>
      <c r="I20" s="24">
        <f t="shared" si="1"/>
        <v>349</v>
      </c>
      <c r="J20" s="28" t="s">
        <v>23</v>
      </c>
    </row>
    <row r="21" spans="1:10" ht="15">
      <c r="A21" s="5">
        <v>15</v>
      </c>
      <c r="B21" s="4" t="s">
        <v>28</v>
      </c>
      <c r="C21" s="15" t="s">
        <v>16</v>
      </c>
      <c r="D21" s="22">
        <v>196</v>
      </c>
      <c r="E21" s="22">
        <v>196</v>
      </c>
      <c r="F21" s="5">
        <v>185</v>
      </c>
      <c r="G21" s="5">
        <v>185</v>
      </c>
      <c r="H21" s="5">
        <f t="shared" si="0"/>
        <v>191</v>
      </c>
      <c r="I21" s="24">
        <f t="shared" si="1"/>
        <v>191</v>
      </c>
      <c r="J21" t="s">
        <v>23</v>
      </c>
    </row>
    <row r="22" spans="1:10" ht="15">
      <c r="A22" s="5">
        <v>16</v>
      </c>
      <c r="B22" s="4" t="s">
        <v>25</v>
      </c>
      <c r="C22" s="15" t="s">
        <v>16</v>
      </c>
      <c r="D22" s="22">
        <v>302</v>
      </c>
      <c r="E22" s="22">
        <v>291</v>
      </c>
      <c r="F22" s="5">
        <v>304</v>
      </c>
      <c r="G22" s="5">
        <v>293</v>
      </c>
      <c r="H22" s="5">
        <f t="shared" si="0"/>
        <v>303</v>
      </c>
      <c r="I22" s="24">
        <f t="shared" si="1"/>
        <v>292</v>
      </c>
      <c r="J22" t="s">
        <v>23</v>
      </c>
    </row>
    <row r="23" spans="1:10" ht="15">
      <c r="A23" s="5">
        <v>17</v>
      </c>
      <c r="B23" s="4" t="s">
        <v>29</v>
      </c>
      <c r="C23" s="15" t="s">
        <v>16</v>
      </c>
      <c r="D23" s="22">
        <v>504</v>
      </c>
      <c r="E23" s="22">
        <v>484</v>
      </c>
      <c r="F23" s="24">
        <v>505</v>
      </c>
      <c r="G23" s="24">
        <v>486</v>
      </c>
      <c r="H23" s="5">
        <f t="shared" si="0"/>
        <v>505</v>
      </c>
      <c r="I23" s="24">
        <f t="shared" si="1"/>
        <v>485</v>
      </c>
      <c r="J23" t="s">
        <v>23</v>
      </c>
    </row>
    <row r="24" spans="1:9" ht="12.75">
      <c r="A24" s="5"/>
      <c r="B24" s="5"/>
      <c r="C24" s="5"/>
      <c r="D24" s="22"/>
      <c r="E24" s="22"/>
      <c r="H24" s="25"/>
      <c r="I24" s="26"/>
    </row>
    <row r="25" spans="1:9" ht="15">
      <c r="A25" s="5"/>
      <c r="B25" s="14" t="s">
        <v>12</v>
      </c>
      <c r="C25" s="14"/>
      <c r="D25" s="23">
        <f>SUM(D7:D23)</f>
        <v>6409</v>
      </c>
      <c r="E25" s="23">
        <f>SUM(E7:E23)</f>
        <v>6165</v>
      </c>
      <c r="F25" s="26">
        <f>SUM(F7:F23)</f>
        <v>6309</v>
      </c>
      <c r="G25" s="26">
        <f>SUM(G7:G23)</f>
        <v>6073</v>
      </c>
      <c r="H25" s="26">
        <f>SUM(H7:H23)</f>
        <v>6364</v>
      </c>
      <c r="I25" s="26">
        <f>SUM(I7:I23)</f>
        <v>6124</v>
      </c>
    </row>
    <row r="26" spans="1:9" ht="15">
      <c r="A26" s="17"/>
      <c r="B26" s="18"/>
      <c r="C26" s="18"/>
      <c r="D26" s="19"/>
      <c r="E26" s="19"/>
      <c r="F26" s="19"/>
      <c r="G26" s="19"/>
      <c r="H26" s="19"/>
      <c r="I26" s="19"/>
    </row>
    <row r="27" spans="1:9" ht="15" customHeight="1">
      <c r="A27" s="36" t="s">
        <v>35</v>
      </c>
      <c r="B27" s="36"/>
      <c r="C27" s="36"/>
      <c r="D27" s="36"/>
      <c r="E27" s="36"/>
      <c r="F27" s="36"/>
      <c r="G27" s="36"/>
      <c r="H27" s="36"/>
      <c r="I27" s="36"/>
    </row>
    <row r="29" spans="1:9" ht="25.5">
      <c r="A29" s="12"/>
      <c r="B29" s="7" t="s">
        <v>1</v>
      </c>
      <c r="C29" s="13" t="s">
        <v>17</v>
      </c>
      <c r="D29" s="13" t="s">
        <v>18</v>
      </c>
      <c r="E29" s="13" t="s">
        <v>19</v>
      </c>
      <c r="F29" s="13" t="s">
        <v>20</v>
      </c>
      <c r="G29" s="13" t="s">
        <v>21</v>
      </c>
      <c r="H29" s="13" t="s">
        <v>24</v>
      </c>
      <c r="I29" s="13" t="s">
        <v>22</v>
      </c>
    </row>
    <row r="30" spans="1:9" ht="15">
      <c r="A30" s="5">
        <v>1</v>
      </c>
      <c r="B30" s="4" t="s">
        <v>9</v>
      </c>
      <c r="C30" s="33">
        <v>940775</v>
      </c>
      <c r="D30" s="34">
        <v>944663</v>
      </c>
      <c r="E30" s="34">
        <v>931056</v>
      </c>
      <c r="F30" s="32">
        <v>938831</v>
      </c>
      <c r="G30" s="34">
        <f>SUM(C30:F30)</f>
        <v>3755325</v>
      </c>
      <c r="H30" s="31">
        <v>-124400</v>
      </c>
      <c r="I30" s="35">
        <f>ROUND((G30+H30),0)</f>
        <v>3630925</v>
      </c>
    </row>
    <row r="31" spans="1:9" ht="15">
      <c r="A31" s="5">
        <v>2</v>
      </c>
      <c r="B31" s="4" t="s">
        <v>7</v>
      </c>
      <c r="C31" s="33">
        <v>758063</v>
      </c>
      <c r="D31" s="34">
        <v>746400</v>
      </c>
      <c r="E31" s="34">
        <v>717243</v>
      </c>
      <c r="F31" s="32">
        <v>740569</v>
      </c>
      <c r="G31" s="34">
        <f aca="true" t="shared" si="2" ref="G31:G46">SUM(C31:F31)</f>
        <v>2962275</v>
      </c>
      <c r="H31" s="31">
        <v>-23325</v>
      </c>
      <c r="I31" s="35">
        <f aca="true" t="shared" si="3" ref="I31:I48">ROUND((G31+H31),0)</f>
        <v>2938950</v>
      </c>
    </row>
    <row r="32" spans="1:9" ht="15">
      <c r="A32" s="5">
        <v>3</v>
      </c>
      <c r="B32" s="4" t="s">
        <v>36</v>
      </c>
      <c r="C32" s="33">
        <v>1473363</v>
      </c>
      <c r="D32" s="34">
        <v>1473362</v>
      </c>
      <c r="E32" s="34">
        <v>1467531</v>
      </c>
      <c r="F32" s="32">
        <v>1471419</v>
      </c>
      <c r="G32" s="34">
        <f t="shared" si="2"/>
        <v>5885675</v>
      </c>
      <c r="H32" s="31">
        <v>-7775</v>
      </c>
      <c r="I32" s="35">
        <f t="shared" si="3"/>
        <v>5877900</v>
      </c>
    </row>
    <row r="33" spans="1:9" ht="15">
      <c r="A33" s="5">
        <v>4</v>
      </c>
      <c r="B33" s="4" t="s">
        <v>33</v>
      </c>
      <c r="C33" s="33">
        <v>1168194</v>
      </c>
      <c r="D33" s="34">
        <v>1152644</v>
      </c>
      <c r="E33" s="34">
        <v>1148756</v>
      </c>
      <c r="F33" s="32">
        <v>1156531</v>
      </c>
      <c r="G33" s="34">
        <f t="shared" si="2"/>
        <v>4626125</v>
      </c>
      <c r="H33" s="31">
        <v>0</v>
      </c>
      <c r="I33" s="35">
        <f t="shared" si="3"/>
        <v>4626125</v>
      </c>
    </row>
    <row r="34" spans="1:9" ht="15">
      <c r="A34" s="5">
        <v>5</v>
      </c>
      <c r="B34" s="4" t="s">
        <v>26</v>
      </c>
      <c r="C34" s="33">
        <v>396525</v>
      </c>
      <c r="D34" s="34">
        <v>392638</v>
      </c>
      <c r="E34" s="34">
        <v>382918</v>
      </c>
      <c r="F34" s="32">
        <v>390694</v>
      </c>
      <c r="G34" s="34">
        <f t="shared" si="2"/>
        <v>1562775</v>
      </c>
      <c r="H34" s="31">
        <v>0</v>
      </c>
      <c r="I34" s="35">
        <f t="shared" si="3"/>
        <v>1562775</v>
      </c>
    </row>
    <row r="35" spans="1:9" ht="15">
      <c r="A35" s="5">
        <v>6</v>
      </c>
      <c r="B35" s="4" t="s">
        <v>4</v>
      </c>
      <c r="C35" s="33">
        <v>645325</v>
      </c>
      <c r="D35" s="34">
        <v>668650</v>
      </c>
      <c r="E35" s="34">
        <v>703638</v>
      </c>
      <c r="F35" s="32">
        <v>672537</v>
      </c>
      <c r="G35" s="34">
        <f t="shared" si="2"/>
        <v>2690150</v>
      </c>
      <c r="H35" s="31">
        <v>0</v>
      </c>
      <c r="I35" s="35">
        <f t="shared" si="3"/>
        <v>2690150</v>
      </c>
    </row>
    <row r="36" spans="1:9" ht="15">
      <c r="A36" s="5">
        <v>7</v>
      </c>
      <c r="B36" s="4" t="s">
        <v>10</v>
      </c>
      <c r="C36" s="33">
        <v>542306</v>
      </c>
      <c r="D36" s="34">
        <v>550082</v>
      </c>
      <c r="E36" s="34">
        <v>522868</v>
      </c>
      <c r="F36" s="32">
        <v>538419</v>
      </c>
      <c r="G36" s="34">
        <f t="shared" si="2"/>
        <v>2153675</v>
      </c>
      <c r="H36" s="31">
        <v>0</v>
      </c>
      <c r="I36" s="35">
        <f t="shared" si="3"/>
        <v>2153675</v>
      </c>
    </row>
    <row r="37" spans="1:9" ht="15">
      <c r="A37" s="5">
        <v>8</v>
      </c>
      <c r="B37" s="4" t="s">
        <v>5</v>
      </c>
      <c r="C37" s="33">
        <v>217700</v>
      </c>
      <c r="D37" s="34">
        <v>190488</v>
      </c>
      <c r="E37" s="34">
        <v>215756</v>
      </c>
      <c r="F37" s="32">
        <v>207981</v>
      </c>
      <c r="G37" s="34">
        <f t="shared" si="2"/>
        <v>831925</v>
      </c>
      <c r="H37" s="31">
        <v>0</v>
      </c>
      <c r="I37" s="35">
        <f t="shared" si="3"/>
        <v>831925</v>
      </c>
    </row>
    <row r="38" spans="1:9" ht="15">
      <c r="A38" s="5">
        <v>9</v>
      </c>
      <c r="B38" s="4" t="s">
        <v>30</v>
      </c>
      <c r="C38" s="33">
        <v>211869</v>
      </c>
      <c r="D38" s="34">
        <v>149669</v>
      </c>
      <c r="E38" s="34">
        <v>157443</v>
      </c>
      <c r="F38" s="32">
        <v>172994</v>
      </c>
      <c r="G38" s="34">
        <f t="shared" si="2"/>
        <v>691975</v>
      </c>
      <c r="H38" s="31">
        <v>-15550</v>
      </c>
      <c r="I38" s="35">
        <f t="shared" si="3"/>
        <v>676425</v>
      </c>
    </row>
    <row r="39" spans="1:9" ht="15">
      <c r="A39" s="5">
        <v>10</v>
      </c>
      <c r="B39" s="4" t="s">
        <v>8</v>
      </c>
      <c r="C39" s="33">
        <v>1823238</v>
      </c>
      <c r="D39" s="34">
        <v>1842675</v>
      </c>
      <c r="E39" s="34">
        <v>1716331</v>
      </c>
      <c r="F39" s="32">
        <v>1794081</v>
      </c>
      <c r="G39" s="34">
        <f t="shared" si="2"/>
        <v>7176325</v>
      </c>
      <c r="H39" s="31">
        <v>0</v>
      </c>
      <c r="I39" s="35">
        <f t="shared" si="3"/>
        <v>7176325</v>
      </c>
    </row>
    <row r="40" spans="1:9" ht="15">
      <c r="A40" s="5">
        <v>11</v>
      </c>
      <c r="B40" s="4" t="s">
        <v>27</v>
      </c>
      <c r="C40" s="33">
        <v>896069</v>
      </c>
      <c r="D40" s="34">
        <v>888294</v>
      </c>
      <c r="E40" s="34">
        <v>886350</v>
      </c>
      <c r="F40" s="32">
        <v>890237</v>
      </c>
      <c r="G40" s="34">
        <f t="shared" si="2"/>
        <v>3560950</v>
      </c>
      <c r="H40" s="31">
        <v>0</v>
      </c>
      <c r="I40" s="35">
        <f t="shared" si="3"/>
        <v>3560950</v>
      </c>
    </row>
    <row r="41" spans="1:9" ht="15">
      <c r="A41" s="5">
        <v>12</v>
      </c>
      <c r="B41" s="4" t="s">
        <v>31</v>
      </c>
      <c r="C41" s="33">
        <v>297394</v>
      </c>
      <c r="D41" s="34">
        <v>188544</v>
      </c>
      <c r="E41" s="34">
        <v>207981</v>
      </c>
      <c r="F41" s="32">
        <v>231306</v>
      </c>
      <c r="G41" s="34">
        <f t="shared" si="2"/>
        <v>925225</v>
      </c>
      <c r="H41" s="31">
        <v>-7775</v>
      </c>
      <c r="I41" s="35">
        <f t="shared" si="3"/>
        <v>917450</v>
      </c>
    </row>
    <row r="42" spans="1:9" ht="15">
      <c r="A42" s="5">
        <v>13</v>
      </c>
      <c r="B42" s="4" t="s">
        <v>6</v>
      </c>
      <c r="C42" s="33">
        <v>132175</v>
      </c>
      <c r="D42" s="34">
        <v>139950</v>
      </c>
      <c r="E42" s="34">
        <v>141894</v>
      </c>
      <c r="F42" s="32">
        <v>138006</v>
      </c>
      <c r="G42" s="34">
        <f t="shared" si="2"/>
        <v>552025</v>
      </c>
      <c r="H42" s="31">
        <v>0</v>
      </c>
      <c r="I42" s="35">
        <f t="shared" si="3"/>
        <v>552025</v>
      </c>
    </row>
    <row r="43" spans="1:9" ht="15">
      <c r="A43" s="5">
        <v>14</v>
      </c>
      <c r="B43" s="4" t="s">
        <v>32</v>
      </c>
      <c r="C43" s="33">
        <v>672538</v>
      </c>
      <c r="D43" s="34">
        <v>688087</v>
      </c>
      <c r="E43" s="34">
        <v>674481</v>
      </c>
      <c r="F43" s="32">
        <v>678369</v>
      </c>
      <c r="G43" s="34">
        <f t="shared" si="2"/>
        <v>2713475</v>
      </c>
      <c r="H43" s="31">
        <v>0</v>
      </c>
      <c r="I43" s="35">
        <f t="shared" si="3"/>
        <v>2713475</v>
      </c>
    </row>
    <row r="44" spans="1:9" ht="15">
      <c r="A44" s="5">
        <v>15</v>
      </c>
      <c r="B44" s="4" t="s">
        <v>28</v>
      </c>
      <c r="C44" s="33">
        <v>386806</v>
      </c>
      <c r="D44" s="34">
        <v>375144</v>
      </c>
      <c r="E44" s="34">
        <v>351819</v>
      </c>
      <c r="F44" s="32">
        <v>371256</v>
      </c>
      <c r="G44" s="34">
        <f t="shared" si="2"/>
        <v>1485025</v>
      </c>
      <c r="H44" s="31">
        <v>0</v>
      </c>
      <c r="I44" s="35">
        <f t="shared" si="3"/>
        <v>1485025</v>
      </c>
    </row>
    <row r="45" spans="1:9" ht="15">
      <c r="A45" s="5">
        <v>16</v>
      </c>
      <c r="B45" s="4" t="s">
        <v>25</v>
      </c>
      <c r="C45" s="33">
        <v>555913</v>
      </c>
      <c r="D45" s="34">
        <v>575350</v>
      </c>
      <c r="E45" s="34">
        <v>571462</v>
      </c>
      <c r="F45" s="32">
        <v>567575</v>
      </c>
      <c r="G45" s="34">
        <f t="shared" si="2"/>
        <v>2270300</v>
      </c>
      <c r="H45" s="31">
        <v>0</v>
      </c>
      <c r="I45" s="35">
        <f t="shared" si="3"/>
        <v>2270300</v>
      </c>
    </row>
    <row r="46" spans="1:9" ht="15">
      <c r="A46" s="5">
        <v>17</v>
      </c>
      <c r="B46" s="4" t="s">
        <v>29</v>
      </c>
      <c r="C46" s="33">
        <v>950494</v>
      </c>
      <c r="D46" s="34">
        <v>931056</v>
      </c>
      <c r="E46" s="34">
        <v>946606</v>
      </c>
      <c r="F46" s="32">
        <v>942719</v>
      </c>
      <c r="G46" s="34">
        <f t="shared" si="2"/>
        <v>3770875</v>
      </c>
      <c r="H46" s="31">
        <v>0</v>
      </c>
      <c r="I46" s="35">
        <f t="shared" si="3"/>
        <v>3770875</v>
      </c>
    </row>
    <row r="47" spans="1:9" ht="12.75">
      <c r="A47" s="5"/>
      <c r="B47" s="5"/>
      <c r="C47" s="16"/>
      <c r="D47" s="20"/>
      <c r="E47" s="20"/>
      <c r="F47" s="21"/>
      <c r="G47" s="20"/>
      <c r="H47" s="21"/>
      <c r="I47" s="21" t="s">
        <v>23</v>
      </c>
    </row>
    <row r="48" spans="1:9" ht="15">
      <c r="A48" s="5"/>
      <c r="B48" s="14" t="s">
        <v>12</v>
      </c>
      <c r="C48" s="16">
        <f aca="true" t="shared" si="4" ref="C48:H48">SUM(C30:C47)</f>
        <v>12068747</v>
      </c>
      <c r="D48" s="20">
        <f t="shared" si="4"/>
        <v>11897696</v>
      </c>
      <c r="E48" s="20">
        <f t="shared" si="4"/>
        <v>11744133</v>
      </c>
      <c r="F48" s="20">
        <f t="shared" si="4"/>
        <v>11903524</v>
      </c>
      <c r="G48" s="20">
        <f t="shared" si="4"/>
        <v>47614100</v>
      </c>
      <c r="H48" s="30">
        <f t="shared" si="4"/>
        <v>-178825</v>
      </c>
      <c r="I48" s="35">
        <f t="shared" si="3"/>
        <v>47435275</v>
      </c>
    </row>
    <row r="51" ht="12.75">
      <c r="E51" t="s">
        <v>23</v>
      </c>
    </row>
  </sheetData>
  <sheetProtection/>
  <mergeCells count="6">
    <mergeCell ref="A27:I27"/>
    <mergeCell ref="B1:H1"/>
    <mergeCell ref="B2:H2"/>
    <mergeCell ref="B3:H3"/>
    <mergeCell ref="D5:E5"/>
    <mergeCell ref="F5:G5"/>
  </mergeCells>
  <printOptions/>
  <pageMargins left="0.5" right="0.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Chanell E. Crawford</cp:lastModifiedBy>
  <cp:lastPrinted>2005-10-11T14:41:38Z</cp:lastPrinted>
  <dcterms:created xsi:type="dcterms:W3CDTF">2004-04-30T14:35:33Z</dcterms:created>
  <dcterms:modified xsi:type="dcterms:W3CDTF">2018-10-24T15:44:03Z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1131607183</vt:i4>
  </property>
  <property fmtid="{D5CDD505-2E9C-101B-9397-08002B2CF9AE}" pid="3" name="_EmailSubject">
    <vt:lpwstr>2009-10 Payment Infor Update</vt:lpwstr>
  </property>
  <property fmtid="{D5CDD505-2E9C-101B-9397-08002B2CF9AE}" pid="4" name="_AuthorEmail">
    <vt:lpwstr>Jacqueline.Jordee@dpi.wi.gov</vt:lpwstr>
  </property>
  <property fmtid="{D5CDD505-2E9C-101B-9397-08002B2CF9AE}" pid="5" name="_AuthorEmailDisplayName">
    <vt:lpwstr>Jordee, Jacqueline  DPI</vt:lpwstr>
  </property>
  <property fmtid="{D5CDD505-2E9C-101B-9397-08002B2CF9AE}" pid="6" name="_PreviousAdHocReviewCycleID">
    <vt:i4>-34868631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