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510" yWindow="-90" windowWidth="18630" windowHeight="11535"/>
  </bookViews>
  <sheets>
    <sheet name="VirtualCharterEnrollment" sheetId="1" r:id="rId1"/>
  </sheets>
  <definedNames>
    <definedName name="_xlnm.Print_Titles" localSheetId="0">VirtualCharterEnrollment!$A:$D,VirtualCharterEnrollment!$1:$3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/>
  <c r="H36"/>
  <c r="I36"/>
  <c r="J36"/>
  <c r="K36"/>
  <c r="H37"/>
  <c r="I37"/>
  <c r="J37"/>
  <c r="K37"/>
  <c r="L37"/>
  <c r="M37"/>
  <c r="N37"/>
  <c r="O37"/>
  <c r="P37"/>
  <c r="I38"/>
  <c r="J38"/>
  <c r="K38"/>
  <c r="L38"/>
  <c r="M38"/>
  <c r="N38"/>
  <c r="O39"/>
  <c r="P39"/>
  <c r="I59"/>
  <c r="J59"/>
  <c r="K59"/>
  <c r="L59"/>
  <c r="M59"/>
  <c r="N59"/>
  <c r="O59"/>
  <c r="P59"/>
  <c r="G70"/>
  <c r="H70"/>
  <c r="I70"/>
  <c r="J70"/>
  <c r="K70"/>
  <c r="H80"/>
  <c r="I80"/>
  <c r="J80"/>
  <c r="K80"/>
  <c r="L80"/>
  <c r="M80"/>
  <c r="N80"/>
  <c r="O80"/>
  <c r="P80"/>
  <c r="M41"/>
  <c r="N41"/>
  <c r="O41"/>
  <c r="P41"/>
  <c r="F41"/>
  <c r="G41"/>
  <c r="H41"/>
  <c r="K41"/>
  <c r="L41"/>
  <c r="E41"/>
  <c r="F42"/>
  <c r="G42"/>
  <c r="H42"/>
  <c r="E42"/>
  <c r="I41"/>
  <c r="J41"/>
  <c r="K42"/>
  <c r="J42" l="1"/>
  <c r="P42"/>
  <c r="N42"/>
  <c r="O42"/>
  <c r="I42"/>
  <c r="L42"/>
  <c r="M42"/>
</calcChain>
</file>

<file path=xl/sharedStrings.xml><?xml version="1.0" encoding="utf-8"?>
<sst xmlns="http://schemas.openxmlformats.org/spreadsheetml/2006/main" count="270" uniqueCount="166">
  <si>
    <t>Dist No.</t>
  </si>
  <si>
    <t>Sch Code</t>
  </si>
  <si>
    <t>School</t>
  </si>
  <si>
    <t>0147</t>
  </si>
  <si>
    <t>0440</t>
  </si>
  <si>
    <t>Appleton eSchool</t>
  </si>
  <si>
    <t>2233</t>
  </si>
  <si>
    <t>0430</t>
  </si>
  <si>
    <t>Grantsburg Virtual School</t>
  </si>
  <si>
    <t>0400</t>
  </si>
  <si>
    <t>1945</t>
  </si>
  <si>
    <t>Honors High Online</t>
  </si>
  <si>
    <t>0100</t>
  </si>
  <si>
    <t>6174</t>
  </si>
  <si>
    <t>0470</t>
  </si>
  <si>
    <t>2695</t>
  </si>
  <si>
    <t>0420</t>
  </si>
  <si>
    <t>Janesville Virtual Academy</t>
  </si>
  <si>
    <t>2702</t>
  </si>
  <si>
    <t>9413</t>
  </si>
  <si>
    <t>JEDI Virtual Hi</t>
  </si>
  <si>
    <t>2898</t>
  </si>
  <si>
    <t>6461</t>
  </si>
  <si>
    <t>2793</t>
  </si>
  <si>
    <t>Kenosha eSchool</t>
  </si>
  <si>
    <t>2828</t>
  </si>
  <si>
    <t>0405</t>
  </si>
  <si>
    <t>Kiel eSchool</t>
  </si>
  <si>
    <t>3682</t>
  </si>
  <si>
    <t>0210</t>
  </si>
  <si>
    <t>Monroe Virtual Charter Middle</t>
  </si>
  <si>
    <t>1631</t>
  </si>
  <si>
    <t>9204</t>
  </si>
  <si>
    <t>NE WI Online Charter (NEWOCS)</t>
  </si>
  <si>
    <t>4473</t>
  </si>
  <si>
    <t>4760</t>
  </si>
  <si>
    <t>5824</t>
  </si>
  <si>
    <t>0007</t>
  </si>
  <si>
    <t>9100</t>
  </si>
  <si>
    <t>Rural Virtual Academy</t>
  </si>
  <si>
    <t>1162</t>
  </si>
  <si>
    <t>3409</t>
  </si>
  <si>
    <t>4571</t>
  </si>
  <si>
    <t>4795</t>
  </si>
  <si>
    <t>0125</t>
  </si>
  <si>
    <t>Wisconsin Connections Academy</t>
  </si>
  <si>
    <t>Consortium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</si>
  <si>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</si>
  <si>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</si>
  <si>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</si>
  <si>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</si>
  <si>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</si>
  <si>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</si>
  <si>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</si>
  <si>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</si>
  <si>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</si>
  <si>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</si>
  <si>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</si>
  <si>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0658</t>
  </si>
  <si>
    <t>Consortia Detail</t>
  </si>
  <si>
    <t>0182</t>
  </si>
  <si>
    <t>0850</t>
  </si>
  <si>
    <t>Wisconsin Virtual Learning</t>
  </si>
  <si>
    <t>0800</t>
  </si>
  <si>
    <t>WIVA</t>
  </si>
  <si>
    <t>0140</t>
  </si>
  <si>
    <t>3500</t>
  </si>
  <si>
    <t>3549</t>
  </si>
  <si>
    <t>21st Century eSchool</t>
  </si>
  <si>
    <t>Cameron Academy of Virtual Ed</t>
  </si>
  <si>
    <t>0903</t>
  </si>
  <si>
    <t>iQ / eAchieve Academy</t>
  </si>
  <si>
    <t>JEDI Virtual K-12</t>
  </si>
  <si>
    <t>0308</t>
  </si>
  <si>
    <t>0810</t>
  </si>
  <si>
    <t>Advanced Learning Acad of WI</t>
  </si>
  <si>
    <t>Link2Learn Virtual Charter Sch</t>
  </si>
  <si>
    <t>1080</t>
  </si>
  <si>
    <t>Island City Virtual Academy</t>
  </si>
  <si>
    <t>1260</t>
  </si>
  <si>
    <t>CRE8 Charter School</t>
  </si>
  <si>
    <t>2128</t>
  </si>
  <si>
    <t>GOAL Acad</t>
  </si>
  <si>
    <t>0450</t>
  </si>
  <si>
    <t>HACIL</t>
  </si>
  <si>
    <t>2478</t>
  </si>
  <si>
    <t>9803</t>
  </si>
  <si>
    <t>KM Global Sch</t>
  </si>
  <si>
    <t>1376</t>
  </si>
  <si>
    <t>Milw Community Cyber Hi</t>
  </si>
  <si>
    <t>0441</t>
  </si>
  <si>
    <t>3619</t>
  </si>
  <si>
    <t>George D Warriner High School</t>
  </si>
  <si>
    <t>George D Warriner Middle</t>
  </si>
  <si>
    <t>5271</t>
  </si>
  <si>
    <t>0220</t>
  </si>
  <si>
    <t>JEDI Totals</t>
  </si>
  <si>
    <t>NEWOCS Totals</t>
  </si>
  <si>
    <t>Rural Virtual Academy Totals</t>
  </si>
  <si>
    <t>Monroe Indep Virtual Chrtr HS</t>
  </si>
  <si>
    <t>Total Enrollment</t>
  </si>
  <si>
    <t>Number of Schools</t>
  </si>
  <si>
    <t>JEDI Virtual</t>
  </si>
  <si>
    <t>Kenosha eSchool K-12</t>
  </si>
  <si>
    <t>Bridges Virtual Acad</t>
  </si>
  <si>
    <t>3381</t>
  </si>
  <si>
    <t>4501</t>
  </si>
  <si>
    <t>Portage Virtual School</t>
  </si>
  <si>
    <t>Insight / iForward</t>
  </si>
  <si>
    <t>District</t>
  </si>
  <si>
    <t>Appleton</t>
  </si>
  <si>
    <t>Barron</t>
  </si>
  <si>
    <t>Cameron</t>
  </si>
  <si>
    <t>Chetek-Weyerhaeuser</t>
  </si>
  <si>
    <t>Cumberland</t>
  </si>
  <si>
    <t>Kettle Moraine</t>
  </si>
  <si>
    <t>Northern Ozaukee</t>
  </si>
  <si>
    <t>Gillett</t>
  </si>
  <si>
    <t>Grantsburg</t>
  </si>
  <si>
    <t>Hayward</t>
  </si>
  <si>
    <t>Janesville</t>
  </si>
  <si>
    <t>Kenosha</t>
  </si>
  <si>
    <t>Kiel</t>
  </si>
  <si>
    <t>McFarland</t>
  </si>
  <si>
    <t>Merrill</t>
  </si>
  <si>
    <t>Middleton</t>
  </si>
  <si>
    <t>Milwaukee</t>
  </si>
  <si>
    <t>Monroe</t>
  </si>
  <si>
    <t>Portage</t>
  </si>
  <si>
    <t>Sheboygan</t>
  </si>
  <si>
    <t>Waukesha</t>
  </si>
  <si>
    <t>Prairie du Chien</t>
  </si>
  <si>
    <t>Spooner</t>
  </si>
  <si>
    <t>Spooner Area Virtual Education Academy</t>
  </si>
  <si>
    <t>Mighty River Virtual Academy</t>
  </si>
  <si>
    <r>
      <t>Wisconsin Virtual Academy</t>
    </r>
    <r>
      <rPr>
        <vertAlign val="superscript"/>
        <sz val="9"/>
        <rFont val="Arial"/>
        <family val="2"/>
      </rPr>
      <t>1</t>
    </r>
  </si>
  <si>
    <t>Wauwatosa</t>
  </si>
  <si>
    <t>Wauwatosa Virtual Academy</t>
  </si>
  <si>
    <t>Jefferson</t>
  </si>
  <si>
    <t>Lake Mills</t>
  </si>
  <si>
    <t>Whitewater</t>
  </si>
  <si>
    <t>Fort Atkinson</t>
  </si>
  <si>
    <t>Marshall</t>
  </si>
  <si>
    <t>Parkview</t>
  </si>
  <si>
    <t>Sun Prairie</t>
  </si>
  <si>
    <t>Wautoma</t>
  </si>
  <si>
    <t>Stoughton</t>
  </si>
  <si>
    <t>Denmark</t>
  </si>
  <si>
    <t>Gibraltar</t>
  </si>
  <si>
    <t>Reedsville</t>
  </si>
  <si>
    <t>Two Rivers</t>
  </si>
  <si>
    <t>Brillion</t>
  </si>
  <si>
    <t>Elkhart Lake</t>
  </si>
  <si>
    <t>Manitowoc</t>
  </si>
  <si>
    <t>Plymouth</t>
  </si>
  <si>
    <t>Ashwaubenon</t>
  </si>
  <si>
    <t>Abbotsford</t>
  </si>
  <si>
    <t>Colby</t>
  </si>
  <si>
    <t>Medford</t>
  </si>
  <si>
    <t>Prentice</t>
  </si>
  <si>
    <t>Rib Lake</t>
  </si>
  <si>
    <t>Antigo</t>
  </si>
  <si>
    <t>Mosinee</t>
  </si>
  <si>
    <t>2013-14</t>
  </si>
  <si>
    <t>Virtual Charter School Enrollment 2002-03 to 2013-14</t>
  </si>
  <si>
    <t>Source: Wisconsin Information System for Education (WISEdash)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</si>
</sst>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2" borderId="0" xfId="0" applyFont="1" applyFill="1" applyBorder="1"/>
    <xf numFmtId="49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0" borderId="0" xfId="1" applyFont="1" applyBorder="1" applyAlignment="1" applyProtection="1">
      <alignment horizontal="center" wrapText="1"/>
      <protection locked="0"/>
    </xf>
    <xf numFmtId="49" fontId="7" fillId="0" borderId="0" xfId="1" applyNumberFormat="1" applyFont="1" applyBorder="1" applyAlignment="1" applyProtection="1">
      <alignment horizontal="center" wrapText="1"/>
      <protection locked="0"/>
    </xf>
    <xf numFmtId="0" fontId="7" fillId="0" borderId="0" xfId="1" applyFont="1" applyBorder="1" applyProtection="1"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Border="1" applyAlignment="1" applyProtection="1">
      <alignment horizontal="center"/>
      <protection locked="0"/>
    </xf>
    <xf numFmtId="49" fontId="9" fillId="0" borderId="0" xfId="1" applyNumberFormat="1" applyFont="1" applyBorder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0" borderId="0" xfId="1" quotePrefix="1" applyNumberFormat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0" xfId="0" applyFont="1" applyBorder="1"/>
    <xf numFmtId="49" fontId="9" fillId="0" borderId="0" xfId="1" quotePrefix="1" applyNumberFormat="1" applyFont="1" applyBorder="1" applyProtection="1">
      <protection locked="0"/>
    </xf>
    <xf numFmtId="49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49" fontId="9" fillId="0" borderId="0" xfId="1" quotePrefix="1" applyNumberFormat="1" applyFont="1" applyBorder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6" fillId="0" borderId="0" xfId="0" applyFont="1" applyBorder="1"/>
    <xf numFmtId="49" fontId="6" fillId="0" borderId="0" xfId="0" applyNumberFormat="1" applyFont="1" applyBorder="1"/>
    <xf numFmtId="0" fontId="7" fillId="0" borderId="0" xfId="1" applyFont="1" applyFill="1" applyBorder="1" applyAlignment="1" applyProtection="1">
      <alignment horizontal="right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49" fontId="9" fillId="2" borderId="0" xfId="1" applyNumberFormat="1" applyFont="1" applyFill="1" applyBorder="1" applyProtection="1">
      <protection locked="0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9" fillId="0" borderId="0" xfId="1" quotePrefix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9" fillId="0" borderId="0" xfId="1" quotePrefix="1" applyFont="1" applyFill="1" applyBorder="1" applyAlignment="1" applyProtection="1">
      <alignment horizontal="center"/>
      <protection locked="0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40" sqref="D40"/>
    </sheetView>
  </sheetViews>
  <sheetFormatPr defaultColWidth="8.85546875" defaultRowHeight="12"/>
  <cols>
    <col min="1" max="1" width="10.140625" style="28" customWidth="1"/>
    <col min="2" max="2" width="18.85546875" style="28" bestFit="1" customWidth="1"/>
    <col min="3" max="3" width="8.7109375" style="29" bestFit="1" customWidth="1"/>
    <col min="4" max="4" width="33.5703125" style="28" bestFit="1" customWidth="1"/>
    <col min="5" max="5" width="7.5703125" style="19" bestFit="1" customWidth="1"/>
    <col min="6" max="14" width="7.5703125" style="16" bestFit="1" customWidth="1"/>
    <col min="15" max="15" width="8.28515625" style="16" bestFit="1" customWidth="1"/>
    <col min="16" max="16" width="7.5703125" style="16" bestFit="1" customWidth="1"/>
    <col min="17" max="16384" width="8.85546875" style="6"/>
  </cols>
  <sheetData>
    <row r="1" spans="1:16">
      <c r="A1" s="1" t="s">
        <v>164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3" t="s">
        <v>165</v>
      </c>
      <c r="B2" s="3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7" t="s">
        <v>0</v>
      </c>
      <c r="B3" s="7" t="s">
        <v>109</v>
      </c>
      <c r="C3" s="8" t="s">
        <v>1</v>
      </c>
      <c r="D3" s="9" t="s">
        <v>2</v>
      </c>
      <c r="E3" s="10" t="s">
        <v>47</v>
      </c>
      <c r="F3" s="11" t="s">
        <v>48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163</v>
      </c>
    </row>
    <row r="4" spans="1:16">
      <c r="A4" s="12" t="s">
        <v>3</v>
      </c>
      <c r="B4" s="12" t="s">
        <v>110</v>
      </c>
      <c r="C4" s="13" t="s">
        <v>4</v>
      </c>
      <c r="D4" s="14" t="s">
        <v>5</v>
      </c>
      <c r="E4" s="15">
        <v>9</v>
      </c>
      <c r="F4" s="15">
        <v>24</v>
      </c>
      <c r="G4" s="15">
        <v>33</v>
      </c>
      <c r="H4" s="15">
        <v>13</v>
      </c>
      <c r="I4" s="15">
        <v>13</v>
      </c>
      <c r="J4" s="16">
        <v>12</v>
      </c>
      <c r="K4" s="16">
        <v>26</v>
      </c>
      <c r="L4" s="16">
        <v>24</v>
      </c>
      <c r="M4" s="16">
        <v>32</v>
      </c>
      <c r="N4" s="16">
        <v>22</v>
      </c>
      <c r="O4" s="16">
        <v>25</v>
      </c>
      <c r="P4" s="16">
        <v>28</v>
      </c>
    </row>
    <row r="5" spans="1:16">
      <c r="A5" s="12" t="s">
        <v>3</v>
      </c>
      <c r="B5" s="12" t="s">
        <v>110</v>
      </c>
      <c r="C5" s="13" t="s">
        <v>44</v>
      </c>
      <c r="D5" s="14" t="s">
        <v>45</v>
      </c>
      <c r="E5" s="17">
        <v>238</v>
      </c>
      <c r="F5" s="17">
        <v>375</v>
      </c>
      <c r="G5" s="17">
        <v>468</v>
      </c>
      <c r="H5" s="17">
        <v>432</v>
      </c>
      <c r="I5" s="17">
        <v>451</v>
      </c>
      <c r="J5" s="16">
        <v>432</v>
      </c>
      <c r="K5" s="16">
        <v>410</v>
      </c>
      <c r="L5" s="16">
        <v>389</v>
      </c>
      <c r="M5" s="16">
        <v>417</v>
      </c>
      <c r="N5" s="16">
        <v>617</v>
      </c>
      <c r="O5" s="16">
        <v>734</v>
      </c>
      <c r="P5" s="16">
        <v>749</v>
      </c>
    </row>
    <row r="6" spans="1:16">
      <c r="A6" s="18" t="s">
        <v>73</v>
      </c>
      <c r="B6" s="19" t="s">
        <v>111</v>
      </c>
      <c r="C6" s="20" t="s">
        <v>74</v>
      </c>
      <c r="D6" s="21" t="s">
        <v>75</v>
      </c>
      <c r="N6" s="16">
        <v>40</v>
      </c>
      <c r="O6" s="16">
        <v>91</v>
      </c>
      <c r="P6" s="16">
        <v>46</v>
      </c>
    </row>
    <row r="7" spans="1:16">
      <c r="A7" s="18" t="s">
        <v>70</v>
      </c>
      <c r="B7" s="19" t="s">
        <v>112</v>
      </c>
      <c r="C7" s="20" t="s">
        <v>63</v>
      </c>
      <c r="D7" s="21" t="s">
        <v>69</v>
      </c>
      <c r="M7" s="16">
        <v>31</v>
      </c>
      <c r="N7" s="16">
        <v>75</v>
      </c>
      <c r="O7" s="16">
        <v>92</v>
      </c>
      <c r="P7" s="16">
        <v>123</v>
      </c>
    </row>
    <row r="8" spans="1:16">
      <c r="A8" s="18" t="s">
        <v>77</v>
      </c>
      <c r="B8" s="19" t="s">
        <v>113</v>
      </c>
      <c r="C8" s="20" t="s">
        <v>63</v>
      </c>
      <c r="D8" s="22" t="s">
        <v>76</v>
      </c>
      <c r="N8" s="16">
        <v>26</v>
      </c>
      <c r="O8" s="16">
        <v>57</v>
      </c>
      <c r="P8" s="16">
        <v>47</v>
      </c>
    </row>
    <row r="9" spans="1:16">
      <c r="A9" s="18" t="s">
        <v>79</v>
      </c>
      <c r="B9" s="19" t="s">
        <v>114</v>
      </c>
      <c r="C9" s="20" t="s">
        <v>63</v>
      </c>
      <c r="D9" s="22" t="s">
        <v>78</v>
      </c>
      <c r="N9" s="16">
        <v>8</v>
      </c>
      <c r="O9" s="16">
        <v>12</v>
      </c>
      <c r="P9" s="16">
        <v>13</v>
      </c>
    </row>
    <row r="10" spans="1:16">
      <c r="A10" s="18" t="s">
        <v>81</v>
      </c>
      <c r="B10" s="19" t="s">
        <v>117</v>
      </c>
      <c r="C10" s="20" t="s">
        <v>12</v>
      </c>
      <c r="D10" s="22" t="s">
        <v>80</v>
      </c>
      <c r="N10" s="16">
        <v>40</v>
      </c>
      <c r="O10" s="16">
        <v>47</v>
      </c>
      <c r="P10" s="16">
        <v>31</v>
      </c>
    </row>
    <row r="11" spans="1:16">
      <c r="A11" s="18" t="s">
        <v>81</v>
      </c>
      <c r="B11" s="19" t="s">
        <v>117</v>
      </c>
      <c r="C11" s="20" t="s">
        <v>83</v>
      </c>
      <c r="D11" s="22" t="s">
        <v>82</v>
      </c>
      <c r="N11" s="16">
        <v>36</v>
      </c>
      <c r="O11" s="16">
        <v>22</v>
      </c>
      <c r="P11" s="16">
        <v>36</v>
      </c>
    </row>
    <row r="12" spans="1:16">
      <c r="A12" s="12" t="s">
        <v>6</v>
      </c>
      <c r="B12" s="12" t="s">
        <v>118</v>
      </c>
      <c r="C12" s="13" t="s">
        <v>7</v>
      </c>
      <c r="D12" s="14" t="s">
        <v>8</v>
      </c>
      <c r="H12" s="17">
        <v>3</v>
      </c>
      <c r="I12" s="17">
        <v>6</v>
      </c>
      <c r="J12" s="17">
        <v>4</v>
      </c>
    </row>
    <row r="13" spans="1:16">
      <c r="A13" s="12" t="s">
        <v>6</v>
      </c>
      <c r="B13" s="12" t="s">
        <v>118</v>
      </c>
      <c r="C13" s="13" t="s">
        <v>9</v>
      </c>
      <c r="D13" s="14" t="s">
        <v>108</v>
      </c>
      <c r="J13" s="16">
        <v>245</v>
      </c>
      <c r="K13" s="16">
        <v>407</v>
      </c>
      <c r="L13" s="16">
        <v>709</v>
      </c>
      <c r="M13" s="16">
        <v>575</v>
      </c>
      <c r="N13" s="16">
        <v>655</v>
      </c>
      <c r="O13" s="16">
        <v>407</v>
      </c>
      <c r="P13" s="16">
        <v>492</v>
      </c>
    </row>
    <row r="14" spans="1:16">
      <c r="A14" s="18" t="s">
        <v>85</v>
      </c>
      <c r="B14" s="19" t="s">
        <v>119</v>
      </c>
      <c r="C14" s="20" t="s">
        <v>63</v>
      </c>
      <c r="D14" s="22" t="s">
        <v>84</v>
      </c>
      <c r="N14" s="16">
        <v>102</v>
      </c>
      <c r="O14" s="16">
        <v>115</v>
      </c>
      <c r="P14" s="16">
        <v>114</v>
      </c>
    </row>
    <row r="15" spans="1:16">
      <c r="A15" s="12" t="s">
        <v>15</v>
      </c>
      <c r="B15" s="12" t="s">
        <v>120</v>
      </c>
      <c r="C15" s="13" t="s">
        <v>16</v>
      </c>
      <c r="D15" s="14" t="s">
        <v>17</v>
      </c>
      <c r="J15" s="16">
        <v>31</v>
      </c>
      <c r="K15" s="16">
        <v>32</v>
      </c>
      <c r="L15" s="16">
        <v>24</v>
      </c>
      <c r="M15" s="16">
        <v>21</v>
      </c>
      <c r="N15" s="16">
        <v>23</v>
      </c>
      <c r="O15" s="16">
        <v>48</v>
      </c>
      <c r="P15" s="16">
        <v>65</v>
      </c>
    </row>
    <row r="16" spans="1:16">
      <c r="A16" s="12" t="s">
        <v>23</v>
      </c>
      <c r="B16" s="12" t="s">
        <v>121</v>
      </c>
      <c r="C16" s="13" t="s">
        <v>14</v>
      </c>
      <c r="D16" s="14" t="s">
        <v>24</v>
      </c>
      <c r="J16" s="16">
        <v>26</v>
      </c>
      <c r="K16" s="16">
        <v>56</v>
      </c>
      <c r="L16" s="16">
        <v>89</v>
      </c>
      <c r="M16" s="16">
        <v>87</v>
      </c>
      <c r="N16" s="16">
        <v>89</v>
      </c>
    </row>
    <row r="17" spans="1:16">
      <c r="A17" s="12" t="s">
        <v>23</v>
      </c>
      <c r="B17" s="12" t="s">
        <v>121</v>
      </c>
      <c r="C17" s="23" t="s">
        <v>63</v>
      </c>
      <c r="D17" s="14" t="s">
        <v>103</v>
      </c>
      <c r="O17" s="16">
        <v>136</v>
      </c>
      <c r="P17" s="16">
        <v>151</v>
      </c>
    </row>
    <row r="18" spans="1:16">
      <c r="A18" s="18" t="s">
        <v>88</v>
      </c>
      <c r="B18" s="19" t="s">
        <v>115</v>
      </c>
      <c r="C18" s="20" t="s">
        <v>83</v>
      </c>
      <c r="D18" s="22" t="s">
        <v>87</v>
      </c>
      <c r="N18" s="16">
        <v>30</v>
      </c>
      <c r="O18" s="16">
        <v>45</v>
      </c>
      <c r="P18" s="16">
        <v>43</v>
      </c>
    </row>
    <row r="19" spans="1:16">
      <c r="A19" s="12" t="s">
        <v>25</v>
      </c>
      <c r="B19" s="12" t="s">
        <v>122</v>
      </c>
      <c r="C19" s="13" t="s">
        <v>26</v>
      </c>
      <c r="D19" s="14" t="s">
        <v>27</v>
      </c>
      <c r="E19" s="15">
        <v>8</v>
      </c>
      <c r="F19" s="15">
        <v>4</v>
      </c>
      <c r="G19" s="15">
        <v>2</v>
      </c>
      <c r="H19" s="15">
        <v>4</v>
      </c>
      <c r="I19" s="15">
        <v>5</v>
      </c>
      <c r="J19" s="16">
        <v>2</v>
      </c>
      <c r="K19" s="16">
        <v>4</v>
      </c>
      <c r="L19" s="16">
        <v>7</v>
      </c>
      <c r="M19" s="16">
        <v>2</v>
      </c>
      <c r="N19" s="16">
        <v>3</v>
      </c>
      <c r="O19" s="16">
        <v>1</v>
      </c>
      <c r="P19" s="16">
        <v>1</v>
      </c>
    </row>
    <row r="20" spans="1:16">
      <c r="A20" s="18" t="s">
        <v>105</v>
      </c>
      <c r="B20" s="19" t="s">
        <v>123</v>
      </c>
      <c r="C20" s="20" t="s">
        <v>63</v>
      </c>
      <c r="D20" s="14" t="s">
        <v>64</v>
      </c>
      <c r="L20" s="16">
        <v>468</v>
      </c>
      <c r="M20" s="16">
        <v>819</v>
      </c>
      <c r="N20" s="16">
        <v>1058</v>
      </c>
      <c r="O20" s="16">
        <v>1964</v>
      </c>
      <c r="P20" s="16">
        <v>2021</v>
      </c>
    </row>
    <row r="21" spans="1:16">
      <c r="A21" s="18" t="s">
        <v>66</v>
      </c>
      <c r="B21" s="19" t="s">
        <v>124</v>
      </c>
      <c r="C21" s="20" t="s">
        <v>63</v>
      </c>
      <c r="D21" s="22" t="s">
        <v>104</v>
      </c>
      <c r="O21" s="16">
        <v>456</v>
      </c>
      <c r="P21" s="16">
        <v>761</v>
      </c>
    </row>
    <row r="22" spans="1:16">
      <c r="A22" s="18" t="s">
        <v>67</v>
      </c>
      <c r="B22" s="19" t="s">
        <v>125</v>
      </c>
      <c r="C22" s="20" t="s">
        <v>63</v>
      </c>
      <c r="D22" s="21" t="s">
        <v>68</v>
      </c>
      <c r="M22" s="16">
        <v>36</v>
      </c>
      <c r="N22" s="16">
        <v>79</v>
      </c>
      <c r="O22" s="16">
        <v>93</v>
      </c>
      <c r="P22" s="16">
        <v>88</v>
      </c>
    </row>
    <row r="23" spans="1:16">
      <c r="A23" s="18" t="s">
        <v>91</v>
      </c>
      <c r="B23" s="19" t="s">
        <v>126</v>
      </c>
      <c r="C23" s="20" t="s">
        <v>90</v>
      </c>
      <c r="D23" s="22" t="s">
        <v>89</v>
      </c>
      <c r="M23" s="16">
        <v>83</v>
      </c>
      <c r="N23" s="16">
        <v>152</v>
      </c>
      <c r="O23" s="16">
        <v>180</v>
      </c>
      <c r="P23" s="16">
        <v>202</v>
      </c>
    </row>
    <row r="24" spans="1:16">
      <c r="A24" s="12" t="s">
        <v>28</v>
      </c>
      <c r="B24" s="12" t="s">
        <v>127</v>
      </c>
      <c r="C24" s="13" t="s">
        <v>16</v>
      </c>
      <c r="D24" s="14" t="s">
        <v>99</v>
      </c>
      <c r="E24" s="15">
        <v>10</v>
      </c>
      <c r="F24" s="15">
        <v>29</v>
      </c>
      <c r="G24" s="15">
        <v>63</v>
      </c>
      <c r="H24" s="15">
        <v>147</v>
      </c>
      <c r="I24" s="15">
        <v>270</v>
      </c>
      <c r="J24" s="16">
        <v>337</v>
      </c>
      <c r="K24" s="16">
        <v>340</v>
      </c>
      <c r="L24" s="16">
        <v>336</v>
      </c>
      <c r="M24" s="16">
        <v>261</v>
      </c>
      <c r="N24" s="16">
        <v>187</v>
      </c>
      <c r="O24" s="16">
        <v>176</v>
      </c>
      <c r="P24" s="16">
        <v>123</v>
      </c>
    </row>
    <row r="25" spans="1:16">
      <c r="A25" s="12" t="s">
        <v>28</v>
      </c>
      <c r="B25" s="12" t="s">
        <v>127</v>
      </c>
      <c r="C25" s="13" t="s">
        <v>29</v>
      </c>
      <c r="D25" s="14" t="s">
        <v>30</v>
      </c>
      <c r="I25" s="16">
        <v>26</v>
      </c>
      <c r="J25" s="16">
        <v>37</v>
      </c>
      <c r="K25" s="16">
        <v>39</v>
      </c>
      <c r="L25" s="16">
        <v>51</v>
      </c>
      <c r="M25" s="16">
        <v>41</v>
      </c>
      <c r="N25" s="16">
        <v>35</v>
      </c>
      <c r="O25" s="16">
        <v>22</v>
      </c>
      <c r="P25" s="16">
        <v>23</v>
      </c>
    </row>
    <row r="26" spans="1:16" ht="13.5">
      <c r="A26" s="12" t="s">
        <v>10</v>
      </c>
      <c r="B26" s="12" t="s">
        <v>116</v>
      </c>
      <c r="C26" s="13" t="s">
        <v>12</v>
      </c>
      <c r="D26" s="14" t="s">
        <v>135</v>
      </c>
      <c r="F26" s="17">
        <v>450</v>
      </c>
      <c r="G26" s="17">
        <v>684</v>
      </c>
      <c r="H26" s="17">
        <v>759</v>
      </c>
      <c r="I26" s="17">
        <v>764</v>
      </c>
      <c r="J26" s="16">
        <v>865</v>
      </c>
      <c r="K26" s="16">
        <v>878</v>
      </c>
    </row>
    <row r="27" spans="1:16">
      <c r="A27" s="12" t="s">
        <v>10</v>
      </c>
      <c r="B27" s="12" t="s">
        <v>116</v>
      </c>
      <c r="C27" s="13" t="s">
        <v>9</v>
      </c>
      <c r="D27" s="14" t="s">
        <v>11</v>
      </c>
      <c r="J27" s="16">
        <v>86</v>
      </c>
      <c r="K27" s="16">
        <v>162</v>
      </c>
    </row>
    <row r="28" spans="1:16">
      <c r="A28" s="12" t="s">
        <v>10</v>
      </c>
      <c r="B28" s="12" t="s">
        <v>116</v>
      </c>
      <c r="C28" s="23" t="s">
        <v>61</v>
      </c>
      <c r="D28" s="14" t="s">
        <v>62</v>
      </c>
      <c r="L28" s="16">
        <v>841</v>
      </c>
      <c r="M28" s="16">
        <v>726</v>
      </c>
      <c r="N28" s="16">
        <v>611</v>
      </c>
      <c r="O28" s="16">
        <v>725</v>
      </c>
      <c r="P28" s="16">
        <v>630</v>
      </c>
    </row>
    <row r="29" spans="1:16">
      <c r="A29" s="18" t="s">
        <v>106</v>
      </c>
      <c r="B29" s="19" t="s">
        <v>128</v>
      </c>
      <c r="C29" s="20" t="s">
        <v>83</v>
      </c>
      <c r="D29" s="22" t="s">
        <v>107</v>
      </c>
      <c r="O29" s="16">
        <v>32</v>
      </c>
      <c r="P29" s="16">
        <v>30</v>
      </c>
    </row>
    <row r="30" spans="1:16">
      <c r="A30" s="18">
        <v>4543</v>
      </c>
      <c r="B30" s="19" t="s">
        <v>131</v>
      </c>
      <c r="C30" s="24" t="s">
        <v>63</v>
      </c>
      <c r="D30" s="22" t="s">
        <v>134</v>
      </c>
      <c r="P30" s="16">
        <v>5</v>
      </c>
    </row>
    <row r="31" spans="1:16">
      <c r="A31" s="18" t="s">
        <v>94</v>
      </c>
      <c r="B31" s="19" t="s">
        <v>129</v>
      </c>
      <c r="C31" s="20" t="s">
        <v>4</v>
      </c>
      <c r="D31" s="22" t="s">
        <v>92</v>
      </c>
      <c r="N31" s="16">
        <v>115</v>
      </c>
      <c r="O31" s="16">
        <v>123</v>
      </c>
      <c r="P31" s="16">
        <v>128</v>
      </c>
    </row>
    <row r="32" spans="1:16">
      <c r="A32" s="18" t="s">
        <v>94</v>
      </c>
      <c r="B32" s="19" t="s">
        <v>129</v>
      </c>
      <c r="C32" s="20" t="s">
        <v>95</v>
      </c>
      <c r="D32" s="22" t="s">
        <v>93</v>
      </c>
      <c r="N32" s="16">
        <v>27</v>
      </c>
      <c r="O32" s="16">
        <v>43</v>
      </c>
      <c r="P32" s="16">
        <v>55</v>
      </c>
    </row>
    <row r="33" spans="1:16">
      <c r="A33" s="18">
        <v>5474</v>
      </c>
      <c r="B33" s="19" t="s">
        <v>132</v>
      </c>
      <c r="C33" s="24" t="s">
        <v>61</v>
      </c>
      <c r="D33" s="22" t="s">
        <v>133</v>
      </c>
      <c r="P33" s="16">
        <v>30</v>
      </c>
    </row>
    <row r="34" spans="1:16">
      <c r="A34" s="12" t="s">
        <v>13</v>
      </c>
      <c r="B34" s="12" t="s">
        <v>130</v>
      </c>
      <c r="C34" s="13" t="s">
        <v>14</v>
      </c>
      <c r="D34" s="14" t="s">
        <v>71</v>
      </c>
      <c r="G34" s="17">
        <v>211</v>
      </c>
      <c r="H34" s="17">
        <v>589</v>
      </c>
      <c r="I34" s="17">
        <v>739</v>
      </c>
      <c r="J34" s="16">
        <v>841</v>
      </c>
      <c r="K34" s="16">
        <v>736</v>
      </c>
      <c r="L34" s="16">
        <v>938</v>
      </c>
      <c r="M34" s="16">
        <v>809</v>
      </c>
      <c r="N34" s="16">
        <v>773</v>
      </c>
      <c r="O34" s="16">
        <v>901</v>
      </c>
      <c r="P34" s="16">
        <v>907</v>
      </c>
    </row>
    <row r="35" spans="1:16">
      <c r="A35" s="12">
        <v>6244</v>
      </c>
      <c r="B35" s="12" t="s">
        <v>136</v>
      </c>
      <c r="C35" s="13" t="s">
        <v>7</v>
      </c>
      <c r="D35" s="14" t="s">
        <v>137</v>
      </c>
      <c r="G35" s="17"/>
      <c r="H35" s="17"/>
      <c r="I35" s="17"/>
      <c r="P35" s="16">
        <v>18</v>
      </c>
    </row>
    <row r="36" spans="1:16">
      <c r="A36" s="25" t="s">
        <v>46</v>
      </c>
      <c r="B36" s="25"/>
      <c r="C36" s="13" t="s">
        <v>32</v>
      </c>
      <c r="D36" s="14" t="s">
        <v>33</v>
      </c>
      <c r="E36" s="17"/>
      <c r="F36" s="17"/>
      <c r="G36" s="17">
        <f t="shared" ref="G36:H36" si="0">G70</f>
        <v>11</v>
      </c>
      <c r="H36" s="17">
        <f t="shared" si="0"/>
        <v>15</v>
      </c>
      <c r="I36" s="17">
        <f>I70</f>
        <v>14</v>
      </c>
      <c r="J36" s="17">
        <f t="shared" ref="J36:K36" si="1">J70</f>
        <v>8</v>
      </c>
      <c r="K36" s="17">
        <f t="shared" si="1"/>
        <v>3</v>
      </c>
      <c r="L36" s="17"/>
      <c r="M36" s="17"/>
      <c r="N36" s="17"/>
      <c r="O36" s="17"/>
      <c r="P36" s="17"/>
    </row>
    <row r="37" spans="1:16">
      <c r="A37" s="25" t="s">
        <v>46</v>
      </c>
      <c r="B37" s="25"/>
      <c r="C37" s="13" t="s">
        <v>38</v>
      </c>
      <c r="D37" s="14" t="s">
        <v>39</v>
      </c>
      <c r="E37" s="16"/>
      <c r="H37" s="16">
        <f t="shared" ref="H37" si="2">H80</f>
        <v>10</v>
      </c>
      <c r="I37" s="16">
        <f>I80</f>
        <v>8</v>
      </c>
      <c r="J37" s="16">
        <f t="shared" ref="J37:P37" si="3">J80</f>
        <v>13</v>
      </c>
      <c r="K37" s="16">
        <f t="shared" si="3"/>
        <v>20</v>
      </c>
      <c r="L37" s="16">
        <f t="shared" si="3"/>
        <v>26</v>
      </c>
      <c r="M37" s="16">
        <f t="shared" si="3"/>
        <v>56</v>
      </c>
      <c r="N37" s="16">
        <f t="shared" si="3"/>
        <v>91</v>
      </c>
      <c r="O37" s="16">
        <f t="shared" si="3"/>
        <v>128</v>
      </c>
      <c r="P37" s="16">
        <f t="shared" si="3"/>
        <v>166</v>
      </c>
    </row>
    <row r="38" spans="1:16">
      <c r="A38" s="25" t="s">
        <v>46</v>
      </c>
      <c r="B38" s="25"/>
      <c r="C38" s="13" t="s">
        <v>19</v>
      </c>
      <c r="D38" s="14" t="s">
        <v>20</v>
      </c>
      <c r="E38" s="16"/>
      <c r="I38" s="16">
        <f>I59</f>
        <v>6</v>
      </c>
      <c r="J38" s="16">
        <f t="shared" ref="J38:N38" si="4">J59</f>
        <v>12</v>
      </c>
      <c r="K38" s="16">
        <f t="shared" si="4"/>
        <v>13</v>
      </c>
      <c r="L38" s="16">
        <f t="shared" si="4"/>
        <v>23</v>
      </c>
      <c r="M38" s="16">
        <f t="shared" si="4"/>
        <v>16</v>
      </c>
      <c r="N38" s="16">
        <f t="shared" si="4"/>
        <v>17</v>
      </c>
    </row>
    <row r="39" spans="1:16">
      <c r="A39" s="25" t="s">
        <v>46</v>
      </c>
      <c r="B39" s="25"/>
      <c r="C39" s="26" t="s">
        <v>86</v>
      </c>
      <c r="D39" s="14" t="s">
        <v>72</v>
      </c>
      <c r="O39" s="16">
        <f>O59</f>
        <v>62</v>
      </c>
      <c r="P39" s="16">
        <f>P59</f>
        <v>62</v>
      </c>
    </row>
    <row r="40" spans="1:16">
      <c r="A40" s="18"/>
      <c r="B40" s="18"/>
      <c r="C40" s="20"/>
      <c r="D40" s="21"/>
    </row>
    <row r="41" spans="1:16">
      <c r="A41" s="18"/>
      <c r="B41" s="18"/>
      <c r="C41" s="20"/>
      <c r="D41" s="27" t="s">
        <v>101</v>
      </c>
      <c r="E41" s="19">
        <f>COUNTIF(E4:E39,"&lt;&gt;")</f>
        <v>4</v>
      </c>
      <c r="F41" s="19">
        <f t="shared" ref="F41:P41" si="5">COUNTIF(F4:F39,"&lt;&gt;")</f>
        <v>5</v>
      </c>
      <c r="G41" s="19">
        <f t="shared" si="5"/>
        <v>7</v>
      </c>
      <c r="H41" s="19">
        <f t="shared" si="5"/>
        <v>9</v>
      </c>
      <c r="I41" s="19">
        <f t="shared" si="5"/>
        <v>11</v>
      </c>
      <c r="J41" s="19">
        <f t="shared" si="5"/>
        <v>15</v>
      </c>
      <c r="K41" s="19">
        <f t="shared" si="5"/>
        <v>14</v>
      </c>
      <c r="L41" s="19">
        <f t="shared" si="5"/>
        <v>13</v>
      </c>
      <c r="M41" s="19">
        <f t="shared" si="5"/>
        <v>16</v>
      </c>
      <c r="N41" s="19">
        <f t="shared" si="5"/>
        <v>25</v>
      </c>
      <c r="O41" s="19">
        <f t="shared" si="5"/>
        <v>27</v>
      </c>
      <c r="P41" s="19">
        <f t="shared" si="5"/>
        <v>30</v>
      </c>
    </row>
    <row r="42" spans="1:16">
      <c r="D42" s="30" t="s">
        <v>100</v>
      </c>
      <c r="E42" s="10">
        <f>SUM(E4:E39)</f>
        <v>265</v>
      </c>
      <c r="F42" s="10">
        <f t="shared" ref="F42:P42" si="6">SUM(F4:F39)</f>
        <v>882</v>
      </c>
      <c r="G42" s="10">
        <f t="shared" si="6"/>
        <v>1472</v>
      </c>
      <c r="H42" s="10">
        <f t="shared" si="6"/>
        <v>1972</v>
      </c>
      <c r="I42" s="10">
        <f t="shared" si="6"/>
        <v>2302</v>
      </c>
      <c r="J42" s="10">
        <f t="shared" si="6"/>
        <v>2951</v>
      </c>
      <c r="K42" s="10">
        <f t="shared" si="6"/>
        <v>3126</v>
      </c>
      <c r="L42" s="10">
        <f t="shared" si="6"/>
        <v>3925</v>
      </c>
      <c r="M42" s="10">
        <f t="shared" si="6"/>
        <v>4012</v>
      </c>
      <c r="N42" s="10">
        <f t="shared" si="6"/>
        <v>4911</v>
      </c>
      <c r="O42" s="10">
        <f t="shared" si="6"/>
        <v>6737</v>
      </c>
      <c r="P42" s="10">
        <f t="shared" si="6"/>
        <v>7188</v>
      </c>
    </row>
    <row r="47" spans="1:16">
      <c r="A47" s="1" t="s">
        <v>59</v>
      </c>
      <c r="B47" s="1"/>
      <c r="C47" s="2"/>
      <c r="D47" s="3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>
      <c r="A48" s="1"/>
      <c r="B48" s="1"/>
      <c r="C48" s="2"/>
      <c r="D48" s="3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7" t="s">
        <v>0</v>
      </c>
      <c r="B49" s="7"/>
      <c r="C49" s="8" t="s">
        <v>1</v>
      </c>
      <c r="D49" s="9" t="s">
        <v>2</v>
      </c>
      <c r="E49" s="10" t="s">
        <v>47</v>
      </c>
      <c r="F49" s="11" t="s">
        <v>48</v>
      </c>
      <c r="G49" s="11" t="s">
        <v>49</v>
      </c>
      <c r="H49" s="11" t="s">
        <v>50</v>
      </c>
      <c r="I49" s="11" t="s">
        <v>51</v>
      </c>
      <c r="J49" s="11" t="s">
        <v>52</v>
      </c>
      <c r="K49" s="11" t="s">
        <v>53</v>
      </c>
      <c r="L49" s="11" t="s">
        <v>54</v>
      </c>
      <c r="M49" s="11" t="s">
        <v>55</v>
      </c>
      <c r="N49" s="11" t="s">
        <v>56</v>
      </c>
      <c r="O49" s="11" t="s">
        <v>57</v>
      </c>
      <c r="P49" s="11" t="s">
        <v>163</v>
      </c>
    </row>
    <row r="50" spans="1:16">
      <c r="A50" s="12" t="s">
        <v>18</v>
      </c>
      <c r="B50" s="12" t="s">
        <v>138</v>
      </c>
      <c r="C50" s="13" t="s">
        <v>19</v>
      </c>
      <c r="D50" s="14" t="s">
        <v>102</v>
      </c>
      <c r="J50" s="16">
        <v>7</v>
      </c>
      <c r="K50" s="16">
        <v>1</v>
      </c>
      <c r="L50" s="16">
        <v>2</v>
      </c>
      <c r="N50" s="16">
        <v>1</v>
      </c>
      <c r="O50" s="16">
        <v>5</v>
      </c>
      <c r="P50" s="16">
        <v>4</v>
      </c>
    </row>
    <row r="51" spans="1:16">
      <c r="A51" s="12" t="s">
        <v>21</v>
      </c>
      <c r="B51" s="12" t="s">
        <v>139</v>
      </c>
      <c r="C51" s="13" t="s">
        <v>19</v>
      </c>
      <c r="D51" s="14" t="s">
        <v>102</v>
      </c>
      <c r="I51" s="16">
        <v>3</v>
      </c>
      <c r="J51" s="16">
        <v>3</v>
      </c>
      <c r="K51" s="16">
        <v>1</v>
      </c>
      <c r="L51" s="16">
        <v>1</v>
      </c>
      <c r="N51" s="16">
        <v>1</v>
      </c>
      <c r="O51" s="16">
        <v>1</v>
      </c>
      <c r="P51" s="16">
        <v>2</v>
      </c>
    </row>
    <row r="52" spans="1:16">
      <c r="A52" s="12" t="s">
        <v>22</v>
      </c>
      <c r="B52" s="12" t="s">
        <v>140</v>
      </c>
      <c r="C52" s="13" t="s">
        <v>19</v>
      </c>
      <c r="D52" s="14" t="s">
        <v>102</v>
      </c>
      <c r="I52" s="16">
        <v>3</v>
      </c>
      <c r="J52" s="16">
        <v>2</v>
      </c>
      <c r="K52" s="16">
        <v>1</v>
      </c>
      <c r="L52" s="16">
        <v>1</v>
      </c>
      <c r="O52" s="16">
        <v>10</v>
      </c>
      <c r="P52" s="16">
        <v>20</v>
      </c>
    </row>
    <row r="53" spans="1:16">
      <c r="A53" s="12">
        <v>1883</v>
      </c>
      <c r="B53" s="12" t="s">
        <v>141</v>
      </c>
      <c r="C53" s="13" t="s">
        <v>19</v>
      </c>
      <c r="D53" s="14" t="s">
        <v>102</v>
      </c>
      <c r="K53" s="16">
        <v>3</v>
      </c>
    </row>
    <row r="54" spans="1:16">
      <c r="A54" s="12">
        <v>3332</v>
      </c>
      <c r="B54" s="12" t="s">
        <v>142</v>
      </c>
      <c r="C54" s="13" t="s">
        <v>19</v>
      </c>
      <c r="D54" s="14" t="s">
        <v>102</v>
      </c>
      <c r="K54" s="16">
        <v>1</v>
      </c>
      <c r="L54" s="16">
        <v>2</v>
      </c>
      <c r="M54" s="16">
        <v>2</v>
      </c>
    </row>
    <row r="55" spans="1:16">
      <c r="A55" s="12">
        <v>4151</v>
      </c>
      <c r="B55" s="12" t="s">
        <v>143</v>
      </c>
      <c r="C55" s="13" t="s">
        <v>19</v>
      </c>
      <c r="D55" s="14" t="s">
        <v>102</v>
      </c>
      <c r="K55" s="16">
        <v>6</v>
      </c>
      <c r="L55" s="16">
        <v>6</v>
      </c>
    </row>
    <row r="56" spans="1:16">
      <c r="A56" s="25">
        <v>5656</v>
      </c>
      <c r="B56" s="25" t="s">
        <v>144</v>
      </c>
      <c r="C56" s="13" t="s">
        <v>19</v>
      </c>
      <c r="D56" s="14" t="s">
        <v>102</v>
      </c>
      <c r="L56" s="16">
        <v>8</v>
      </c>
      <c r="M56" s="16">
        <v>12</v>
      </c>
      <c r="N56" s="16">
        <v>15</v>
      </c>
      <c r="O56" s="16">
        <v>30</v>
      </c>
      <c r="P56" s="16">
        <v>16</v>
      </c>
    </row>
    <row r="57" spans="1:16">
      <c r="A57" s="25">
        <v>6237</v>
      </c>
      <c r="B57" s="25" t="s">
        <v>145</v>
      </c>
      <c r="C57" s="13" t="s">
        <v>19</v>
      </c>
      <c r="D57" s="14" t="s">
        <v>102</v>
      </c>
      <c r="L57" s="16">
        <v>3</v>
      </c>
      <c r="M57" s="16">
        <v>2</v>
      </c>
    </row>
    <row r="58" spans="1:16">
      <c r="A58" s="25">
        <v>5621</v>
      </c>
      <c r="B58" s="25" t="s">
        <v>146</v>
      </c>
      <c r="C58" s="13" t="s">
        <v>19</v>
      </c>
      <c r="D58" s="14" t="s">
        <v>102</v>
      </c>
      <c r="O58" s="16">
        <v>16</v>
      </c>
      <c r="P58" s="16">
        <v>20</v>
      </c>
    </row>
    <row r="59" spans="1:16">
      <c r="A59" s="31"/>
      <c r="B59" s="31"/>
      <c r="C59" s="32"/>
      <c r="D59" s="33" t="s">
        <v>96</v>
      </c>
      <c r="E59" s="4"/>
      <c r="F59" s="5"/>
      <c r="G59" s="5"/>
      <c r="H59" s="5"/>
      <c r="I59" s="34">
        <f>SUM(I50:I57)</f>
        <v>6</v>
      </c>
      <c r="J59" s="34">
        <f t="shared" ref="J59:K59" si="7">SUM(J50:J57)</f>
        <v>12</v>
      </c>
      <c r="K59" s="34">
        <f t="shared" si="7"/>
        <v>13</v>
      </c>
      <c r="L59" s="34">
        <f>SUM(L50:L57)</f>
        <v>23</v>
      </c>
      <c r="M59" s="34">
        <f>SUM(M50:M57)</f>
        <v>16</v>
      </c>
      <c r="N59" s="34">
        <f>SUM(N50:N58)</f>
        <v>17</v>
      </c>
      <c r="O59" s="34">
        <f>SUM(O50:O58)</f>
        <v>62</v>
      </c>
      <c r="P59" s="34">
        <f>SUM(P50:P58)</f>
        <v>62</v>
      </c>
    </row>
    <row r="61" spans="1:16">
      <c r="A61" s="35">
        <v>1407</v>
      </c>
      <c r="B61" s="35" t="s">
        <v>147</v>
      </c>
      <c r="C61" s="13" t="s">
        <v>32</v>
      </c>
      <c r="D61" s="14" t="s">
        <v>33</v>
      </c>
      <c r="G61" s="16">
        <v>1</v>
      </c>
      <c r="H61" s="16">
        <v>2</v>
      </c>
    </row>
    <row r="62" spans="1:16">
      <c r="A62" s="35">
        <v>2114</v>
      </c>
      <c r="B62" s="35" t="s">
        <v>148</v>
      </c>
      <c r="C62" s="13" t="s">
        <v>32</v>
      </c>
      <c r="D62" s="14" t="s">
        <v>33</v>
      </c>
      <c r="G62" s="16">
        <v>6</v>
      </c>
      <c r="H62" s="16">
        <v>2</v>
      </c>
    </row>
    <row r="63" spans="1:16">
      <c r="A63" s="12" t="s">
        <v>35</v>
      </c>
      <c r="B63" s="12" t="s">
        <v>149</v>
      </c>
      <c r="C63" s="13" t="s">
        <v>32</v>
      </c>
      <c r="D63" s="14" t="s">
        <v>33</v>
      </c>
      <c r="G63" s="16">
        <v>2</v>
      </c>
      <c r="H63" s="16">
        <v>1</v>
      </c>
      <c r="J63" s="16">
        <v>1</v>
      </c>
    </row>
    <row r="64" spans="1:16">
      <c r="A64" s="12" t="s">
        <v>36</v>
      </c>
      <c r="B64" s="12" t="s">
        <v>150</v>
      </c>
      <c r="C64" s="13" t="s">
        <v>32</v>
      </c>
      <c r="D64" s="14" t="s">
        <v>33</v>
      </c>
      <c r="G64" s="16">
        <v>1</v>
      </c>
      <c r="H64" s="16">
        <v>3</v>
      </c>
      <c r="J64" s="16">
        <v>2</v>
      </c>
    </row>
    <row r="65" spans="1:16">
      <c r="A65" s="36" t="s">
        <v>58</v>
      </c>
      <c r="B65" s="12" t="s">
        <v>151</v>
      </c>
      <c r="C65" s="13" t="s">
        <v>32</v>
      </c>
      <c r="D65" s="14" t="s">
        <v>33</v>
      </c>
      <c r="H65" s="16">
        <v>1</v>
      </c>
    </row>
    <row r="66" spans="1:16">
      <c r="A66" s="12" t="s">
        <v>31</v>
      </c>
      <c r="B66" s="12" t="s">
        <v>152</v>
      </c>
      <c r="C66" s="13" t="s">
        <v>32</v>
      </c>
      <c r="D66" s="14" t="s">
        <v>33</v>
      </c>
      <c r="H66" s="16">
        <v>2</v>
      </c>
      <c r="I66" s="16">
        <v>2</v>
      </c>
      <c r="J66" s="16">
        <v>2</v>
      </c>
      <c r="K66" s="16">
        <v>2</v>
      </c>
    </row>
    <row r="67" spans="1:16">
      <c r="A67" s="12">
        <v>3290</v>
      </c>
      <c r="B67" s="12" t="s">
        <v>153</v>
      </c>
      <c r="C67" s="13" t="s">
        <v>32</v>
      </c>
      <c r="D67" s="14" t="s">
        <v>33</v>
      </c>
      <c r="G67" s="16">
        <v>1</v>
      </c>
      <c r="H67" s="16">
        <v>1</v>
      </c>
      <c r="I67" s="16">
        <v>1</v>
      </c>
    </row>
    <row r="68" spans="1:16">
      <c r="A68" s="12" t="s">
        <v>34</v>
      </c>
      <c r="B68" s="12" t="s">
        <v>154</v>
      </c>
      <c r="C68" s="13" t="s">
        <v>32</v>
      </c>
      <c r="D68" s="14" t="s">
        <v>33</v>
      </c>
      <c r="H68" s="16">
        <v>3</v>
      </c>
      <c r="I68" s="16">
        <v>10</v>
      </c>
      <c r="J68" s="16">
        <v>3</v>
      </c>
      <c r="K68" s="16">
        <v>1</v>
      </c>
    </row>
    <row r="69" spans="1:16">
      <c r="A69" s="36" t="s">
        <v>60</v>
      </c>
      <c r="B69" s="12" t="s">
        <v>155</v>
      </c>
      <c r="C69" s="13" t="s">
        <v>32</v>
      </c>
      <c r="D69" s="14" t="s">
        <v>33</v>
      </c>
      <c r="I69" s="16">
        <v>1</v>
      </c>
    </row>
    <row r="70" spans="1:16">
      <c r="A70" s="31"/>
      <c r="B70" s="31"/>
      <c r="C70" s="32"/>
      <c r="D70" s="33" t="s">
        <v>97</v>
      </c>
      <c r="E70" s="37"/>
      <c r="F70" s="34"/>
      <c r="G70" s="34">
        <f>SUM(G61:G69)</f>
        <v>11</v>
      </c>
      <c r="H70" s="34">
        <f t="shared" ref="H70:J70" si="8">SUM(H61:H69)</f>
        <v>15</v>
      </c>
      <c r="I70" s="34">
        <f t="shared" si="8"/>
        <v>14</v>
      </c>
      <c r="J70" s="34">
        <f t="shared" si="8"/>
        <v>8</v>
      </c>
      <c r="K70" s="34">
        <f>SUM(K61:K69)</f>
        <v>3</v>
      </c>
      <c r="L70" s="5"/>
      <c r="M70" s="5"/>
      <c r="N70" s="5"/>
      <c r="O70" s="5"/>
      <c r="P70" s="5"/>
    </row>
    <row r="72" spans="1:16">
      <c r="A72" s="12" t="s">
        <v>37</v>
      </c>
      <c r="B72" s="12" t="s">
        <v>156</v>
      </c>
      <c r="C72" s="13" t="s">
        <v>38</v>
      </c>
      <c r="D72" s="14" t="s">
        <v>39</v>
      </c>
      <c r="J72" s="16">
        <v>1</v>
      </c>
      <c r="K72" s="16">
        <v>2</v>
      </c>
      <c r="N72" s="16">
        <v>1</v>
      </c>
      <c r="O72" s="16">
        <v>2</v>
      </c>
    </row>
    <row r="73" spans="1:16">
      <c r="A73" s="12" t="s">
        <v>40</v>
      </c>
      <c r="B73" s="12" t="s">
        <v>157</v>
      </c>
      <c r="C73" s="13" t="s">
        <v>38</v>
      </c>
      <c r="D73" s="14" t="s">
        <v>39</v>
      </c>
      <c r="I73" s="16">
        <v>2</v>
      </c>
      <c r="J73" s="16">
        <v>2</v>
      </c>
      <c r="K73" s="16">
        <v>8</v>
      </c>
      <c r="L73" s="16">
        <v>2</v>
      </c>
      <c r="M73" s="16">
        <v>1</v>
      </c>
      <c r="N73" s="16">
        <v>3</v>
      </c>
      <c r="P73" s="16">
        <v>8</v>
      </c>
    </row>
    <row r="74" spans="1:16">
      <c r="A74" s="12" t="s">
        <v>41</v>
      </c>
      <c r="B74" s="12" t="s">
        <v>158</v>
      </c>
      <c r="C74" s="13" t="s">
        <v>38</v>
      </c>
      <c r="D74" s="14" t="s">
        <v>39</v>
      </c>
      <c r="H74" s="16">
        <v>6</v>
      </c>
      <c r="I74" s="16">
        <v>4</v>
      </c>
      <c r="J74" s="16">
        <v>4</v>
      </c>
      <c r="K74" s="16">
        <v>1</v>
      </c>
      <c r="L74" s="16">
        <v>16</v>
      </c>
      <c r="M74" s="16">
        <v>28</v>
      </c>
      <c r="N74" s="16">
        <v>40</v>
      </c>
      <c r="O74" s="16">
        <v>78</v>
      </c>
      <c r="P74" s="16">
        <v>108</v>
      </c>
    </row>
    <row r="75" spans="1:16">
      <c r="A75" s="12" t="s">
        <v>42</v>
      </c>
      <c r="B75" s="12" t="s">
        <v>159</v>
      </c>
      <c r="C75" s="13" t="s">
        <v>38</v>
      </c>
      <c r="D75" s="14" t="s">
        <v>39</v>
      </c>
      <c r="H75" s="16">
        <v>4</v>
      </c>
      <c r="I75" s="16">
        <v>2</v>
      </c>
      <c r="J75" s="16">
        <v>4</v>
      </c>
      <c r="K75" s="16">
        <v>9</v>
      </c>
      <c r="M75" s="16">
        <v>4</v>
      </c>
      <c r="N75" s="16">
        <v>4</v>
      </c>
      <c r="O75" s="16">
        <v>5</v>
      </c>
      <c r="P75" s="16">
        <v>4</v>
      </c>
    </row>
    <row r="76" spans="1:16">
      <c r="A76" s="12" t="s">
        <v>43</v>
      </c>
      <c r="B76" s="12" t="s">
        <v>160</v>
      </c>
      <c r="C76" s="13" t="s">
        <v>38</v>
      </c>
      <c r="D76" s="14" t="s">
        <v>39</v>
      </c>
      <c r="J76" s="16">
        <v>2</v>
      </c>
      <c r="L76" s="16">
        <v>8</v>
      </c>
      <c r="M76" s="16">
        <v>6</v>
      </c>
      <c r="N76" s="16">
        <v>10</v>
      </c>
      <c r="O76" s="16">
        <v>11</v>
      </c>
      <c r="P76" s="16">
        <v>10</v>
      </c>
    </row>
    <row r="77" spans="1:16">
      <c r="A77" s="38" t="s">
        <v>65</v>
      </c>
      <c r="B77" s="25" t="s">
        <v>161</v>
      </c>
      <c r="C77" s="13" t="s">
        <v>38</v>
      </c>
      <c r="D77" s="14" t="s">
        <v>39</v>
      </c>
      <c r="M77" s="16">
        <v>14</v>
      </c>
      <c r="N77" s="16">
        <v>25</v>
      </c>
      <c r="O77" s="16">
        <v>18</v>
      </c>
      <c r="P77" s="16">
        <v>16</v>
      </c>
    </row>
    <row r="78" spans="1:16">
      <c r="A78" s="18" t="s">
        <v>66</v>
      </c>
      <c r="B78" s="19" t="s">
        <v>124</v>
      </c>
      <c r="C78" s="13" t="s">
        <v>38</v>
      </c>
      <c r="D78" s="14" t="s">
        <v>39</v>
      </c>
      <c r="M78" s="16">
        <v>3</v>
      </c>
      <c r="N78" s="16">
        <v>8</v>
      </c>
      <c r="O78" s="16">
        <v>10</v>
      </c>
      <c r="P78" s="16">
        <v>10</v>
      </c>
    </row>
    <row r="79" spans="1:16">
      <c r="A79" s="18">
        <v>3787</v>
      </c>
      <c r="B79" s="19" t="s">
        <v>162</v>
      </c>
      <c r="C79" s="13" t="s">
        <v>38</v>
      </c>
      <c r="D79" s="14" t="s">
        <v>39</v>
      </c>
      <c r="O79" s="16">
        <v>4</v>
      </c>
      <c r="P79" s="16">
        <v>10</v>
      </c>
    </row>
    <row r="80" spans="1:16">
      <c r="A80" s="3"/>
      <c r="B80" s="3"/>
      <c r="C80" s="2"/>
      <c r="D80" s="33" t="s">
        <v>98</v>
      </c>
      <c r="E80" s="4"/>
      <c r="F80" s="5"/>
      <c r="G80" s="5"/>
      <c r="H80" s="34">
        <f>SUM(H72:H79)</f>
        <v>10</v>
      </c>
      <c r="I80" s="34">
        <f t="shared" ref="I80:P80" si="9">SUM(I72:I79)</f>
        <v>8</v>
      </c>
      <c r="J80" s="34">
        <f t="shared" si="9"/>
        <v>13</v>
      </c>
      <c r="K80" s="34">
        <f t="shared" si="9"/>
        <v>20</v>
      </c>
      <c r="L80" s="34">
        <f t="shared" si="9"/>
        <v>26</v>
      </c>
      <c r="M80" s="34">
        <f t="shared" si="9"/>
        <v>56</v>
      </c>
      <c r="N80" s="34">
        <f t="shared" si="9"/>
        <v>91</v>
      </c>
      <c r="O80" s="34">
        <f t="shared" si="9"/>
        <v>128</v>
      </c>
      <c r="P80" s="34">
        <f t="shared" si="9"/>
        <v>166</v>
      </c>
    </row>
  </sheetData>
  <sortState ref="A4:P32">
    <sortCondition ref="B4:B32"/>
  </sortState>
  <printOptions gridLines="1"/>
  <pageMargins left="0.25" right="0.25" top="0.5" bottom="0.5" header="0.3" footer="0.3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VirtualCharterEnrollment</vt:lpstr>
      <vt:lpstr>VirtualCharterEnrollment!Print_Titles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Kari Gensler Santistevan</cp:lastModifiedBy>
  <cp:lastPrinted>2014-02-26T15:25:26Z</cp:lastPrinted>
  <dcterms:created xsi:type="dcterms:W3CDTF">2012-12-10T16:57:24Z</dcterms:created>
  <dcterms:modified xsi:type="dcterms:W3CDTF">2014-03-17T18:14:27Z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-847351237</vt:i4>
  </property>
  <property fmtid="{D5CDD505-2E9C-101B-9397-08002B2CF9AE}" pid="3" name="_NewReviewCycle">
    <vt:lpwstr/>
  </property>
  <property fmtid="{D5CDD505-2E9C-101B-9397-08002B2CF9AE}" pid="4" name="_EmailSubject">
    <vt:lpwstr>VCS data</vt:lpwstr>
  </property>
  <property fmtid="{D5CDD505-2E9C-101B-9397-08002B2CF9AE}" pid="5" name="_AuthorEmail">
    <vt:lpwstr>MaryJo.Cleaver@dpi.wi.gov</vt:lpwstr>
  </property>
  <property fmtid="{D5CDD505-2E9C-101B-9397-08002B2CF9AE}" pid="6" name="_AuthorEmailDisplayName">
    <vt:lpwstr>Cleaver, Mary Jo  DPI</vt:lpwstr>
  </property>
  <property fmtid="{D5CDD505-2E9C-101B-9397-08002B2CF9AE}" pid="7" name="_PreviousAdHocReviewCycleID">
    <vt:i4>340040165</vt:i4>
  </property>
  <property fmtid="{D5CDD505-2E9C-101B-9397-08002B2CF9AE}" pid="8" name="_ReviewingToolsShownOnce">
    <vt:lpwstr/>
  </property>
</Properties>
</file>