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Content\Documents\Spreadsheets\"/>
    </mc:Choice>
  </mc:AlternateContent>
  <bookViews>
    <workbookView xWindow="0" yWindow="0" windowWidth="18870" windowHeight="9900" tabRatio="922" firstSheet="1" activeTab="1"/>
  </bookViews>
  <sheets>
    <sheet name="Workbook Instructions" sheetId="8" r:id="rId1"/>
    <sheet name="Initial Data" sheetId="5" r:id="rId2"/>
    <sheet name="Budget Adoption Format" sheetId="1" r:id="rId3"/>
    <sheet name="Budget Publication Format" sheetId="7" r:id="rId4"/>
    <sheet name="Sample Public Hearing Notices" sheetId="3" r:id="rId5"/>
    <sheet name="Budget Change Format" sheetId="6" r:id="rId6"/>
    <sheet name="Data" sheetId="12" r:id="rId7"/>
    <sheet name="Transfers" sheetId="13" r:id="rId8"/>
  </sheets>
  <externalReferences>
    <externalReference r:id="rId9"/>
  </externalReferences>
  <definedNames>
    <definedName name="_xlnm.Print_Area" localSheetId="2">'Budget Adoption Format'!$A$1:$D$233</definedName>
    <definedName name="_xlnm.Print_Area" localSheetId="5">'Budget Change Format'!$A$8:$E$31,'Budget Change Format'!$A$41:$E$65</definedName>
    <definedName name="_xlnm.Print_Area" localSheetId="3">'Budget Publication Format'!$A$1:$D$140</definedName>
    <definedName name="_xlnm.Print_Area" localSheetId="1">'Initial Data'!$A$1:$J$40</definedName>
    <definedName name="_xlnm.Print_Area" localSheetId="4">'Sample Public Hearing Notices'!$A$3:$E$45</definedName>
    <definedName name="_xlnm.Print_Area" localSheetId="0">'Workbook Instructions'!$A$1:$K$95</definedName>
  </definedNames>
  <calcPr calcId="162913"/>
</workbook>
</file>

<file path=xl/calcChain.xml><?xml version="1.0" encoding="utf-8"?>
<calcChain xmlns="http://schemas.openxmlformats.org/spreadsheetml/2006/main">
  <c r="DY425" i="12" l="1"/>
  <c r="DZ425" i="12"/>
  <c r="EA425" i="12"/>
  <c r="EB425" i="12"/>
  <c r="EC425" i="12"/>
  <c r="ED425" i="12"/>
  <c r="EE425" i="12"/>
  <c r="EF425" i="12"/>
  <c r="EG425" i="12"/>
  <c r="EH425" i="12"/>
  <c r="EI425" i="12"/>
  <c r="EJ425" i="12"/>
  <c r="EK425" i="12"/>
  <c r="EL425" i="12"/>
  <c r="EM425" i="12"/>
  <c r="EN425" i="12"/>
  <c r="EO425" i="12"/>
  <c r="EP425" i="12"/>
  <c r="EQ425" i="12"/>
  <c r="ER425" i="12"/>
  <c r="ES425" i="12"/>
  <c r="ET425" i="12"/>
  <c r="EU425" i="12"/>
  <c r="EV425" i="12"/>
  <c r="EW425" i="12"/>
  <c r="EX425" i="12"/>
  <c r="EY425" i="12"/>
  <c r="EZ425" i="12"/>
  <c r="FA425" i="12"/>
  <c r="FB425" i="12"/>
  <c r="FC425" i="12"/>
  <c r="FD425" i="12"/>
  <c r="FE425" i="12"/>
  <c r="FF425" i="12"/>
  <c r="FG425" i="12"/>
  <c r="FH425" i="12"/>
  <c r="FI425" i="12"/>
  <c r="FJ425" i="12"/>
  <c r="FK425" i="12"/>
  <c r="BV425" i="12"/>
  <c r="BW425" i="12"/>
  <c r="BX425" i="12"/>
  <c r="BY425" i="12"/>
  <c r="BZ425" i="12"/>
  <c r="CA425" i="12"/>
  <c r="CB425" i="12"/>
  <c r="CC425" i="12"/>
  <c r="CD425" i="12"/>
  <c r="CE425" i="12"/>
  <c r="CF425" i="12"/>
  <c r="CG425" i="12"/>
  <c r="CH425" i="12"/>
  <c r="CI425" i="12"/>
  <c r="CJ425" i="12"/>
  <c r="CK425" i="12"/>
  <c r="CL425" i="12"/>
  <c r="CM425" i="12"/>
  <c r="CN425" i="12"/>
  <c r="CO425" i="12"/>
  <c r="CP425" i="12"/>
  <c r="CQ425" i="12"/>
  <c r="CR425" i="12"/>
  <c r="CS425" i="12"/>
  <c r="CT425" i="12"/>
  <c r="CU425" i="12"/>
  <c r="CV425" i="12"/>
  <c r="CW425" i="12"/>
  <c r="CX425" i="12"/>
  <c r="CY425" i="12"/>
  <c r="CZ425" i="12"/>
  <c r="DA425" i="12"/>
  <c r="DB425" i="12"/>
  <c r="DC425" i="12"/>
  <c r="DD425" i="12"/>
  <c r="DE425" i="12"/>
  <c r="DF425" i="12"/>
  <c r="DG425" i="12"/>
  <c r="DH425" i="12"/>
  <c r="DI425" i="12"/>
  <c r="DJ425" i="12"/>
  <c r="DK425" i="12"/>
  <c r="DL425" i="12"/>
  <c r="DM425" i="12"/>
  <c r="DN425" i="12"/>
  <c r="DO425" i="12"/>
  <c r="DP425" i="12"/>
  <c r="DQ425" i="12"/>
  <c r="DR425" i="12"/>
  <c r="DS425" i="12"/>
  <c r="DT425" i="12"/>
  <c r="DU425" i="12"/>
  <c r="DV425" i="12"/>
  <c r="DW425" i="12"/>
  <c r="BU425" i="12"/>
  <c r="C425" i="12"/>
  <c r="D425" i="12"/>
  <c r="E425" i="12"/>
  <c r="F425" i="12"/>
  <c r="G425" i="12"/>
  <c r="H425" i="12"/>
  <c r="I425" i="12"/>
  <c r="J425" i="12"/>
  <c r="K425" i="12"/>
  <c r="L425" i="12"/>
  <c r="M425" i="12"/>
  <c r="N425" i="12"/>
  <c r="O425" i="12"/>
  <c r="P425" i="12"/>
  <c r="Q425" i="12"/>
  <c r="R425" i="12"/>
  <c r="S425" i="12"/>
  <c r="T425" i="12"/>
  <c r="U425" i="12"/>
  <c r="V425" i="12"/>
  <c r="W425" i="12"/>
  <c r="X425" i="12"/>
  <c r="Y425" i="12"/>
  <c r="Z425" i="12"/>
  <c r="AA425" i="12"/>
  <c r="AB425" i="12"/>
  <c r="AC425" i="12"/>
  <c r="AD425" i="12"/>
  <c r="AE425" i="12"/>
  <c r="AF425" i="12"/>
  <c r="AG425" i="12"/>
  <c r="AH425" i="12"/>
  <c r="AI425" i="12"/>
  <c r="AJ425" i="12"/>
  <c r="AK425" i="12"/>
  <c r="AL425" i="12"/>
  <c r="AM425" i="12"/>
  <c r="AN425" i="12"/>
  <c r="AO425" i="12"/>
  <c r="AP425" i="12"/>
  <c r="AQ425" i="12"/>
  <c r="AR425" i="12"/>
  <c r="AS425" i="12"/>
  <c r="AT425" i="12"/>
  <c r="AU425" i="12"/>
  <c r="AV425" i="12"/>
  <c r="AW425" i="12"/>
  <c r="AX425" i="12"/>
  <c r="AY425" i="12"/>
  <c r="AZ425" i="12"/>
  <c r="BA425" i="12"/>
  <c r="BB425" i="12"/>
  <c r="BC425" i="12"/>
  <c r="BD425" i="12"/>
  <c r="BE425" i="12"/>
  <c r="BF425" i="12"/>
  <c r="BG425" i="12"/>
  <c r="BH425" i="12"/>
  <c r="BI425" i="12"/>
  <c r="BJ425" i="12"/>
  <c r="BK425" i="12"/>
  <c r="BL425" i="12"/>
  <c r="BM425" i="12"/>
  <c r="BN425" i="12"/>
  <c r="BO425" i="12"/>
  <c r="BP425" i="12"/>
  <c r="BQ425" i="12"/>
  <c r="BR425" i="12"/>
  <c r="BS425" i="12"/>
  <c r="BT425" i="12"/>
  <c r="A1" i="1" l="1"/>
  <c r="A1" i="5" l="1"/>
  <c r="D425" i="13" l="1"/>
  <c r="E425" i="13"/>
  <c r="F425" i="13"/>
  <c r="G425" i="13"/>
  <c r="H425" i="13"/>
  <c r="I425" i="13"/>
  <c r="J425" i="13"/>
  <c r="K425" i="13"/>
  <c r="L425" i="13"/>
  <c r="M425" i="13"/>
  <c r="N425" i="13"/>
  <c r="O425" i="13"/>
  <c r="P425" i="13"/>
  <c r="Q425" i="13"/>
  <c r="R425" i="13"/>
  <c r="S425" i="13"/>
  <c r="T425" i="13"/>
  <c r="U425" i="13"/>
  <c r="V425" i="13"/>
  <c r="W425" i="13"/>
  <c r="X425" i="13"/>
  <c r="Y425" i="13"/>
  <c r="Z425" i="13"/>
  <c r="AA425" i="13"/>
  <c r="AB425" i="13"/>
  <c r="AC425" i="13"/>
  <c r="AD425" i="13"/>
  <c r="C425" i="13"/>
  <c r="AA429" i="13" l="1"/>
  <c r="AA433" i="13"/>
  <c r="S429" i="13"/>
  <c r="S433" i="13"/>
  <c r="O429" i="13"/>
  <c r="O433" i="13"/>
  <c r="K429" i="13"/>
  <c r="K433" i="13"/>
  <c r="G429" i="13"/>
  <c r="G433" i="13"/>
  <c r="AD429" i="13"/>
  <c r="AD433" i="13"/>
  <c r="Z429" i="13"/>
  <c r="Z433" i="13"/>
  <c r="V429" i="13"/>
  <c r="V433" i="13"/>
  <c r="R429" i="13"/>
  <c r="R433" i="13"/>
  <c r="N429" i="13"/>
  <c r="N433" i="13"/>
  <c r="J429" i="13"/>
  <c r="J433" i="13"/>
  <c r="F429" i="13"/>
  <c r="F433" i="13"/>
  <c r="M429" i="13"/>
  <c r="M433" i="13"/>
  <c r="I429" i="13"/>
  <c r="I433" i="13"/>
  <c r="E429" i="13"/>
  <c r="E433" i="13"/>
  <c r="C429" i="13"/>
  <c r="C433" i="13"/>
  <c r="W429" i="13"/>
  <c r="W433" i="13"/>
  <c r="AC429" i="13"/>
  <c r="AC433" i="13"/>
  <c r="Y429" i="13"/>
  <c r="Y433" i="13"/>
  <c r="U429" i="13"/>
  <c r="U433" i="13"/>
  <c r="Q429" i="13"/>
  <c r="Q433" i="13"/>
  <c r="AB429" i="13"/>
  <c r="AB433" i="13"/>
  <c r="X429" i="13"/>
  <c r="X433" i="13"/>
  <c r="T429" i="13"/>
  <c r="T433" i="13"/>
  <c r="P429" i="13"/>
  <c r="P433" i="13"/>
  <c r="L429" i="13"/>
  <c r="L433" i="13"/>
  <c r="H429" i="13"/>
  <c r="H433" i="13"/>
  <c r="D429" i="13"/>
  <c r="D433" i="13"/>
  <c r="DX425" i="12"/>
  <c r="AD434" i="13" l="1"/>
  <c r="AD430" i="13"/>
  <c r="D106" i="1"/>
  <c r="C106" i="1"/>
  <c r="D169" i="1"/>
  <c r="C169" i="1"/>
  <c r="B179" i="1" l="1"/>
  <c r="B13" i="5" l="1"/>
  <c r="B106" i="1" s="1"/>
  <c r="B98" i="1"/>
  <c r="B97" i="1"/>
  <c r="B96" i="1"/>
  <c r="B95" i="1"/>
  <c r="B93" i="1"/>
  <c r="D35" i="5"/>
  <c r="D32" i="5"/>
  <c r="D31" i="5"/>
  <c r="D30" i="5"/>
  <c r="D28" i="5"/>
  <c r="C36" i="5"/>
  <c r="C35" i="5"/>
  <c r="C29" i="5"/>
  <c r="C28" i="5"/>
  <c r="B36" i="5"/>
  <c r="B35" i="5"/>
  <c r="B32" i="5"/>
  <c r="B31" i="5"/>
  <c r="B29" i="5"/>
  <c r="B28" i="5"/>
  <c r="B27" i="5"/>
  <c r="D15" i="5"/>
  <c r="D14" i="5"/>
  <c r="D11" i="5"/>
  <c r="C11" i="5"/>
  <c r="B20" i="5"/>
  <c r="B16" i="5"/>
  <c r="B15" i="5"/>
  <c r="B14" i="5"/>
  <c r="B12" i="5"/>
  <c r="B11" i="5"/>
  <c r="A1" i="7"/>
  <c r="B226" i="1"/>
  <c r="B225" i="1"/>
  <c r="B224" i="1"/>
  <c r="B223" i="1"/>
  <c r="B68" i="7" s="1"/>
  <c r="B221" i="1"/>
  <c r="B66" i="7" s="1"/>
  <c r="B216" i="1"/>
  <c r="B215" i="1"/>
  <c r="B214" i="1"/>
  <c r="B213" i="1"/>
  <c r="B61" i="7" s="1"/>
  <c r="B211" i="1"/>
  <c r="B59" i="7" s="1"/>
  <c r="B206" i="1"/>
  <c r="B205" i="1"/>
  <c r="B204" i="1"/>
  <c r="B52" i="7" s="1"/>
  <c r="B202" i="1"/>
  <c r="B197" i="1"/>
  <c r="B196" i="1"/>
  <c r="B195" i="1"/>
  <c r="B194" i="1"/>
  <c r="B193" i="1"/>
  <c r="B45" i="7" s="1"/>
  <c r="B191" i="1"/>
  <c r="B43" i="7" s="1"/>
  <c r="B187" i="1"/>
  <c r="B185" i="1"/>
  <c r="B184" i="1"/>
  <c r="B183" i="1"/>
  <c r="B182" i="1"/>
  <c r="B181" i="1"/>
  <c r="B76" i="7" s="1"/>
  <c r="B180" i="1"/>
  <c r="B177" i="1"/>
  <c r="B36" i="7" s="1"/>
  <c r="B171" i="1"/>
  <c r="B170" i="1"/>
  <c r="B167" i="1"/>
  <c r="B166" i="1"/>
  <c r="B165" i="1"/>
  <c r="B164" i="1"/>
  <c r="B163" i="1"/>
  <c r="B162" i="1"/>
  <c r="B161" i="1"/>
  <c r="B160" i="1"/>
  <c r="B159" i="1"/>
  <c r="B157" i="1"/>
  <c r="B156" i="1"/>
  <c r="B155" i="1"/>
  <c r="B154" i="1"/>
  <c r="B153" i="1"/>
  <c r="B152" i="1"/>
  <c r="B151" i="1"/>
  <c r="B147" i="1"/>
  <c r="B146" i="1"/>
  <c r="B145" i="1"/>
  <c r="B143" i="1"/>
  <c r="B142" i="1"/>
  <c r="B139" i="1"/>
  <c r="B138" i="1"/>
  <c r="B137" i="1"/>
  <c r="B136" i="1"/>
  <c r="B135" i="1"/>
  <c r="B134" i="1"/>
  <c r="B133" i="1"/>
  <c r="B131" i="1"/>
  <c r="B130" i="1"/>
  <c r="B129" i="1"/>
  <c r="B128" i="1"/>
  <c r="B127" i="1"/>
  <c r="B126" i="1"/>
  <c r="B124" i="1"/>
  <c r="B123" i="1"/>
  <c r="B122" i="1"/>
  <c r="B121" i="1"/>
  <c r="B120" i="1"/>
  <c r="B118" i="1"/>
  <c r="B117" i="1"/>
  <c r="B115" i="1"/>
  <c r="B114" i="1"/>
  <c r="B113" i="1"/>
  <c r="B112" i="1"/>
  <c r="B110" i="1"/>
  <c r="B109" i="1"/>
  <c r="B108" i="1"/>
  <c r="B107" i="1"/>
  <c r="B103" i="1"/>
  <c r="B87" i="1"/>
  <c r="B86" i="1"/>
  <c r="B85" i="1"/>
  <c r="B83" i="1"/>
  <c r="B82" i="1"/>
  <c r="B81" i="1"/>
  <c r="B80" i="1"/>
  <c r="B79" i="1"/>
  <c r="B78" i="1"/>
  <c r="B77" i="1"/>
  <c r="B76" i="1"/>
  <c r="B75" i="1"/>
  <c r="B73" i="1"/>
  <c r="B72" i="1"/>
  <c r="B71" i="1"/>
  <c r="B70" i="1"/>
  <c r="B69" i="1"/>
  <c r="B68" i="1"/>
  <c r="B64" i="1"/>
  <c r="B63" i="1"/>
  <c r="B62" i="1"/>
  <c r="B61" i="1"/>
  <c r="B59" i="1"/>
  <c r="B58" i="1"/>
  <c r="B57" i="1"/>
  <c r="B55" i="1"/>
  <c r="B54" i="1"/>
  <c r="B53" i="1"/>
  <c r="B52" i="1"/>
  <c r="B51" i="1"/>
  <c r="B50" i="1"/>
  <c r="B49" i="1"/>
  <c r="B48" i="1"/>
  <c r="B46" i="1"/>
  <c r="B45" i="1"/>
  <c r="B44" i="1"/>
  <c r="B43" i="1"/>
  <c r="B42" i="1"/>
  <c r="B41" i="1"/>
  <c r="B40" i="1"/>
  <c r="B38" i="1"/>
  <c r="B37" i="1"/>
  <c r="B36" i="1"/>
  <c r="B35" i="1"/>
  <c r="B34" i="1"/>
  <c r="B32" i="1"/>
  <c r="B31" i="1"/>
  <c r="B29" i="1"/>
  <c r="B28" i="1"/>
  <c r="B27" i="1"/>
  <c r="B26" i="1"/>
  <c r="B24" i="1"/>
  <c r="B23" i="1"/>
  <c r="B22" i="1"/>
  <c r="B21" i="1"/>
  <c r="B20" i="1"/>
  <c r="B19" i="1"/>
  <c r="B15" i="1"/>
  <c r="B14" i="1"/>
  <c r="B13" i="1"/>
  <c r="B12" i="1"/>
  <c r="B11" i="1"/>
  <c r="B10" i="1"/>
  <c r="B10" i="7" s="1"/>
  <c r="D76" i="7"/>
  <c r="C76" i="7"/>
  <c r="D68" i="7"/>
  <c r="C68" i="7"/>
  <c r="D61" i="7"/>
  <c r="C61" i="7"/>
  <c r="D52" i="7"/>
  <c r="C52" i="7"/>
  <c r="D45" i="7"/>
  <c r="C45" i="7"/>
  <c r="D38" i="7"/>
  <c r="C38" i="7"/>
  <c r="B38" i="7"/>
  <c r="D139" i="7"/>
  <c r="C139" i="7"/>
  <c r="D116" i="7" s="1"/>
  <c r="B139" i="7"/>
  <c r="D99" i="1"/>
  <c r="C99" i="1"/>
  <c r="D227" i="1"/>
  <c r="D69" i="7" s="1"/>
  <c r="C227" i="1"/>
  <c r="C69" i="7" s="1"/>
  <c r="D217" i="1"/>
  <c r="D62" i="7" s="1"/>
  <c r="C217" i="1"/>
  <c r="C62" i="7" s="1"/>
  <c r="D207" i="1"/>
  <c r="D53" i="7" s="1"/>
  <c r="C207" i="1"/>
  <c r="C53" i="7" s="1"/>
  <c r="D198" i="1"/>
  <c r="D46" i="7" s="1"/>
  <c r="C198" i="1"/>
  <c r="C46" i="7" s="1"/>
  <c r="D186" i="1"/>
  <c r="D39" i="7" s="1"/>
  <c r="C186" i="1"/>
  <c r="C39" i="7" s="1"/>
  <c r="D172" i="1"/>
  <c r="C172" i="1"/>
  <c r="D168" i="1"/>
  <c r="C168" i="1"/>
  <c r="D158" i="1"/>
  <c r="C158" i="1"/>
  <c r="D148" i="1"/>
  <c r="C148" i="1"/>
  <c r="D144" i="1"/>
  <c r="C144" i="1"/>
  <c r="D140" i="1"/>
  <c r="C140" i="1"/>
  <c r="D132" i="1"/>
  <c r="C132" i="1"/>
  <c r="D125" i="1"/>
  <c r="C125" i="1"/>
  <c r="D119" i="1"/>
  <c r="C119" i="1"/>
  <c r="D116" i="1"/>
  <c r="C116" i="1"/>
  <c r="D111" i="1"/>
  <c r="C111" i="1"/>
  <c r="A57" i="6"/>
  <c r="C9" i="7"/>
  <c r="C35" i="7" s="1"/>
  <c r="D9" i="7"/>
  <c r="D65" i="7" s="1"/>
  <c r="B9" i="7"/>
  <c r="B42" i="7" s="1"/>
  <c r="C102" i="1"/>
  <c r="D102" i="1"/>
  <c r="B102" i="1"/>
  <c r="J25" i="5"/>
  <c r="I25" i="5"/>
  <c r="H25" i="5"/>
  <c r="G25" i="5"/>
  <c r="F25" i="5"/>
  <c r="E25" i="5"/>
  <c r="D25" i="5"/>
  <c r="C25" i="5"/>
  <c r="B25" i="5"/>
  <c r="H24" i="5"/>
  <c r="E24" i="5"/>
  <c r="B24" i="5"/>
  <c r="H22" i="5"/>
  <c r="I22" i="5"/>
  <c r="J22" i="5"/>
  <c r="E22" i="5"/>
  <c r="F22" i="5"/>
  <c r="G22" i="5"/>
  <c r="D18" i="1"/>
  <c r="D13" i="7" s="1"/>
  <c r="C18" i="1"/>
  <c r="C13" i="7" s="1"/>
  <c r="C85" i="1"/>
  <c r="C88" i="1" s="1"/>
  <c r="C24" i="7" s="1"/>
  <c r="D85" i="1"/>
  <c r="D88" i="1" s="1"/>
  <c r="D24" i="7" s="1"/>
  <c r="J38" i="5"/>
  <c r="J40" i="5" s="1"/>
  <c r="I38" i="5"/>
  <c r="I40" i="5" s="1"/>
  <c r="H38" i="5"/>
  <c r="G38" i="5"/>
  <c r="G40" i="5" s="1"/>
  <c r="F38" i="5"/>
  <c r="F40" i="5" s="1"/>
  <c r="E38" i="5"/>
  <c r="D74" i="1"/>
  <c r="D22" i="7" s="1"/>
  <c r="D84" i="1"/>
  <c r="D23" i="7" s="1"/>
  <c r="C74" i="1"/>
  <c r="C22" i="7" s="1"/>
  <c r="C84" i="1"/>
  <c r="C23" i="7" s="1"/>
  <c r="C60" i="1"/>
  <c r="D39" i="1"/>
  <c r="D16" i="7" s="1"/>
  <c r="C39" i="1"/>
  <c r="C16" i="7" s="1"/>
  <c r="C25" i="1"/>
  <c r="C14" i="7" s="1"/>
  <c r="C30" i="1"/>
  <c r="C33" i="1"/>
  <c r="C47" i="1"/>
  <c r="C17" i="7" s="1"/>
  <c r="C56" i="1"/>
  <c r="C18" i="7" s="1"/>
  <c r="C65" i="1"/>
  <c r="C19" i="7" s="1"/>
  <c r="D25" i="1"/>
  <c r="D14" i="7" s="1"/>
  <c r="D60" i="1"/>
  <c r="D30" i="1"/>
  <c r="D33" i="1"/>
  <c r="D47" i="1"/>
  <c r="D17" i="7" s="1"/>
  <c r="D56" i="1"/>
  <c r="D18" i="7" s="1"/>
  <c r="D65" i="1"/>
  <c r="A1" i="6"/>
  <c r="A1" i="3"/>
  <c r="E58" i="6"/>
  <c r="E57" i="6"/>
  <c r="E55" i="6"/>
  <c r="E54" i="6"/>
  <c r="E53" i="6"/>
  <c r="E29" i="6"/>
  <c r="E28" i="6"/>
  <c r="E26" i="6"/>
  <c r="E25" i="6"/>
  <c r="E24" i="6"/>
  <c r="E23" i="6"/>
  <c r="E21" i="6"/>
  <c r="E20" i="6"/>
  <c r="E19" i="6"/>
  <c r="D88" i="7"/>
  <c r="D89" i="7" s="1"/>
  <c r="C88" i="7"/>
  <c r="C89" i="7" s="1"/>
  <c r="B88" i="7"/>
  <c r="D15" i="7" l="1"/>
  <c r="D73" i="7"/>
  <c r="D149" i="1"/>
  <c r="D31" i="7" s="1"/>
  <c r="C66" i="1"/>
  <c r="C15" i="7"/>
  <c r="B58" i="7"/>
  <c r="B65" i="7"/>
  <c r="C149" i="1"/>
  <c r="C31" i="7" s="1"/>
  <c r="D58" i="7"/>
  <c r="D19" i="7"/>
  <c r="D20" i="7" s="1"/>
  <c r="D25" i="7"/>
  <c r="B28" i="7"/>
  <c r="B82" i="7"/>
  <c r="C20" i="7"/>
  <c r="C25" i="7"/>
  <c r="C89" i="1"/>
  <c r="D89" i="1"/>
  <c r="D82" i="7"/>
  <c r="D42" i="7"/>
  <c r="D66" i="1"/>
  <c r="D28" i="7"/>
  <c r="C173" i="1"/>
  <c r="C32" i="7" s="1"/>
  <c r="D49" i="7"/>
  <c r="D35" i="7"/>
  <c r="D173" i="1"/>
  <c r="D32" i="7" s="1"/>
  <c r="C58" i="7"/>
  <c r="C73" i="7"/>
  <c r="C82" i="7"/>
  <c r="C65" i="7"/>
  <c r="C28" i="7"/>
  <c r="C49" i="7"/>
  <c r="C42" i="7"/>
  <c r="B49" i="7"/>
  <c r="B35" i="7"/>
  <c r="B73" i="7"/>
  <c r="H40" i="5"/>
  <c r="E40" i="5"/>
  <c r="D75" i="7"/>
  <c r="C75" i="7"/>
  <c r="B169" i="1"/>
  <c r="B172" i="1" s="1"/>
  <c r="B158" i="1"/>
  <c r="B207" i="1"/>
  <c r="B53" i="7" s="1"/>
  <c r="B18" i="1"/>
  <c r="B13" i="7" s="1"/>
  <c r="D22" i="5"/>
  <c r="B111" i="1"/>
  <c r="C38" i="5"/>
  <c r="D38" i="5"/>
  <c r="B38" i="5"/>
  <c r="B74" i="1"/>
  <c r="B22" i="7" s="1"/>
  <c r="B140" i="1"/>
  <c r="B29" i="7"/>
  <c r="B47" i="1"/>
  <c r="B17" i="7" s="1"/>
  <c r="B60" i="1"/>
  <c r="B132" i="1"/>
  <c r="B198" i="1"/>
  <c r="B192" i="1" s="1"/>
  <c r="C191" i="1" s="1"/>
  <c r="B148" i="1"/>
  <c r="B168" i="1"/>
  <c r="B217" i="1"/>
  <c r="B212" i="1" s="1"/>
  <c r="C211" i="1" s="1"/>
  <c r="C59" i="7" s="1"/>
  <c r="C60" i="7" s="1"/>
  <c r="B22" i="5"/>
  <c r="B65" i="1"/>
  <c r="B84" i="1"/>
  <c r="B23" i="7" s="1"/>
  <c r="B88" i="1"/>
  <c r="B24" i="7" s="1"/>
  <c r="B116" i="1"/>
  <c r="B119" i="1"/>
  <c r="B125" i="1"/>
  <c r="B227" i="1"/>
  <c r="B69" i="7" s="1"/>
  <c r="B67" i="7" s="1"/>
  <c r="B99" i="1"/>
  <c r="B94" i="1" s="1"/>
  <c r="C93" i="1" s="1"/>
  <c r="B39" i="1"/>
  <c r="B16" i="7" s="1"/>
  <c r="B56" i="1"/>
  <c r="B18" i="7" s="1"/>
  <c r="B144" i="1"/>
  <c r="C22" i="5"/>
  <c r="B25" i="1"/>
  <c r="B14" i="7" s="1"/>
  <c r="B30" i="1"/>
  <c r="B33" i="1"/>
  <c r="B186" i="1"/>
  <c r="B39" i="7" s="1"/>
  <c r="B37" i="7" s="1"/>
  <c r="B50" i="7"/>
  <c r="C74" i="7" l="1"/>
  <c r="C77" i="7" s="1"/>
  <c r="D74" i="7"/>
  <c r="D77" i="7" s="1"/>
  <c r="B51" i="7"/>
  <c r="B203" i="1"/>
  <c r="C202" i="1" s="1"/>
  <c r="C203" i="1" s="1"/>
  <c r="D202" i="1" s="1"/>
  <c r="D50" i="7" s="1"/>
  <c r="D51" i="7" s="1"/>
  <c r="B173" i="1"/>
  <c r="B32" i="7" s="1"/>
  <c r="B66" i="1"/>
  <c r="C40" i="5"/>
  <c r="B19" i="7"/>
  <c r="B40" i="5"/>
  <c r="B149" i="1"/>
  <c r="B31" i="7" s="1"/>
  <c r="B46" i="7"/>
  <c r="B44" i="7" s="1"/>
  <c r="D40" i="5"/>
  <c r="C212" i="1"/>
  <c r="D211" i="1" s="1"/>
  <c r="D212" i="1" s="1"/>
  <c r="B62" i="7"/>
  <c r="B60" i="7" s="1"/>
  <c r="B25" i="7"/>
  <c r="B75" i="7"/>
  <c r="B89" i="1"/>
  <c r="B222" i="1"/>
  <c r="C221" i="1" s="1"/>
  <c r="C66" i="7" s="1"/>
  <c r="C67" i="7" s="1"/>
  <c r="B15" i="7"/>
  <c r="B178" i="1"/>
  <c r="C177" i="1" s="1"/>
  <c r="C36" i="7" s="1"/>
  <c r="C37" i="7" s="1"/>
  <c r="C43" i="7"/>
  <c r="C44" i="7" s="1"/>
  <c r="C192" i="1"/>
  <c r="D191" i="1" s="1"/>
  <c r="C94" i="1"/>
  <c r="D93" i="1" s="1"/>
  <c r="D78" i="7" l="1"/>
  <c r="D203" i="1"/>
  <c r="C50" i="7"/>
  <c r="C51" i="7" s="1"/>
  <c r="B20" i="7"/>
  <c r="B11" i="7" s="1"/>
  <c r="B104" i="1"/>
  <c r="C103" i="1" s="1"/>
  <c r="C104" i="1" s="1"/>
  <c r="D103" i="1" s="1"/>
  <c r="D104" i="1" s="1"/>
  <c r="C178" i="1"/>
  <c r="D177" i="1" s="1"/>
  <c r="D36" i="7" s="1"/>
  <c r="D37" i="7" s="1"/>
  <c r="B16" i="1"/>
  <c r="C10" i="1" s="1"/>
  <c r="C10" i="7" s="1"/>
  <c r="C11" i="7" s="1"/>
  <c r="B30" i="7"/>
  <c r="D59" i="7"/>
  <c r="D60" i="7" s="1"/>
  <c r="C222" i="1"/>
  <c r="D221" i="1" s="1"/>
  <c r="D66" i="7" s="1"/>
  <c r="D67" i="7" s="1"/>
  <c r="B74" i="7"/>
  <c r="B77" i="7" s="1"/>
  <c r="C78" i="7" s="1"/>
  <c r="D192" i="1"/>
  <c r="D43" i="7"/>
  <c r="D44" i="7" s="1"/>
  <c r="D94" i="1"/>
  <c r="D178" i="1" l="1"/>
  <c r="C29" i="7"/>
  <c r="C30" i="7" s="1"/>
  <c r="D29" i="7"/>
  <c r="D30" i="7" s="1"/>
  <c r="C16" i="1"/>
  <c r="D10" i="1" s="1"/>
  <c r="D16" i="1" s="1"/>
  <c r="D222" i="1"/>
  <c r="D10" i="7" l="1"/>
  <c r="D11" i="7" s="1"/>
</calcChain>
</file>

<file path=xl/sharedStrings.xml><?xml version="1.0" encoding="utf-8"?>
<sst xmlns="http://schemas.openxmlformats.org/spreadsheetml/2006/main" count="1832" uniqueCount="926">
  <si>
    <t>Note: The notice for annual district meeting shall be published as a class 2 notice with two insertions, once each 
         week the last to be not more than 8 days nor less than 1 day before the annual meeting as provided in 
         Chapter 985, Wisconsin Statutes.</t>
  </si>
  <si>
    <t>Even though Section 120.08(1) only requires publishing the location, date and time of the annual meeting, is recommended that the agenda also be published.</t>
  </si>
  <si>
    <t>REVENUES &amp; OTHER FINANCING SOURCES</t>
  </si>
  <si>
    <t>Taxes</t>
  </si>
  <si>
    <t>TOTAL REVENUES &amp; OTHER FINANCING SOURCES</t>
  </si>
  <si>
    <t>EXPENDITURES &amp; OTHER FINANCING USES</t>
  </si>
  <si>
    <t>Undifferentiated Curriculum</t>
  </si>
  <si>
    <t>Regular Curriculum</t>
  </si>
  <si>
    <t>Business Administration</t>
  </si>
  <si>
    <t>TOTAL EXPENDITURES &amp; OTHER FINANCING USES</t>
  </si>
  <si>
    <t>Beginning Fund Balance</t>
  </si>
  <si>
    <t>Ending Fund Balance</t>
  </si>
  <si>
    <t>240 Payments for Services</t>
  </si>
  <si>
    <t>260 Non-Capital Sales</t>
  </si>
  <si>
    <t>270 School Activity Income</t>
  </si>
  <si>
    <t>280 Interest on Investments</t>
  </si>
  <si>
    <t>290 Other Revenue, Local Sources</t>
  </si>
  <si>
    <t>340 Payments for Services</t>
  </si>
  <si>
    <t>380 Medical Service Reimbursements</t>
  </si>
  <si>
    <t>390 Other Inter-district, Within Wisconsin</t>
  </si>
  <si>
    <r>
      <t>Other School Districts Within Wisconsin</t>
    </r>
    <r>
      <rPr>
        <sz val="10"/>
        <rFont val="Arial"/>
        <family val="2"/>
      </rPr>
      <t xml:space="preserve">
310 Transit of Aids</t>
    </r>
  </si>
  <si>
    <r>
      <t>Local Sources</t>
    </r>
    <r>
      <rPr>
        <sz val="10"/>
        <rFont val="Arial"/>
        <family val="2"/>
      </rPr>
      <t xml:space="preserve">
210 Taxes</t>
    </r>
  </si>
  <si>
    <t>490 Other Inter-district, Outside Wisconsin</t>
  </si>
  <si>
    <t xml:space="preserve"> </t>
  </si>
  <si>
    <t>590 Other Intermediate Sources</t>
  </si>
  <si>
    <t>580 Medical Services Reimbursement</t>
  </si>
  <si>
    <t>620 State Aid -- General</t>
  </si>
  <si>
    <t>630 DPI Special Project Grants</t>
  </si>
  <si>
    <t>640 Payments for Services</t>
  </si>
  <si>
    <t>650 Student Achievement Guarantee in Education (SAGE Grant)</t>
  </si>
  <si>
    <t>660 Other State Revenue Through Local Units</t>
  </si>
  <si>
    <t>690 Other Revenue</t>
  </si>
  <si>
    <r>
      <t>Other School Districts Outside Wisconsin</t>
    </r>
    <r>
      <rPr>
        <sz val="10"/>
        <rFont val="Arial"/>
        <family val="2"/>
      </rPr>
      <t xml:space="preserve">
440 Payments for Services</t>
    </r>
  </si>
  <si>
    <r>
      <t>Intermediate Sources</t>
    </r>
    <r>
      <rPr>
        <sz val="10"/>
        <rFont val="Arial"/>
        <family val="2"/>
      </rPr>
      <t xml:space="preserve"> 
510 Transit of Aids</t>
    </r>
  </si>
  <si>
    <r>
      <t>State Sources</t>
    </r>
    <r>
      <rPr>
        <sz val="10"/>
        <rFont val="Arial"/>
        <family val="2"/>
      </rPr>
      <t xml:space="preserve"> 
610 State Aid -- Categorical</t>
    </r>
  </si>
  <si>
    <t>720 Impact Aid</t>
  </si>
  <si>
    <t>730 DPI Special Project Grants</t>
  </si>
  <si>
    <t>750 IASA Grants</t>
  </si>
  <si>
    <t>760 JTPA</t>
  </si>
  <si>
    <t>770 Other Federal Revenue Through Local Units</t>
  </si>
  <si>
    <t>780 Other Federal Revenue Through State</t>
  </si>
  <si>
    <t>790 Other Federal Revenue - Direct</t>
  </si>
  <si>
    <t>860 Compensation, Fixed Assets</t>
  </si>
  <si>
    <t>870 Long-Term Obligations</t>
  </si>
  <si>
    <t>970 Refund of Disbursement</t>
  </si>
  <si>
    <t>980 Medical Service Reimbursement</t>
  </si>
  <si>
    <t>990 Miscellaneous</t>
  </si>
  <si>
    <r>
      <t>Other Financing Sources</t>
    </r>
    <r>
      <rPr>
        <sz val="10"/>
        <rFont val="Arial"/>
        <family val="2"/>
      </rPr>
      <t xml:space="preserve"> 
850 Reorganization Settlement</t>
    </r>
  </si>
  <si>
    <r>
      <t>Other Revenues</t>
    </r>
    <r>
      <rPr>
        <sz val="10"/>
        <rFont val="Arial"/>
        <family val="2"/>
      </rPr>
      <t xml:space="preserve"> 
960 Adjustments</t>
    </r>
  </si>
  <si>
    <t>120 000  Regular Curriculum</t>
  </si>
  <si>
    <t>130 000  Vocational Curriculum</t>
  </si>
  <si>
    <t>140 000  Physical Curriculum</t>
  </si>
  <si>
    <t>170 000  Other Special Needs</t>
  </si>
  <si>
    <t>220 000  Instructional Staff Services</t>
  </si>
  <si>
    <t>230 000  General Administration</t>
  </si>
  <si>
    <t>240 000  School Building Administration</t>
  </si>
  <si>
    <t>250 000  Business Administration</t>
  </si>
  <si>
    <t>260 000  Central Services</t>
  </si>
  <si>
    <t>270 000  Insurance &amp; Judgments</t>
  </si>
  <si>
    <t>280 000  Debt Services</t>
  </si>
  <si>
    <t>290 000  Other Support Services</t>
  </si>
  <si>
    <t>430 000  Instructional Service Payments</t>
  </si>
  <si>
    <t>490 000  Other Non-Program Transactions</t>
  </si>
  <si>
    <r>
      <t>Instruction</t>
    </r>
    <r>
      <rPr>
        <sz val="10"/>
        <rFont val="Arial"/>
        <family val="2"/>
      </rPr>
      <t xml:space="preserve"> 
110 000  Undifferentiated Curriculum</t>
    </r>
  </si>
  <si>
    <r>
      <t>Support Sources</t>
    </r>
    <r>
      <rPr>
        <sz val="10"/>
        <rFont val="Arial"/>
        <family val="2"/>
      </rPr>
      <t xml:space="preserve"> 
210 000  Pupil Services</t>
    </r>
  </si>
  <si>
    <t>900 000 Beginning Fund Balance</t>
  </si>
  <si>
    <t>900 000 Ending Fund Balance</t>
  </si>
  <si>
    <t>400 000  Non-Program Transactions</t>
  </si>
  <si>
    <t>900 000  Beginning Fund Balance</t>
  </si>
  <si>
    <t>900 000  Ending Fund Balance</t>
  </si>
  <si>
    <t>281 000  Long-Term Capital Debt</t>
  </si>
  <si>
    <t>282 000  Refinancing</t>
  </si>
  <si>
    <t>283 000  Operational Debt</t>
  </si>
  <si>
    <t>842 000 INDEBTEDNESS, END OF YEAR</t>
  </si>
  <si>
    <t>100 000 Instructional Services</t>
  </si>
  <si>
    <t>200 000 Support Services</t>
  </si>
  <si>
    <t>400 000 Non-Program Transactions</t>
  </si>
  <si>
    <t xml:space="preserve">FOOD SERVICE FUND (FUND 50) </t>
  </si>
  <si>
    <t xml:space="preserve">COMMUNITY SERVICE FUND (FUND 80) </t>
  </si>
  <si>
    <t>100 000 Instruction</t>
  </si>
  <si>
    <t>300 000 Community Services</t>
  </si>
  <si>
    <t>GENERAL FUND</t>
  </si>
  <si>
    <t>Local Sources (Source 200)</t>
  </si>
  <si>
    <t>Inter-district Payments (Source 300 + 400)</t>
  </si>
  <si>
    <t>Intermediate Sources (Source 500)</t>
  </si>
  <si>
    <t>State Sources (Source 600)</t>
  </si>
  <si>
    <t>Federal Sources (Source 700)</t>
  </si>
  <si>
    <t>All Other Sources (Source 800 + 900)</t>
  </si>
  <si>
    <t>Instruction (Function 100 000)</t>
  </si>
  <si>
    <t>Support Services (Function 200 000)</t>
  </si>
  <si>
    <t>Non-Program Transactions (Function 400 000)</t>
  </si>
  <si>
    <t>SPECIAL PROJECTS FUND</t>
  </si>
  <si>
    <t>DEBT SERVICE FUND</t>
  </si>
  <si>
    <t>CAPITAL PROJECTS FUND</t>
  </si>
  <si>
    <t>FOOD SERVICE FUND</t>
  </si>
  <si>
    <t>COMMUNITY SERVICE FUND</t>
  </si>
  <si>
    <t>PACKAGE &amp; COOPERATIVE PROGRAM FUND</t>
  </si>
  <si>
    <t>ALL FUNDS</t>
  </si>
  <si>
    <t>GROSS TOTAL EXPENDITURES -- ALL FUNDS</t>
  </si>
  <si>
    <t>NET TOTAL EXPENDITURES -- ALL FUNDS</t>
  </si>
  <si>
    <t>PERCENTAGE INCREASE – NET TOTAL FUND 
EXPENDITURES FROM PRIOR YEAR</t>
  </si>
  <si>
    <t>FUND</t>
  </si>
  <si>
    <t>General Fund</t>
  </si>
  <si>
    <t>Capital Expansion Fund</t>
  </si>
  <si>
    <t>Community Service Fund</t>
  </si>
  <si>
    <t>TOTAL SCHOOL LEVY</t>
  </si>
  <si>
    <t>LINE ITEM</t>
  </si>
  <si>
    <t>ACCOUNT CODE</t>
  </si>
  <si>
    <t>Anticipated Revenue:</t>
  </si>
  <si>
    <t>State Aid -General</t>
  </si>
  <si>
    <t>Total Anticipated Revenue</t>
  </si>
  <si>
    <t>Expenditure Appropriations:</t>
  </si>
  <si>
    <t>Total Expenditure Appropriations</t>
  </si>
  <si>
    <t>Projected Ending Fund Balance:</t>
  </si>
  <si>
    <t>Projected Ending Fund Balance</t>
  </si>
  <si>
    <t>PREVIOUS APPROVED AMOUNT 
$</t>
  </si>
  <si>
    <t>AMENDED APPROVED AMOUNT 
$</t>
  </si>
  <si>
    <t xml:space="preserve"> CHANGE 
$</t>
  </si>
  <si>
    <t xml:space="preserve">GENERAL  FUND (FUND 10) </t>
  </si>
  <si>
    <t>Recommended Format for Budget Adoption</t>
  </si>
  <si>
    <t xml:space="preserve">Instructions:  This recommended format contains the minimum detail that a school board should include in an </t>
  </si>
  <si>
    <t xml:space="preserve">adopted budget. Any subsequent changes made by the school board to the adopted budget should be processed </t>
  </si>
  <si>
    <t>as required by s.65.90 (5).</t>
  </si>
  <si>
    <t>Required Published Budget Summary Format</t>
  </si>
  <si>
    <t>A budget summary, notice of the place where the budget in detail may be examined, the time and place for a public hearing on the budget must be published or distributed under s. 65.90.  The required minimum detail for the published summary is as follows:</t>
  </si>
  <si>
    <t>Total Expenditures and Other Financing Uses</t>
  </si>
  <si>
    <t>PROPOSED PROPERTY TAX LEVY</t>
  </si>
  <si>
    <t>DISCONTINUED PROGRAMS</t>
  </si>
  <si>
    <t>FINANCIAL IMPACT</t>
  </si>
  <si>
    <t>NEW PROGRAMS</t>
  </si>
  <si>
    <t>SAMPLE: PUBLISHED NOTICE OF BUDGET CHANGES - STATUTE 65.90(5)(a)</t>
  </si>
  <si>
    <t>EXAMPLE: CHANGE IN ANTICIPATED REVENUES AND/OR EXPENDITURE APPROPRIATIONS</t>
  </si>
  <si>
    <t xml:space="preserve">NOTICE OF CHANGE IN ADOPTED BUDGET </t>
  </si>
  <si>
    <t>SCHOOL DISTRICT OF ANYPLACE</t>
  </si>
  <si>
    <t>EXAMPLE: ESTABLISHING CARRYOVER RESERVE FOR UNEXPENDED APPROPRIATIONS</t>
  </si>
  <si>
    <t>Sample Notices</t>
  </si>
  <si>
    <t>Notice of Budget Hearing</t>
  </si>
  <si>
    <t>(Section 65.90(4))</t>
  </si>
  <si>
    <t>(Signed)</t>
  </si>
  <si>
    <t>Notice for Annual District Meeting</t>
  </si>
  <si>
    <t>(Section 120.08(1))</t>
  </si>
  <si>
    <t>Subtotal Local Sources</t>
  </si>
  <si>
    <t>Subtotal Other School Districts within Wisconsin</t>
  </si>
  <si>
    <t>Subtotal Other School Districts Outside Wisconsin</t>
  </si>
  <si>
    <t>Subtotal Intermediate Sources</t>
  </si>
  <si>
    <t>Subtotal State Sources</t>
  </si>
  <si>
    <t>Subtotal Federal Sources</t>
  </si>
  <si>
    <t>Subtotal Other Financing Sources</t>
  </si>
  <si>
    <t>Subtotal Other Revenues</t>
  </si>
  <si>
    <t>Subtotal Instruction</t>
  </si>
  <si>
    <t>Subtotal Support Sources</t>
  </si>
  <si>
    <t>Subtotal Non-Program Transactions</t>
  </si>
  <si>
    <t>TOTAL ENDING FUND BALANCE (ACCT. 930 000)</t>
  </si>
  <si>
    <t>160 000  Co-Curricular Activities</t>
  </si>
  <si>
    <t>900 000  ENDING FUND BALANCES</t>
  </si>
  <si>
    <t>Beginning Fund Balance (Account 930 000)</t>
  </si>
  <si>
    <t>900 000  ENDING FUND BALANCE</t>
  </si>
  <si>
    <t>Interfund Transfers (Source 100) - ALL FUNDS</t>
  </si>
  <si>
    <t>Refinancing Expenditures (FUND 30)</t>
  </si>
  <si>
    <t>Fund</t>
  </si>
  <si>
    <t>General Fund (Fund 10)</t>
  </si>
  <si>
    <t>Food Service (Fund 50)</t>
  </si>
  <si>
    <t>Community Service (Fund 80)</t>
  </si>
  <si>
    <t>Total</t>
  </si>
  <si>
    <t>Not permitted</t>
  </si>
  <si>
    <t>PERCENTAGE INCREASE -- 
TOTAL LEVY FROM PRIOR YEAR</t>
  </si>
  <si>
    <r>
      <t>________________________________________</t>
    </r>
    <r>
      <rPr>
        <sz val="10"/>
        <rFont val="Arial"/>
        <family val="2"/>
      </rPr>
      <t xml:space="preserve"> District Clerk  </t>
    </r>
  </si>
  <si>
    <t>WORKBOOK INSTRUCTIONS</t>
  </si>
  <si>
    <r>
      <t xml:space="preserve">SCHOOL DISTRICT OF </t>
    </r>
    <r>
      <rPr>
        <b/>
        <sz val="10"/>
        <color indexed="12"/>
        <rFont val="Arial"/>
        <family val="2"/>
      </rPr>
      <t>ANYPLACE</t>
    </r>
  </si>
  <si>
    <t>Date:</t>
  </si>
  <si>
    <t>To:</t>
  </si>
  <si>
    <t>From:</t>
  </si>
  <si>
    <t>Re:</t>
  </si>
  <si>
    <t>To successfully use this file:</t>
  </si>
  <si>
    <t>1. A basic level of experience using spreadsheets is presumed.</t>
  </si>
  <si>
    <t>2. Do not rename sheets.</t>
  </si>
  <si>
    <t>Cells requiring an entry are indicated by a blue font.</t>
  </si>
  <si>
    <t>Cells not requiring an entry are in a black font.</t>
  </si>
  <si>
    <t>The Department of Public Instruction is providing these worksheets as an accommodation to assist school districts in meeting statutory requirements.  It is the user's responsibility to ensure that information presented through the use of these worksheets is accurate.</t>
  </si>
  <si>
    <t>The individual sheets in this file contain the recommended school district budget adoption format and required budget publishing format.  Also included are budget related public notices, formats for budget changes, and an explanation of budget adoption requirements and a suggested budget timeline.</t>
  </si>
  <si>
    <t>We have tried to minimize as much data entry as possible.  Start by completing the "Initial Data" worksheet.  The data on this sheet is used to complete the Adoption and Publishing format sheets.  It will be necessary to refer to budget working papers to complete this sheet.</t>
  </si>
  <si>
    <t>School District Budget Staff</t>
  </si>
  <si>
    <t>School Financial Services Team</t>
  </si>
  <si>
    <t>Enter</t>
  </si>
  <si>
    <t xml:space="preserve">On "Line Item" enter name of account being amended. </t>
  </si>
  <si>
    <r>
      <t xml:space="preserve">Dated this </t>
    </r>
    <r>
      <rPr>
        <sz val="10"/>
        <color indexed="12"/>
        <rFont val="Arial"/>
        <family val="2"/>
      </rPr>
      <t>__</t>
    </r>
    <r>
      <rPr>
        <sz val="10"/>
        <rFont val="Arial"/>
        <family val="2"/>
      </rPr>
      <t xml:space="preserve"> day of </t>
    </r>
    <r>
      <rPr>
        <sz val="10"/>
        <color indexed="12"/>
        <rFont val="Arial"/>
        <family val="2"/>
      </rPr>
      <t>_____________</t>
    </r>
    <r>
      <rPr>
        <sz val="10"/>
        <rFont val="Arial"/>
        <family val="2"/>
      </rPr>
      <t>_, __</t>
    </r>
    <r>
      <rPr>
        <sz val="10"/>
        <color indexed="12"/>
        <rFont val="Arial"/>
        <family val="2"/>
      </rPr>
      <t>__</t>
    </r>
    <r>
      <rPr>
        <sz val="10"/>
        <rFont val="Arial"/>
        <family val="2"/>
      </rPr>
      <t>.</t>
    </r>
  </si>
  <si>
    <r>
      <t xml:space="preserve">Notice is hereby given to the qualified electors of the </t>
    </r>
    <r>
      <rPr>
        <sz val="10"/>
        <color indexed="12"/>
        <rFont val="Arial"/>
        <family val="2"/>
      </rPr>
      <t>(Indicate legal name of district)</t>
    </r>
    <r>
      <rPr>
        <sz val="10"/>
        <rFont val="Arial"/>
        <family val="2"/>
      </rPr>
      <t xml:space="preserve"> that the budget hearing will be held at the </t>
    </r>
    <r>
      <rPr>
        <sz val="10"/>
        <color indexed="12"/>
        <rFont val="Arial"/>
        <family val="2"/>
      </rPr>
      <t>(Indicate place and building)</t>
    </r>
    <r>
      <rPr>
        <sz val="10"/>
        <rFont val="Arial"/>
        <family val="2"/>
      </rPr>
      <t>, on the</t>
    </r>
    <r>
      <rPr>
        <sz val="10"/>
        <color indexed="12"/>
        <rFont val="Arial"/>
        <family val="2"/>
      </rPr>
      <t xml:space="preserve"> __</t>
    </r>
    <r>
      <rPr>
        <sz val="10"/>
        <rFont val="Arial"/>
        <family val="2"/>
      </rPr>
      <t xml:space="preserve"> day of</t>
    </r>
    <r>
      <rPr>
        <sz val="10"/>
        <color indexed="12"/>
        <rFont val="Arial"/>
        <family val="2"/>
      </rPr>
      <t xml:space="preserve"> ______________</t>
    </r>
    <r>
      <rPr>
        <sz val="10"/>
        <rFont val="Arial"/>
        <family val="2"/>
      </rPr>
      <t>, __</t>
    </r>
    <r>
      <rPr>
        <sz val="10"/>
        <color indexed="12"/>
        <rFont val="Arial"/>
        <family val="2"/>
      </rPr>
      <t>__</t>
    </r>
    <r>
      <rPr>
        <sz val="10"/>
        <rFont val="Arial"/>
        <family val="2"/>
      </rPr>
      <t xml:space="preserve">, at </t>
    </r>
    <r>
      <rPr>
        <sz val="10"/>
        <color indexed="12"/>
        <rFont val="Arial"/>
        <family val="2"/>
      </rPr>
      <t>_____</t>
    </r>
    <r>
      <rPr>
        <sz val="10"/>
        <rFont val="Arial"/>
        <family val="2"/>
      </rPr>
      <t xml:space="preserve"> o’clock.  The summary of the budget is printed below.  Detailed copies of the budget are available for inspection in the District’s office at </t>
    </r>
    <r>
      <rPr>
        <sz val="10"/>
        <color indexed="12"/>
        <rFont val="Arial"/>
        <family val="2"/>
      </rPr>
      <t>(location)</t>
    </r>
    <r>
      <rPr>
        <sz val="10"/>
        <rFont val="Arial"/>
        <family val="2"/>
      </rPr>
      <t>.</t>
    </r>
  </si>
  <si>
    <r>
      <t xml:space="preserve">Notice is hereby given to qualified electors of the </t>
    </r>
    <r>
      <rPr>
        <sz val="10"/>
        <color indexed="12"/>
        <rFont val="Arial"/>
        <family val="2"/>
      </rPr>
      <t>(Indicate legal name of district)</t>
    </r>
    <r>
      <rPr>
        <sz val="10"/>
        <rFont val="Arial"/>
        <family val="2"/>
      </rPr>
      <t xml:space="preserve">, that the annual meeting of said district for the transaction of business, will be held in </t>
    </r>
    <r>
      <rPr>
        <sz val="10"/>
        <color indexed="12"/>
        <rFont val="Arial"/>
        <family val="2"/>
      </rPr>
      <t>(Indicate place and building)</t>
    </r>
    <r>
      <rPr>
        <sz val="10"/>
        <rFont val="Arial"/>
        <family val="2"/>
      </rPr>
      <t xml:space="preserve">, on the </t>
    </r>
    <r>
      <rPr>
        <sz val="10"/>
        <color indexed="12"/>
        <rFont val="Arial"/>
        <family val="2"/>
      </rPr>
      <t xml:space="preserve">__ </t>
    </r>
    <r>
      <rPr>
        <sz val="10"/>
        <rFont val="Arial"/>
        <family val="2"/>
      </rPr>
      <t>day of</t>
    </r>
    <r>
      <rPr>
        <sz val="10"/>
        <color indexed="12"/>
        <rFont val="Arial"/>
        <family val="2"/>
      </rPr>
      <t xml:space="preserve"> ____________</t>
    </r>
    <r>
      <rPr>
        <sz val="10"/>
        <rFont val="Arial"/>
        <family val="2"/>
      </rPr>
      <t>, __</t>
    </r>
    <r>
      <rPr>
        <sz val="10"/>
        <color indexed="12"/>
        <rFont val="Arial"/>
        <family val="2"/>
      </rPr>
      <t>__</t>
    </r>
    <r>
      <rPr>
        <sz val="10"/>
        <rFont val="Arial"/>
        <family val="2"/>
      </rPr>
      <t xml:space="preserve">, at </t>
    </r>
    <r>
      <rPr>
        <sz val="10"/>
        <color indexed="12"/>
        <rFont val="Arial"/>
        <family val="2"/>
      </rPr>
      <t xml:space="preserve">_______ </t>
    </r>
    <r>
      <rPr>
        <sz val="10"/>
        <rFont val="Arial"/>
        <family val="2"/>
      </rPr>
      <t>o’clock.</t>
    </r>
  </si>
  <si>
    <t>Common school districts shall hold an annual meeting on the 4th Monday in July at 8 p.m. and union high school districts shall hold an annual meeting on the 3rd Monday in July at 8 p.m. unless the electors at one annual meeting determine to thereafter hold the annual meeting on a different date or hour, or authorize the school board to establish a different date or hour.  No annual meeting may be held before May 15 or after October 31.</t>
  </si>
  <si>
    <r>
      <t xml:space="preserve">Notice is hereby given, in accordance with the provisions of Wisconsin Statute 65.90(5)(a), that the School Board of </t>
    </r>
    <r>
      <rPr>
        <sz val="10"/>
        <color indexed="12"/>
        <rFont val="Arial"/>
        <family val="2"/>
      </rPr>
      <t>Anyplace</t>
    </r>
    <r>
      <rPr>
        <sz val="10"/>
        <rFont val="Arial"/>
        <family val="2"/>
      </rPr>
      <t xml:space="preserve">, on </t>
    </r>
    <r>
      <rPr>
        <sz val="10"/>
        <color indexed="12"/>
        <rFont val="Arial"/>
        <family val="2"/>
      </rPr>
      <t>date</t>
    </r>
    <r>
      <rPr>
        <sz val="10"/>
        <rFont val="Arial"/>
        <family val="2"/>
      </rPr>
      <t xml:space="preserve">, adopted the following changes to previously approved budgeted </t>
    </r>
    <r>
      <rPr>
        <sz val="10"/>
        <color indexed="12"/>
        <rFont val="Arial"/>
        <family val="2"/>
      </rPr>
      <t>20XX - XX</t>
    </r>
    <r>
      <rPr>
        <sz val="10"/>
        <rFont val="Arial"/>
        <family val="2"/>
      </rPr>
      <t xml:space="preserve"> amounts. The following presents only adopted budget line items with changes. Unchanged line items are not presented.</t>
    </r>
  </si>
  <si>
    <r>
      <t xml:space="preserve">Notice is hereby given, in accordance with the provisions of Wisconsin Statute 65.90(5)(a), that the School Board of </t>
    </r>
    <r>
      <rPr>
        <sz val="10"/>
        <color indexed="12"/>
        <rFont val="Arial"/>
        <family val="2"/>
      </rPr>
      <t>Anyplace</t>
    </r>
    <r>
      <rPr>
        <sz val="10"/>
        <rFont val="Arial"/>
        <family val="2"/>
      </rPr>
      <t xml:space="preserve">, </t>
    </r>
    <r>
      <rPr>
        <sz val="10"/>
        <color indexed="12"/>
        <rFont val="Arial"/>
        <family val="2"/>
      </rPr>
      <t>on date</t>
    </r>
    <r>
      <rPr>
        <sz val="10"/>
        <rFont val="Arial"/>
        <family val="2"/>
      </rPr>
      <t>, adopted the following changes to previously approved budgeted</t>
    </r>
    <r>
      <rPr>
        <sz val="10"/>
        <color indexed="12"/>
        <rFont val="Arial"/>
        <family val="2"/>
      </rPr>
      <t xml:space="preserve"> 20XX - XX</t>
    </r>
    <r>
      <rPr>
        <sz val="10"/>
        <rFont val="Arial"/>
        <family val="2"/>
      </rPr>
      <t xml:space="preserve"> amounts. The following presents only adopted budget line items with changes. Unchanged line items are not presented.</t>
    </r>
  </si>
  <si>
    <t>Referendum Debt Service Fund</t>
  </si>
  <si>
    <t>Non-Referendum Debt Service Fund</t>
  </si>
  <si>
    <t xml:space="preserve">DEBT SERVICE FUND (FUNDS 38, 39) </t>
  </si>
  <si>
    <t xml:space="preserve">PACKAGE &amp; COOPERATIVE PROGRAM FUND (FUNDS 91, 93, 99) </t>
  </si>
  <si>
    <t>Transfers-In (Source 100)</t>
  </si>
  <si>
    <t>100 Transfers-in</t>
  </si>
  <si>
    <r>
      <t>Non-Program Transactions</t>
    </r>
    <r>
      <rPr>
        <sz val="10"/>
        <rFont val="Arial"/>
        <family val="2"/>
      </rPr>
      <t xml:space="preserve"> 
410 000  Inter-fund Transfers</t>
    </r>
  </si>
  <si>
    <t>530 Payments for Services from CCDEB</t>
  </si>
  <si>
    <t>540 Payments for Services from CESA</t>
  </si>
  <si>
    <t>5. Do not delete cells.</t>
  </si>
  <si>
    <t>3. Do not remove sheets.</t>
  </si>
  <si>
    <t>4. Do not cut or paste over cells.</t>
  </si>
  <si>
    <t xml:space="preserve">A cell may say #DIV/0!  This means that there is a formula on this cell that is currently trying to divide by zero.  When data is entered into the appropriate cells referenced by the formula, this will automatically correct itself. </t>
  </si>
  <si>
    <t>After the "Initial Data" worksheet, complete the "Budget Adoption Format" worksheet followed by the "Budget Publication Format" worksheet.  Before distributing copies of the worksheets, make sure that they are complete and appear reasonable.</t>
  </si>
  <si>
    <t xml:space="preserve">The "Sample Public Hearing Notices" worksheet will have to be changed to fit your district.  For this reason, this worksheet is not protected.  </t>
  </si>
  <si>
    <t>maintaining the public instruction in the school district" from July 1 until the final adoption of the budget by</t>
  </si>
  <si>
    <t xml:space="preserve">This worksheet is used to compute the interfund transfers used for budget publication.  This adjustment will avoid double counting expenditures funded through an interfund transfer.  This worksheet is not published but used for calculation purposes only.  </t>
  </si>
  <si>
    <t>Revenues (All Source 100)</t>
  </si>
  <si>
    <t>Debt Service (Funds 38,39)</t>
  </si>
  <si>
    <t>Agency Fund (Fund 60)</t>
  </si>
  <si>
    <t>Fiduciary Funds (Funds 72,73,76)</t>
  </si>
  <si>
    <t>Package Cooperative (Funds 91,99)</t>
  </si>
  <si>
    <t>Expenditures (all Object 800)</t>
  </si>
  <si>
    <t>Net (must be 0)</t>
  </si>
  <si>
    <t>The information in this sheet is taken from the district's budget development worksheets. To double check, "net" at the bottom of the page must equal 0.</t>
  </si>
  <si>
    <t>285 000  Post Employment Benefit Debt</t>
  </si>
  <si>
    <t xml:space="preserve">The department would appreciate being notified of any errors found in the worksheets or suggestions for improvements.  Please contact us with suggestions.  </t>
  </si>
  <si>
    <t>Ending Fund Balance, Unassigned (Acct. 939 000)</t>
  </si>
  <si>
    <t>Ending Fund Balance, Nonspendable (Acct. 935 000)</t>
  </si>
  <si>
    <t>Ending Fund Balance, Assigned (Acct. 938 000)</t>
  </si>
  <si>
    <t>Ending Fund Balance, Committed (Acct. 937 000)</t>
  </si>
  <si>
    <t>Ending Fund Balance, Restricted (Acct. 936 000)</t>
  </si>
  <si>
    <t>Fund Balance, Restricted</t>
  </si>
  <si>
    <t>289 000  Other Long-Term General Obligation Debt</t>
  </si>
  <si>
    <t xml:space="preserve">CAPITAL PROJECTS FUND (FUNDS 41, 46, 48, 49) </t>
  </si>
  <si>
    <t xml:space="preserve">SPECIAL PROJECT FUNDS (FUNDS 21, 23, 29) </t>
  </si>
  <si>
    <t xml:space="preserve">SPECIAL EDUCATION FUND (FUND 27) </t>
  </si>
  <si>
    <t>TOTAL EXPENDTURES &amp; OTHER FINANCING USES</t>
  </si>
  <si>
    <t xml:space="preserve">§ 121.91 (4) (o) Revenue Limit Exemption for Energy Efficiencies-Evaluation of the Energy Performance Indicators </t>
  </si>
  <si>
    <t xml:space="preserve">Name of Qualified Contractor </t>
  </si>
  <si>
    <t>Performance Contract Length  (years)</t>
  </si>
  <si>
    <t>Total Project Cost (including financing)</t>
  </si>
  <si>
    <t xml:space="preserve">Total Project Payback Period </t>
  </si>
  <si>
    <t xml:space="preserve">Years of Debt Payments </t>
  </si>
  <si>
    <t>Remaining Useful Life of the Facility</t>
  </si>
  <si>
    <t>Prior Year Resolution Expense  Amount</t>
  </si>
  <si>
    <t>Fiscal Year</t>
  </si>
  <si>
    <t>201x</t>
  </si>
  <si>
    <t>Prior Year Related Expense Amount or CY debt levy</t>
  </si>
  <si>
    <t xml:space="preserve">Utility Savings applied in Prior Year to Debt </t>
  </si>
  <si>
    <t xml:space="preserve">Sum of reported Utility Savings to be applied to Debt </t>
  </si>
  <si>
    <t>Savings Reported for 20XX</t>
  </si>
  <si>
    <t xml:space="preserve">Specific Energy Efficiency Measure or Products </t>
  </si>
  <si>
    <t xml:space="preserve">Project Cost Including Financing </t>
  </si>
  <si>
    <t xml:space="preserve">Utility Cost Savings </t>
  </si>
  <si>
    <t xml:space="preserve">Non-Utility Cost Savings </t>
  </si>
  <si>
    <t>Entire Energy Efficiency Project Totals</t>
  </si>
  <si>
    <r>
      <t>Federal Sources</t>
    </r>
    <r>
      <rPr>
        <sz val="10"/>
        <rFont val="Arial"/>
        <family val="2"/>
      </rPr>
      <t xml:space="preserve"> 
710 </t>
    </r>
    <r>
      <rPr>
        <b/>
        <sz val="10"/>
        <color indexed="62"/>
        <rFont val="Arial"/>
        <family val="2"/>
      </rPr>
      <t>Federal Aid - Categorical</t>
    </r>
  </si>
  <si>
    <r>
      <t>Other Financing Sources</t>
    </r>
    <r>
      <rPr>
        <sz val="10"/>
        <rFont val="Arial"/>
        <family val="2"/>
      </rPr>
      <t xml:space="preserve"> </t>
    </r>
  </si>
  <si>
    <t>150 000 Special Education Curriculum</t>
  </si>
  <si>
    <t>Capital Projects (Funds 41,46,48,49)</t>
  </si>
  <si>
    <t xml:space="preserve">ENERGY EFFICIENCY EXEMPTION </t>
  </si>
  <si>
    <t>650 Achievement Gap Reduction (AGR grant)</t>
  </si>
  <si>
    <t>DISTRICT_NAME</t>
  </si>
  <si>
    <t>S10R410000000</t>
  </si>
  <si>
    <t>S10R000000210</t>
  </si>
  <si>
    <t>S10R000000240</t>
  </si>
  <si>
    <t>S10R000000260</t>
  </si>
  <si>
    <t>S10R000000270</t>
  </si>
  <si>
    <t>S10R000000280</t>
  </si>
  <si>
    <t>S10R000000290</t>
  </si>
  <si>
    <t>S10R000000310</t>
  </si>
  <si>
    <t>S10R000000340</t>
  </si>
  <si>
    <t>S10R000000380</t>
  </si>
  <si>
    <t>S10R000000390</t>
  </si>
  <si>
    <t>S10R000000440</t>
  </si>
  <si>
    <t>S10R000000490</t>
  </si>
  <si>
    <t>S10R000000510</t>
  </si>
  <si>
    <t>S10R000000530</t>
  </si>
  <si>
    <t>S10R000000540</t>
  </si>
  <si>
    <t>S10R000000580</t>
  </si>
  <si>
    <t>S10R000000590</t>
  </si>
  <si>
    <t>S10R000000610</t>
  </si>
  <si>
    <t>S10R000000620</t>
  </si>
  <si>
    <t>S10R000000630</t>
  </si>
  <si>
    <t>S10R000000640</t>
  </si>
  <si>
    <t>S10R000000650</t>
  </si>
  <si>
    <t>S10R000000660</t>
  </si>
  <si>
    <t>S10R000000690</t>
  </si>
  <si>
    <t>S10R000000710</t>
  </si>
  <si>
    <t>S10R000000720</t>
  </si>
  <si>
    <t>S10R000000730</t>
  </si>
  <si>
    <t>S10R000000750</t>
  </si>
  <si>
    <t>S10R000000760</t>
  </si>
  <si>
    <t>S10R000000770</t>
  </si>
  <si>
    <t>S10R000000780</t>
  </si>
  <si>
    <t>S10R000000790</t>
  </si>
  <si>
    <t>S10R000000850</t>
  </si>
  <si>
    <t>S10R000000860</t>
  </si>
  <si>
    <t>S10R000000870</t>
  </si>
  <si>
    <t>S10R000000960</t>
  </si>
  <si>
    <t>S10R000000970</t>
  </si>
  <si>
    <t>S10R000000980</t>
  </si>
  <si>
    <t>S10R000000990</t>
  </si>
  <si>
    <t>S10E110000000</t>
  </si>
  <si>
    <t>S10E120000000</t>
  </si>
  <si>
    <t>S10E130000000</t>
  </si>
  <si>
    <t>S10E140000000</t>
  </si>
  <si>
    <t>S10E160000000</t>
  </si>
  <si>
    <t>S10E170000000</t>
  </si>
  <si>
    <t>S10E210000000</t>
  </si>
  <si>
    <t>S10E220000000</t>
  </si>
  <si>
    <t>S10E230000000</t>
  </si>
  <si>
    <t>S10E240000000</t>
  </si>
  <si>
    <t>S10E250000000</t>
  </si>
  <si>
    <t>S10E260000000</t>
  </si>
  <si>
    <t>S10E270000000</t>
  </si>
  <si>
    <t>S10E280000000</t>
  </si>
  <si>
    <t>S10E290000000</t>
  </si>
  <si>
    <t>S10E410000000</t>
  </si>
  <si>
    <t>S10E430000000</t>
  </si>
  <si>
    <t>S10E490000000</t>
  </si>
  <si>
    <t>S10B935000001</t>
  </si>
  <si>
    <t>S10B935000002</t>
  </si>
  <si>
    <t>S10B936000001</t>
  </si>
  <si>
    <t>S10B936000002</t>
  </si>
  <si>
    <t>D10B937000001</t>
  </si>
  <si>
    <t>D10B937000002</t>
  </si>
  <si>
    <t>D10B938000001</t>
  </si>
  <si>
    <t>D10B938000002</t>
  </si>
  <si>
    <t>D10B939000001</t>
  </si>
  <si>
    <t>D10B939000002</t>
  </si>
  <si>
    <t>S10B900000001</t>
  </si>
  <si>
    <t>S10B900000002</t>
  </si>
  <si>
    <t>s20B900000001</t>
  </si>
  <si>
    <t>s20B900000002</t>
  </si>
  <si>
    <t>s20R000000000</t>
  </si>
  <si>
    <t>S20E100000000</t>
  </si>
  <si>
    <t>S20E200000000</t>
  </si>
  <si>
    <t>S20E400000000</t>
  </si>
  <si>
    <t>s30B900000001</t>
  </si>
  <si>
    <t>s30B900000002</t>
  </si>
  <si>
    <t>s30R000000000</t>
  </si>
  <si>
    <t>S30E281000000</t>
  </si>
  <si>
    <t>S30E282000000</t>
  </si>
  <si>
    <t>S30E283000000</t>
  </si>
  <si>
    <t>S30E285000000</t>
  </si>
  <si>
    <t>S30E289000000</t>
  </si>
  <si>
    <t>S30E400000000</t>
  </si>
  <si>
    <t>D08B842000002</t>
  </si>
  <si>
    <t>s40B900000001</t>
  </si>
  <si>
    <t>s40b900000002</t>
  </si>
  <si>
    <t>s40R000000000</t>
  </si>
  <si>
    <t>S40E100000000</t>
  </si>
  <si>
    <t>S40E200000000</t>
  </si>
  <si>
    <t>S40E300000000</t>
  </si>
  <si>
    <t>S40E400000000</t>
  </si>
  <si>
    <t>S50B900000001</t>
  </si>
  <si>
    <t>S50B900000002</t>
  </si>
  <si>
    <t>S50R000000000</t>
  </si>
  <si>
    <t>S50E200000000</t>
  </si>
  <si>
    <t>S50E400000000</t>
  </si>
  <si>
    <t>S80B900000001</t>
  </si>
  <si>
    <t>S80B900000002</t>
  </si>
  <si>
    <t>S80R000000000</t>
  </si>
  <si>
    <t>S80E200000000</t>
  </si>
  <si>
    <t>S80E300000000</t>
  </si>
  <si>
    <t>S80E400000000</t>
  </si>
  <si>
    <t>s90b900000001</t>
  </si>
  <si>
    <t>s90b900000002</t>
  </si>
  <si>
    <t>s90R000000000</t>
  </si>
  <si>
    <t>S90E100000000</t>
  </si>
  <si>
    <t>S90E200000000</t>
  </si>
  <si>
    <t>S90E400000000</t>
  </si>
  <si>
    <t>Code</t>
  </si>
  <si>
    <t>Use arrow at right to select district.</t>
  </si>
  <si>
    <t>S27B900000001</t>
  </si>
  <si>
    <t>S27B900000002</t>
  </si>
  <si>
    <t>S27R411000000</t>
  </si>
  <si>
    <t>S27R000000240</t>
  </si>
  <si>
    <t>S27R000000260</t>
  </si>
  <si>
    <t>S27R000000270</t>
  </si>
  <si>
    <t>S27R000000290</t>
  </si>
  <si>
    <t>S27R000000310</t>
  </si>
  <si>
    <t>S27R000000340</t>
  </si>
  <si>
    <t>S27R000000380</t>
  </si>
  <si>
    <t>S27R000000390</t>
  </si>
  <si>
    <t>S27R000000440</t>
  </si>
  <si>
    <t>S27R000000490</t>
  </si>
  <si>
    <t>S27R000000510</t>
  </si>
  <si>
    <t>S27R000000530</t>
  </si>
  <si>
    <t>S27R000000540</t>
  </si>
  <si>
    <t>S27R000000580</t>
  </si>
  <si>
    <t>S27R000000590</t>
  </si>
  <si>
    <t>S27R000000610</t>
  </si>
  <si>
    <t>S27R000000620</t>
  </si>
  <si>
    <t>S27R000000630</t>
  </si>
  <si>
    <t>S27R000000640</t>
  </si>
  <si>
    <t>S27r000000650</t>
  </si>
  <si>
    <t>S27R000000690</t>
  </si>
  <si>
    <t>S27R000000710</t>
  </si>
  <si>
    <t>S27R000000730</t>
  </si>
  <si>
    <t>S27R000000750</t>
  </si>
  <si>
    <t>S27R000000760</t>
  </si>
  <si>
    <t>S27r000000770</t>
  </si>
  <si>
    <t>S27R000000780</t>
  </si>
  <si>
    <t>S27R000000790</t>
  </si>
  <si>
    <t>S27R000000860</t>
  </si>
  <si>
    <t>S27R000000870</t>
  </si>
  <si>
    <t>S27R000000960</t>
  </si>
  <si>
    <t>S27R000000970</t>
  </si>
  <si>
    <t>S27R000000990</t>
  </si>
  <si>
    <t>S27E110000000</t>
  </si>
  <si>
    <t>S27E120000000</t>
  </si>
  <si>
    <t>S27E130000000</t>
  </si>
  <si>
    <t>S27E140000000</t>
  </si>
  <si>
    <t>S27E160000000</t>
  </si>
  <si>
    <t>S27E170000000</t>
  </si>
  <si>
    <t>S27E210000000</t>
  </si>
  <si>
    <t>S27E220000000</t>
  </si>
  <si>
    <t>S27E230000000</t>
  </si>
  <si>
    <t>S27E240000000</t>
  </si>
  <si>
    <t>S27E250000000</t>
  </si>
  <si>
    <t>S27E260000000</t>
  </si>
  <si>
    <t>S27E270000000</t>
  </si>
  <si>
    <t>S27E280000000</t>
  </si>
  <si>
    <t>S27E290000000</t>
  </si>
  <si>
    <t>S27E430000000</t>
  </si>
  <si>
    <t>S27E490000000</t>
  </si>
  <si>
    <t>S27E150000000</t>
  </si>
  <si>
    <t>S10E411000000</t>
  </si>
  <si>
    <t>S20E411000000</t>
  </si>
  <si>
    <t>S40E411000000</t>
  </si>
  <si>
    <t>S50E411000000</t>
  </si>
  <si>
    <t>S80E411000000</t>
  </si>
  <si>
    <t>S90E411000000</t>
  </si>
  <si>
    <t>S20E418000000</t>
  </si>
  <si>
    <t>S80E418000000</t>
  </si>
  <si>
    <t>S90E418000000</t>
  </si>
  <si>
    <t>S20E419000000</t>
  </si>
  <si>
    <t>S30E419000000</t>
  </si>
  <si>
    <t>S40E419000000</t>
  </si>
  <si>
    <t>S50E419000000</t>
  </si>
  <si>
    <t>S80E419000000</t>
  </si>
  <si>
    <t>S10R411000000</t>
  </si>
  <si>
    <t>s30r411000000</t>
  </si>
  <si>
    <t>S50R411000000</t>
  </si>
  <si>
    <t>s90r411000000</t>
  </si>
  <si>
    <t>S10R418000000</t>
  </si>
  <si>
    <t>S10R419000000</t>
  </si>
  <si>
    <t>s30r419000000</t>
  </si>
  <si>
    <t>s40r419000000</t>
  </si>
  <si>
    <t>Special Projects (Funds 21,23,29)</t>
  </si>
  <si>
    <t>Special Projects (Fund 27)</t>
  </si>
  <si>
    <t>S27E411000000</t>
  </si>
  <si>
    <t>S27E418000000</t>
  </si>
  <si>
    <t>s23r411000000000</t>
  </si>
  <si>
    <t>s40r411000000</t>
  </si>
  <si>
    <t>S27E419000000</t>
  </si>
  <si>
    <t>Abbotsford</t>
  </si>
  <si>
    <t>Adams-Friendship Area</t>
  </si>
  <si>
    <t>Albany</t>
  </si>
  <si>
    <t>Algoma</t>
  </si>
  <si>
    <t>Alma</t>
  </si>
  <si>
    <t>Alma Center</t>
  </si>
  <si>
    <t>Almond-Bancroft</t>
  </si>
  <si>
    <t>Altoona</t>
  </si>
  <si>
    <t>Amery</t>
  </si>
  <si>
    <t>Tomorrow River</t>
  </si>
  <si>
    <t>Antigo</t>
  </si>
  <si>
    <t>Appleton Area</t>
  </si>
  <si>
    <t>Arcadia</t>
  </si>
  <si>
    <t>Argyle</t>
  </si>
  <si>
    <t>Ashland</t>
  </si>
  <si>
    <t>Ashwaubenon</t>
  </si>
  <si>
    <t>Athens</t>
  </si>
  <si>
    <t>Auburndale</t>
  </si>
  <si>
    <t>Augusta</t>
  </si>
  <si>
    <t>Baldwin-Woodville Area</t>
  </si>
  <si>
    <t>Unity</t>
  </si>
  <si>
    <t>Bangor</t>
  </si>
  <si>
    <t>Baraboo</t>
  </si>
  <si>
    <t>Barneveld</t>
  </si>
  <si>
    <t>Barron Area</t>
  </si>
  <si>
    <t>Bayfield</t>
  </si>
  <si>
    <t>Beaver Dam</t>
  </si>
  <si>
    <t>Belleville</t>
  </si>
  <si>
    <t>Belmont Community</t>
  </si>
  <si>
    <t>Beloit</t>
  </si>
  <si>
    <t>Beloit Turner</t>
  </si>
  <si>
    <t>Benton</t>
  </si>
  <si>
    <t>Berlin Area</t>
  </si>
  <si>
    <t>Birchwood</t>
  </si>
  <si>
    <t>Wisconsin Heights</t>
  </si>
  <si>
    <t>Black River Falls</t>
  </si>
  <si>
    <t>Blair-Taylor</t>
  </si>
  <si>
    <t>Pecatonica Area</t>
  </si>
  <si>
    <t>Bloomer</t>
  </si>
  <si>
    <t>Bonduel</t>
  </si>
  <si>
    <t>Boscobel</t>
  </si>
  <si>
    <t>North Lakeland</t>
  </si>
  <si>
    <t>Bowler</t>
  </si>
  <si>
    <t>Boyceville Community</t>
  </si>
  <si>
    <t>Brighton #1</t>
  </si>
  <si>
    <t>Brillion</t>
  </si>
  <si>
    <t>Bristol #1</t>
  </si>
  <si>
    <t>Brodhead</t>
  </si>
  <si>
    <t>Elmbrook</t>
  </si>
  <si>
    <t>Brown Deer</t>
  </si>
  <si>
    <t>Bruce</t>
  </si>
  <si>
    <t>Burlington Area</t>
  </si>
  <si>
    <t>Butternut</t>
  </si>
  <si>
    <t>Cadott Community</t>
  </si>
  <si>
    <t>Cambria-Friesland</t>
  </si>
  <si>
    <t>Cambridge</t>
  </si>
  <si>
    <t>Cameron</t>
  </si>
  <si>
    <t>Campbellsport</t>
  </si>
  <si>
    <t>Cashton</t>
  </si>
  <si>
    <t>Cassville</t>
  </si>
  <si>
    <t>Cedarburg</t>
  </si>
  <si>
    <t>Cedar Grove-Belgium Area</t>
  </si>
  <si>
    <t>Chequamegon</t>
  </si>
  <si>
    <t>Chetek-Weyerhaeuser</t>
  </si>
  <si>
    <t>Chilton</t>
  </si>
  <si>
    <t>Chippewa Falls Area</t>
  </si>
  <si>
    <t>Clayton</t>
  </si>
  <si>
    <t>Clear Lake</t>
  </si>
  <si>
    <t>Clinton Community</t>
  </si>
  <si>
    <t>Clintonville</t>
  </si>
  <si>
    <t>Cochrane-Fountain City</t>
  </si>
  <si>
    <t>Colby</t>
  </si>
  <si>
    <t>Coleman</t>
  </si>
  <si>
    <t>Colfax</t>
  </si>
  <si>
    <t>Columbus</t>
  </si>
  <si>
    <t>Cornell</t>
  </si>
  <si>
    <t>Crandon</t>
  </si>
  <si>
    <t>Crivitz</t>
  </si>
  <si>
    <t>Cuba City</t>
  </si>
  <si>
    <t>Cudahy</t>
  </si>
  <si>
    <t>Cumberland</t>
  </si>
  <si>
    <t>Darlington Community</t>
  </si>
  <si>
    <t>Deerfield Community</t>
  </si>
  <si>
    <t>Deforest Area</t>
  </si>
  <si>
    <t>Kettle Moraine</t>
  </si>
  <si>
    <t>Delavan-Darien</t>
  </si>
  <si>
    <t>Denmark</t>
  </si>
  <si>
    <t>Depere</t>
  </si>
  <si>
    <t>Dodgeville</t>
  </si>
  <si>
    <t>Dover #1</t>
  </si>
  <si>
    <t>Drummond</t>
  </si>
  <si>
    <t>Durand-Arkansaw</t>
  </si>
  <si>
    <t>Northland Pines</t>
  </si>
  <si>
    <t>East Troy Community</t>
  </si>
  <si>
    <t>Eau Claire Area</t>
  </si>
  <si>
    <t>Edgar</t>
  </si>
  <si>
    <t>Edgerton</t>
  </si>
  <si>
    <t>Elcho</t>
  </si>
  <si>
    <t>Eleva-Strum</t>
  </si>
  <si>
    <t>Elkhart Lake-Glenbeulah</t>
  </si>
  <si>
    <t>Elkhorn Area</t>
  </si>
  <si>
    <t>Elk Mound Area</t>
  </si>
  <si>
    <t>Ellsworth Community</t>
  </si>
  <si>
    <t>Elmwood</t>
  </si>
  <si>
    <t>Royall</t>
  </si>
  <si>
    <t>Erin</t>
  </si>
  <si>
    <t>Evansville Community</t>
  </si>
  <si>
    <t>Fall Creek</t>
  </si>
  <si>
    <t>Fall River</t>
  </si>
  <si>
    <t>Fennimore Community</t>
  </si>
  <si>
    <t>Lac Du Flambeau #1</t>
  </si>
  <si>
    <t>Florence</t>
  </si>
  <si>
    <t>Fond Du Lac</t>
  </si>
  <si>
    <t>Fontana J8</t>
  </si>
  <si>
    <t>Fort Atkinson</t>
  </si>
  <si>
    <t>Fox Point J2</t>
  </si>
  <si>
    <t>Maple Dale-Indian Hill</t>
  </si>
  <si>
    <t>Franklin Public</t>
  </si>
  <si>
    <t>Frederic</t>
  </si>
  <si>
    <t>Northern Ozaukee</t>
  </si>
  <si>
    <t>Freedom Area</t>
  </si>
  <si>
    <t>North Crawford</t>
  </si>
  <si>
    <t>Geneva J4</t>
  </si>
  <si>
    <t>Genoa City J2</t>
  </si>
  <si>
    <t>Germantown</t>
  </si>
  <si>
    <t>Gibraltar Area</t>
  </si>
  <si>
    <t>Gillett</t>
  </si>
  <si>
    <t>Gilman</t>
  </si>
  <si>
    <t>Gilmanton</t>
  </si>
  <si>
    <t>Nicolet UHS</t>
  </si>
  <si>
    <t>Glendale-River Hills</t>
  </si>
  <si>
    <t>Glenwood City</t>
  </si>
  <si>
    <t>Goodman-Armstrong</t>
  </si>
  <si>
    <t>Grafton</t>
  </si>
  <si>
    <t>Granton Area</t>
  </si>
  <si>
    <t>Grantsburg</t>
  </si>
  <si>
    <t>Black Hawk</t>
  </si>
  <si>
    <t>Green Bay Area</t>
  </si>
  <si>
    <t>Greendale</t>
  </si>
  <si>
    <t>Greenfield</t>
  </si>
  <si>
    <t>Green Lake</t>
  </si>
  <si>
    <t>Greenwood</t>
  </si>
  <si>
    <t>Gresham</t>
  </si>
  <si>
    <t>Hamilton</t>
  </si>
  <si>
    <t>Saint Croix Central</t>
  </si>
  <si>
    <t>Hartford UHS</t>
  </si>
  <si>
    <t>Hartford J1</t>
  </si>
  <si>
    <t>Arrowhead UHS</t>
  </si>
  <si>
    <t>Hartland-Lakeside J3</t>
  </si>
  <si>
    <t>Hayward Community</t>
  </si>
  <si>
    <t>Southwestern Wisconsin</t>
  </si>
  <si>
    <t>Herman-Neosho-Rubicon</t>
  </si>
  <si>
    <t>Highland</t>
  </si>
  <si>
    <t>Hilbert</t>
  </si>
  <si>
    <t>Hillsboro</t>
  </si>
  <si>
    <t>Holmen</t>
  </si>
  <si>
    <t>Horicon</t>
  </si>
  <si>
    <t>Hortonville</t>
  </si>
  <si>
    <t>Howard-Suamico</t>
  </si>
  <si>
    <t>Howards Grove</t>
  </si>
  <si>
    <t>Hudson</t>
  </si>
  <si>
    <t>Hurley</t>
  </si>
  <si>
    <t>Hustisford</t>
  </si>
  <si>
    <t>Independence</t>
  </si>
  <si>
    <t>Iola-Scandinavia</t>
  </si>
  <si>
    <t>Iowa-Grant</t>
  </si>
  <si>
    <t>Ithaca</t>
  </si>
  <si>
    <t>Janesville</t>
  </si>
  <si>
    <t>Jefferson</t>
  </si>
  <si>
    <t>Johnson Creek</t>
  </si>
  <si>
    <t>Juda</t>
  </si>
  <si>
    <t>Dodgeland</t>
  </si>
  <si>
    <t>Kaukauna Area</t>
  </si>
  <si>
    <t>Kenosha</t>
  </si>
  <si>
    <t>Kewaskum</t>
  </si>
  <si>
    <t>Kewaunee</t>
  </si>
  <si>
    <t>Kiel Area</t>
  </si>
  <si>
    <t>Kimberly Area</t>
  </si>
  <si>
    <t>Kohler</t>
  </si>
  <si>
    <t>Lacrosse</t>
  </si>
  <si>
    <t>Ladysmith</t>
  </si>
  <si>
    <t>Lafarge</t>
  </si>
  <si>
    <t>Lake Geneva-Genoa UHS</t>
  </si>
  <si>
    <t>Lake Geneva J1</t>
  </si>
  <si>
    <t>Lake Holcombe</t>
  </si>
  <si>
    <t>Lake Mills Area</t>
  </si>
  <si>
    <t>Lancaster Community</t>
  </si>
  <si>
    <t>Laona</t>
  </si>
  <si>
    <t>Lena</t>
  </si>
  <si>
    <t>Linn J4</t>
  </si>
  <si>
    <t>Linn J6</t>
  </si>
  <si>
    <t>Richmond</t>
  </si>
  <si>
    <t>Little Chute Area</t>
  </si>
  <si>
    <t>Lodi</t>
  </si>
  <si>
    <t>Lomira</t>
  </si>
  <si>
    <t>Loyal</t>
  </si>
  <si>
    <t>Luck</t>
  </si>
  <si>
    <t>Luxemburg-Casco</t>
  </si>
  <si>
    <t>Madison Metropolitan</t>
  </si>
  <si>
    <t>Manawa</t>
  </si>
  <si>
    <t>Manitowoc</t>
  </si>
  <si>
    <t>Maple</t>
  </si>
  <si>
    <t>Marathon City</t>
  </si>
  <si>
    <t>Marinette</t>
  </si>
  <si>
    <t>Marion</t>
  </si>
  <si>
    <t>Markesan</t>
  </si>
  <si>
    <t>Marshall</t>
  </si>
  <si>
    <t>Marshfield</t>
  </si>
  <si>
    <t>Mauston</t>
  </si>
  <si>
    <t>Mayville</t>
  </si>
  <si>
    <t>McFarland</t>
  </si>
  <si>
    <t>Medford Area</t>
  </si>
  <si>
    <t>Mellen</t>
  </si>
  <si>
    <t>Melrose-Mindoro</t>
  </si>
  <si>
    <t>Menasha</t>
  </si>
  <si>
    <t>Menominee Indian</t>
  </si>
  <si>
    <t>Menomonee Falls</t>
  </si>
  <si>
    <t>Menomonie Area</t>
  </si>
  <si>
    <t>Mequon-Thiensville</t>
  </si>
  <si>
    <t>Mercer</t>
  </si>
  <si>
    <t>Merrill Area</t>
  </si>
  <si>
    <t>Swallow</t>
  </si>
  <si>
    <t>North Lake</t>
  </si>
  <si>
    <t>Merton Community</t>
  </si>
  <si>
    <t>Stone Bank School District</t>
  </si>
  <si>
    <t>Middleton-Cross Plains</t>
  </si>
  <si>
    <t>Milton</t>
  </si>
  <si>
    <t>Milwaukee</t>
  </si>
  <si>
    <t>Mineral Point</t>
  </si>
  <si>
    <t>Minocqua J1</t>
  </si>
  <si>
    <t>Lakeland UHS</t>
  </si>
  <si>
    <t>Northwood</t>
  </si>
  <si>
    <t>Mishicot</t>
  </si>
  <si>
    <t>Mondovi</t>
  </si>
  <si>
    <t>Monona Grove</t>
  </si>
  <si>
    <t>Monroe</t>
  </si>
  <si>
    <t>Montello</t>
  </si>
  <si>
    <t>Monticello</t>
  </si>
  <si>
    <t>Mosinee</t>
  </si>
  <si>
    <t>Mount Horeb Area</t>
  </si>
  <si>
    <t>Mukwonago</t>
  </si>
  <si>
    <t>Riverdale</t>
  </si>
  <si>
    <t>Muskego-Norway</t>
  </si>
  <si>
    <t>Lake Country</t>
  </si>
  <si>
    <t>Necedah Area</t>
  </si>
  <si>
    <t>Neenah</t>
  </si>
  <si>
    <t>Neillsville</t>
  </si>
  <si>
    <t>Nekoosa</t>
  </si>
  <si>
    <t>New Auburn</t>
  </si>
  <si>
    <t>New Berlin</t>
  </si>
  <si>
    <t>New Glarus</t>
  </si>
  <si>
    <t>New Holstein</t>
  </si>
  <si>
    <t>New Lisbon</t>
  </si>
  <si>
    <t>New London</t>
  </si>
  <si>
    <t>New Richmond</t>
  </si>
  <si>
    <t>Niagara</t>
  </si>
  <si>
    <t>Norris</t>
  </si>
  <si>
    <t>North Fond Du Lac</t>
  </si>
  <si>
    <t>Norwalk-Ontario-Wilton</t>
  </si>
  <si>
    <t>Norway J7</t>
  </si>
  <si>
    <t>Oak Creek-Franklin</t>
  </si>
  <si>
    <t>Oakfield</t>
  </si>
  <si>
    <t>Oconomowoc Area</t>
  </si>
  <si>
    <t>Oconto</t>
  </si>
  <si>
    <t>Oconto Falls</t>
  </si>
  <si>
    <t>Omro</t>
  </si>
  <si>
    <t>Onalaska</t>
  </si>
  <si>
    <t>Oostburg</t>
  </si>
  <si>
    <t>Oregon</t>
  </si>
  <si>
    <t>Parkview</t>
  </si>
  <si>
    <t>Osceola</t>
  </si>
  <si>
    <t>Oshkosh Area</t>
  </si>
  <si>
    <t>Osseo-Fairchild</t>
  </si>
  <si>
    <t>Owen-Withee</t>
  </si>
  <si>
    <t>Palmyra-Eagle Area</t>
  </si>
  <si>
    <t>Pardeeville Area</t>
  </si>
  <si>
    <t>Paris J1</t>
  </si>
  <si>
    <t>Beecher-Dunbar-Pembine</t>
  </si>
  <si>
    <t>Pepin Area</t>
  </si>
  <si>
    <t>Peshtigo</t>
  </si>
  <si>
    <t>Pewaukee</t>
  </si>
  <si>
    <t>Phelps</t>
  </si>
  <si>
    <t>Phillips</t>
  </si>
  <si>
    <t>Pittsville</t>
  </si>
  <si>
    <t>Tri-County Area</t>
  </si>
  <si>
    <t>Platteville</t>
  </si>
  <si>
    <t>Plum City</t>
  </si>
  <si>
    <t>Plymouth</t>
  </si>
  <si>
    <t>Portage Community</t>
  </si>
  <si>
    <t>Port Edwards</t>
  </si>
  <si>
    <t>Port Washington-Saukville</t>
  </si>
  <si>
    <t>South Shore</t>
  </si>
  <si>
    <t>Potosi</t>
  </si>
  <si>
    <t>Poynette</t>
  </si>
  <si>
    <t>Prairie Du Chien Area</t>
  </si>
  <si>
    <t>Prairie Farm</t>
  </si>
  <si>
    <t>Prentice</t>
  </si>
  <si>
    <t>Prescott</t>
  </si>
  <si>
    <t>Princeton</t>
  </si>
  <si>
    <t>Pulaski Community</t>
  </si>
  <si>
    <t>Racine</t>
  </si>
  <si>
    <t>Randall J1</t>
  </si>
  <si>
    <t>Randolph</t>
  </si>
  <si>
    <t>Random Lake</t>
  </si>
  <si>
    <t>Raymond #14</t>
  </si>
  <si>
    <t>North Cape</t>
  </si>
  <si>
    <t>Reedsburg</t>
  </si>
  <si>
    <t>Reedsville</t>
  </si>
  <si>
    <t>Rhinelander</t>
  </si>
  <si>
    <t>Rib Lake</t>
  </si>
  <si>
    <t>Rice Lake Area</t>
  </si>
  <si>
    <t>Richland</t>
  </si>
  <si>
    <t>Rio Community</t>
  </si>
  <si>
    <t>Ripon Area</t>
  </si>
  <si>
    <t>River Falls</t>
  </si>
  <si>
    <t>River Ridge</t>
  </si>
  <si>
    <t>Rosendale-Brandon</t>
  </si>
  <si>
    <t>Rosholt</t>
  </si>
  <si>
    <t>D C Everest Area</t>
  </si>
  <si>
    <t>Saint Croix Falls</t>
  </si>
  <si>
    <t>Saint Francis</t>
  </si>
  <si>
    <t>Central/Westosha UHS</t>
  </si>
  <si>
    <t>Salem</t>
  </si>
  <si>
    <t>Sauk Prairie</t>
  </si>
  <si>
    <t>Seneca</t>
  </si>
  <si>
    <t>Sevastopol</t>
  </si>
  <si>
    <t>Seymour Community</t>
  </si>
  <si>
    <t>Sharon J11</t>
  </si>
  <si>
    <t>Shawano</t>
  </si>
  <si>
    <t>Sheboygan Area</t>
  </si>
  <si>
    <t>Sheboygan Falls</t>
  </si>
  <si>
    <t>Shell Lake</t>
  </si>
  <si>
    <t>Shiocton</t>
  </si>
  <si>
    <t>Shorewood</t>
  </si>
  <si>
    <t>Shullsburg</t>
  </si>
  <si>
    <t>Silver Lake J1</t>
  </si>
  <si>
    <t>Siren</t>
  </si>
  <si>
    <t>Slinger</t>
  </si>
  <si>
    <t>Solon Springs</t>
  </si>
  <si>
    <t>Somerset</t>
  </si>
  <si>
    <t>South Milwaukee</t>
  </si>
  <si>
    <t>Southern Door County</t>
  </si>
  <si>
    <t>Sparta Area</t>
  </si>
  <si>
    <t>Spencer</t>
  </si>
  <si>
    <t>Spooner</t>
  </si>
  <si>
    <t>River Valley</t>
  </si>
  <si>
    <t>Spring Valley</t>
  </si>
  <si>
    <t>Stanley-Boyd Area</t>
  </si>
  <si>
    <t>Stevens Point Area</t>
  </si>
  <si>
    <t>Stockbridge</t>
  </si>
  <si>
    <t>Stoughton Area</t>
  </si>
  <si>
    <t>Stratford</t>
  </si>
  <si>
    <t>Sturgeon Bay</t>
  </si>
  <si>
    <t>Sun Prairie Area</t>
  </si>
  <si>
    <t>Superior</t>
  </si>
  <si>
    <t>Suring</t>
  </si>
  <si>
    <t>Thorp</t>
  </si>
  <si>
    <t>Three Lakes</t>
  </si>
  <si>
    <t>Tigerton</t>
  </si>
  <si>
    <t>Tomah Area</t>
  </si>
  <si>
    <t>Tomahawk</t>
  </si>
  <si>
    <t>Flambeau</t>
  </si>
  <si>
    <t>Trevor-Wilmot Consolidated</t>
  </si>
  <si>
    <t>Turtle Lake</t>
  </si>
  <si>
    <t>Twin Lakes #4</t>
  </si>
  <si>
    <t>Two Rivers</t>
  </si>
  <si>
    <t>Union Grove UHS</t>
  </si>
  <si>
    <t>Union Grove J1</t>
  </si>
  <si>
    <t>Valders Area</t>
  </si>
  <si>
    <t>Verona Area</t>
  </si>
  <si>
    <t>Kickapoo Area</t>
  </si>
  <si>
    <t>Viroqua Area</t>
  </si>
  <si>
    <t>Wabeno Area</t>
  </si>
  <si>
    <t>Big Foot UHS</t>
  </si>
  <si>
    <t>Walworth J1</t>
  </si>
  <si>
    <t>Washburn</t>
  </si>
  <si>
    <t>Washington</t>
  </si>
  <si>
    <t>Waterford UHS</t>
  </si>
  <si>
    <t>Washington-Caldwell</t>
  </si>
  <si>
    <t>Waterford Graded</t>
  </si>
  <si>
    <t>Waterloo</t>
  </si>
  <si>
    <t>Watertown</t>
  </si>
  <si>
    <t>Waukesha</t>
  </si>
  <si>
    <t>Waunakee Community</t>
  </si>
  <si>
    <t>Waupaca</t>
  </si>
  <si>
    <t>Waupun</t>
  </si>
  <si>
    <t>Wausau</t>
  </si>
  <si>
    <t>Wausaukee</t>
  </si>
  <si>
    <t>Wautoma Area</t>
  </si>
  <si>
    <t>Wauwatosa</t>
  </si>
  <si>
    <t>Wauzeka-Steuben</t>
  </si>
  <si>
    <t>Webster</t>
  </si>
  <si>
    <t>West Allis</t>
  </si>
  <si>
    <t>West Bend</t>
  </si>
  <si>
    <t>Westby Area</t>
  </si>
  <si>
    <t>West Depere</t>
  </si>
  <si>
    <t>Westfield</t>
  </si>
  <si>
    <t>Weston</t>
  </si>
  <si>
    <t>West Salem</t>
  </si>
  <si>
    <t>Weyauwega-Fremont</t>
  </si>
  <si>
    <t>Wheatland J1</t>
  </si>
  <si>
    <t>Whitefish Bay</t>
  </si>
  <si>
    <t>Whitehall</t>
  </si>
  <si>
    <t>White Lake</t>
  </si>
  <si>
    <t>Whitewater</t>
  </si>
  <si>
    <t>Whitnall</t>
  </si>
  <si>
    <t>Wild Rose</t>
  </si>
  <si>
    <t>Williams Bay</t>
  </si>
  <si>
    <t>Wilmot UHS</t>
  </si>
  <si>
    <t>Winneconne Community</t>
  </si>
  <si>
    <t>Winter</t>
  </si>
  <si>
    <t>Wisconsin Dells</t>
  </si>
  <si>
    <t>Wisconsin Rapids</t>
  </si>
  <si>
    <t>Wittenberg-Birnamwood</t>
  </si>
  <si>
    <t>Wonewoc-Union Center</t>
  </si>
  <si>
    <t>Woodruff J1</t>
  </si>
  <si>
    <t>Wrightstown Community</t>
  </si>
  <si>
    <t>Yorkville J2</t>
  </si>
  <si>
    <r>
      <rPr>
        <b/>
        <i/>
        <sz val="10"/>
        <rFont val="Arial"/>
        <family val="2"/>
      </rPr>
      <t>Local Sources</t>
    </r>
    <r>
      <rPr>
        <sz val="10"/>
        <rFont val="Arial"/>
        <family val="2"/>
      </rPr>
      <t xml:space="preserve">
240 Payments for Services</t>
    </r>
  </si>
  <si>
    <r>
      <t>Federal Sources</t>
    </r>
    <r>
      <rPr>
        <sz val="10"/>
        <color theme="1"/>
        <rFont val="Arial"/>
        <family val="2"/>
      </rPr>
      <t xml:space="preserve"> 
710 Federal Aid - Categorical</t>
    </r>
  </si>
  <si>
    <t>* The 60 &amp; 70 series funds are "fiduciary" funds.  Presentation of these funds taken out of the adoption format to agree with GASB 34 requirements  This change also brings the school district adoption format more into conformity with statute 65.90 requirements used for other Wisconsin governments which specify that information be presented for governmental and proprietary funds, but does not require it for fiduciary funds.</t>
  </si>
  <si>
    <t>Derek.Sliter@dpi.wi.gov</t>
  </si>
  <si>
    <t>Derek Sliter</t>
  </si>
  <si>
    <t>(608) 266-3464</t>
  </si>
  <si>
    <t>De Soto Area</t>
  </si>
  <si>
    <t>Gale-Ettrick-Trempealeau</t>
  </si>
  <si>
    <t>TOTALS</t>
  </si>
  <si>
    <t>Roger Kordus</t>
  </si>
  <si>
    <t>(608) 267-3752</t>
  </si>
  <si>
    <t>Roger.Kordus@dpi.wi.gov</t>
  </si>
  <si>
    <t>March, 2019</t>
  </si>
  <si>
    <t>2019-20 Budget Adoption and Change</t>
  </si>
  <si>
    <r>
      <t xml:space="preserve">Wis. Stat. </t>
    </r>
    <r>
      <rPr>
        <sz val="10"/>
        <rFont val="Calibri"/>
        <family val="2"/>
      </rPr>
      <t>§</t>
    </r>
    <r>
      <rPr>
        <sz val="10"/>
        <rFont val="Arial"/>
      </rPr>
      <t xml:space="preserve"> 120.13 (33) provides spending authority "to meet the immediate expenses of operating and </t>
    </r>
  </si>
  <si>
    <r>
      <t xml:space="preserve">Per Wis. Stat. </t>
    </r>
    <r>
      <rPr>
        <sz val="10"/>
        <rFont val="Calibri"/>
        <family val="2"/>
      </rPr>
      <t>§</t>
    </r>
    <r>
      <rPr>
        <sz val="10"/>
        <rFont val="Arial"/>
      </rPr>
      <t xml:space="preserve"> 65.90 (5), a district may not legally spend above appropriated amounts unless approved by a two-thirds vote of the school board.  The "Budget Change Format" worksheet provides templates for public notification of budget changes, including changes to appropriated and unappropriated fund balances.</t>
    </r>
  </si>
  <si>
    <r>
      <t xml:space="preserve">the school board after the budget hearing under Wis. Stat. </t>
    </r>
    <r>
      <rPr>
        <sz val="10"/>
        <rFont val="Calibri"/>
        <family val="2"/>
      </rPr>
      <t>§</t>
    </r>
    <r>
      <rPr>
        <sz val="10"/>
        <rFont val="Arial"/>
      </rPr>
      <t xml:space="preserve"> 65.90.</t>
    </r>
  </si>
  <si>
    <t>The steps involved in these required procedures are summarized as follows.</t>
  </si>
  <si>
    <t>Step #1 Development of a Proposed Budget</t>
  </si>
  <si>
    <t>Step #2 Budget Hearing Requirements</t>
  </si>
  <si>
    <t>Step #3 Annual Meeting Requirements</t>
  </si>
  <si>
    <t xml:space="preserve">Districts with Energy Efficiency Exemption Projects are reminded to complete their reporting requirements in the </t>
  </si>
  <si>
    <t>Budget Publication Tab of this excel worksheet.</t>
  </si>
  <si>
    <t xml:space="preserve">Districts are reminded to complete the following "Post-Employment Benefits Reporting requirements: </t>
  </si>
  <si>
    <t xml:space="preserve">If a school board has established a trust described in Wis Stat § 66.0603(1m)(b)3 for post-employment benefits, </t>
  </si>
  <si>
    <t>Step #4 Original Budget Adoption Procedure</t>
  </si>
  <si>
    <t>Step #5 Setting of the Levy and a Sufficient Tax Amount Requirements</t>
  </si>
  <si>
    <t xml:space="preserve">Step #6 Guidance for completing the PI-401 </t>
  </si>
  <si>
    <t>Step #7 Budget Changes/Amendments Process</t>
  </si>
  <si>
    <t>For detailed guidance for budget development and planning go to this website:</t>
  </si>
  <si>
    <t>https://dpi.wi.gov/sfs/finances/budgeting/process-overview</t>
  </si>
  <si>
    <t>2017-18Actual</t>
  </si>
  <si>
    <t>2018-19 Unaudited</t>
  </si>
  <si>
    <t>2019-20 Budgeted</t>
  </si>
  <si>
    <t>2017-18
Operating Transfers
(Function 411000)</t>
  </si>
  <si>
    <t>2017-18
Indirect Cost Payments
(Function 418000)</t>
  </si>
  <si>
    <t>2017-18
Residual Balance Transfers
(Function 419000)</t>
  </si>
  <si>
    <t>2018-19
Unaudited
Operating Transfers
(Function 411000)</t>
  </si>
  <si>
    <t>2018-19
Unaudited
Indirect Cost Payments
(Function 418000)</t>
  </si>
  <si>
    <t>2018-19
Unaudited
Residual Balance Transfers
(Function 419000)</t>
  </si>
  <si>
    <t>2019-20
Budgeted
Operating Transfers
(Function 411000)</t>
  </si>
  <si>
    <t>2019-20
Budgeted
Indirect Cost Payments
(Function 418000)</t>
  </si>
  <si>
    <t>2019-20
Budgeted
Residual Balance Transfers
(Function 419000)</t>
  </si>
  <si>
    <t>BUDGET ADOPTION 2019-20*</t>
  </si>
  <si>
    <t>BUDGET PUBLICATION, 2019-20</t>
  </si>
  <si>
    <t>Audited 
2017-18</t>
  </si>
  <si>
    <t>Unaudited 
2018-19</t>
  </si>
  <si>
    <t>Budget 
2019-20</t>
  </si>
  <si>
    <t>Holy Hill Area</t>
  </si>
  <si>
    <t>17-18 Annual</t>
  </si>
  <si>
    <t xml:space="preserve">Please note:  This file makes extensive use of cell references and formulas.  Because these sheets are linked, please be aware of the effect any changes could have on any or all of the worksheets.  </t>
  </si>
  <si>
    <t>School District Budget:  Hearing and Adoption Requirements</t>
  </si>
  <si>
    <t xml:space="preserve">The procedures which common, union high, and unified school districts should follow in formulating a budget, holding a </t>
  </si>
  <si>
    <t xml:space="preserve">public hearing and adopting a budget are set forth in Wis. Stat. § 65.90:  www.legis.state.wi.us/rsb/stats.html.  </t>
  </si>
  <si>
    <t xml:space="preserve">the annual meeting report shall state the amount in the trust, the investment return earned by the trust since the last </t>
  </si>
  <si>
    <t xml:space="preserve">annual meeting, the total of disbursements made from the trust since the last annual meeting, and the name of the </t>
  </si>
  <si>
    <t>investment manager if investment authority has been delegated under Wis Stat § 66.0603(3)(b).</t>
  </si>
  <si>
    <t>The below listed new or discontinued programs have a financial impact on the proposed 2019-20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</si>
</sst>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0_);_(&quot;$&quot;* \(#,##0\);_(&quot;$&quot;* &quot;-&quot;_);_(@_)"/>
    <numFmt numFmtId="164" formatCode="0.00_);[Red]\(0.00\)"/>
    <numFmt numFmtId="165" formatCode="[$-409]mmmm\-yy;@"/>
    <numFmt numFmtId="166" formatCode="&quot;$&quot;#,##0.00"/>
  </numFmts>
  <fonts count="32" x14ac:knownFonts="1">
    <font>
      <sz val="10"/>
      <name val="Arial"/>
    </font>
    <font>
      <sz val="10"/>
      <name val="Arial"/>
      <family val="2"/>
    </font>
    <font>
      <b/>
      <sz val="10"/>
      <name val="Arial"/>
      <family val="2"/>
    </font>
    <font>
      <b/>
      <i/>
      <sz val="10"/>
      <name val="Arial"/>
      <family val="2"/>
    </font>
    <font>
      <sz val="10"/>
      <name val="Arial"/>
      <family val="2"/>
    </font>
    <font>
      <b/>
      <sz val="8"/>
      <name val="Arial"/>
      <family val="2"/>
    </font>
    <font>
      <b/>
      <sz val="12"/>
      <name val="Arial"/>
      <family val="2"/>
    </font>
    <font>
      <i/>
      <sz val="10"/>
      <name val="Arial"/>
      <family val="2"/>
    </font>
    <font>
      <b/>
      <sz val="10"/>
      <color indexed="12"/>
      <name val="Arial"/>
      <family val="2"/>
    </font>
    <font>
      <sz val="10"/>
      <color indexed="12"/>
      <name val="Arial"/>
      <family val="2"/>
    </font>
    <font>
      <sz val="8"/>
      <name val="Arial"/>
      <family val="2"/>
    </font>
    <font>
      <u/>
      <sz val="10"/>
      <color indexed="12"/>
      <name val="Arial"/>
      <family val="2"/>
    </font>
    <font>
      <sz val="8.5"/>
      <name val="Arial"/>
      <family val="2"/>
    </font>
    <font>
      <b/>
      <sz val="8.5"/>
      <name val="Arial"/>
      <family val="2"/>
    </font>
    <font>
      <b/>
      <sz val="8.5"/>
      <color indexed="48"/>
      <name val="Arial"/>
      <family val="2"/>
    </font>
    <font>
      <sz val="8.5"/>
      <color indexed="12"/>
      <name val="Arial"/>
      <family val="2"/>
    </font>
    <font>
      <sz val="9"/>
      <name val="Arial"/>
      <family val="2"/>
    </font>
    <font>
      <sz val="10"/>
      <name val="Arial"/>
      <family val="2"/>
    </font>
    <font>
      <b/>
      <sz val="10"/>
      <color indexed="62"/>
      <name val="Arial"/>
      <family val="2"/>
    </font>
    <font>
      <b/>
      <sz val="8.5"/>
      <name val="Arial"/>
      <family val="2"/>
    </font>
    <font>
      <sz val="8.5"/>
      <name val="Arial"/>
      <family val="2"/>
    </font>
    <font>
      <sz val="8.5"/>
      <color indexed="12"/>
      <name val="Arial"/>
      <family val="2"/>
    </font>
    <font>
      <b/>
      <sz val="11"/>
      <color theme="1"/>
      <name val="Calibri"/>
      <family val="2"/>
      <scheme val="minor"/>
    </font>
    <font>
      <sz val="11"/>
      <color rgb="FFFF0000"/>
      <name val="Calibri"/>
      <family val="2"/>
      <scheme val="minor"/>
    </font>
    <font>
      <sz val="8.5"/>
      <color theme="4" tint="-0.249977111117893"/>
      <name val="Arial"/>
      <family val="2"/>
    </font>
    <font>
      <sz val="7"/>
      <name val="Calibri"/>
      <family val="2"/>
      <scheme val="minor"/>
    </font>
    <font>
      <sz val="8.5"/>
      <color rgb="FF0000FF"/>
      <name val="Arial"/>
      <family val="2"/>
    </font>
    <font>
      <sz val="10"/>
      <color theme="1"/>
      <name val="Arial"/>
      <family val="2"/>
    </font>
    <font>
      <b/>
      <i/>
      <sz val="10"/>
      <color theme="1"/>
      <name val="Arial"/>
      <family val="2"/>
    </font>
    <font>
      <b/>
      <sz val="10"/>
      <color theme="1"/>
      <name val="Arial"/>
      <family val="2"/>
    </font>
    <font>
      <sz val="10"/>
      <color rgb="FF0000FF"/>
      <name val="Arial"/>
      <family val="2"/>
    </font>
    <font>
      <sz val="10"/>
      <name val="Calibri"/>
      <family val="2"/>
    </font>
  </fonts>
  <fills count="8">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theme="6" tint="0.39997558519241921"/>
        <bgColor indexed="64"/>
      </patternFill>
    </fill>
  </fills>
  <borders count="59">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s>
  <cellStyleXfs count="2">
    <xf numFmtId="0" fontId="0" fillId="0" borderId="0"/>
    <xf numFmtId="0" fontId="11" fillId="0" borderId="0" applyNumberFormat="0" applyFill="0" applyBorder="0" applyAlignment="0" applyProtection="0">
      <alignment vertical="top"/>
      <protection locked="0"/>
    </xf>
  </cellStyleXfs>
  <cellXfs count="433">
    <xf numFmtId="0" fontId="0" fillId="0" borderId="0" xfId="0"/>
    <xf numFmtId="0" fontId="0" fillId="0" borderId="0" xfId="0" applyAlignment="1">
      <alignment wrapText="1"/>
    </xf>
    <xf numFmtId="4" fontId="0" fillId="0" borderId="0" xfId="0" applyNumberFormat="1" applyAlignment="1">
      <alignment wrapText="1"/>
    </xf>
    <xf numFmtId="0" fontId="0" fillId="0" borderId="1" xfId="0" applyBorder="1"/>
    <xf numFmtId="0" fontId="2" fillId="0" borderId="1" xfId="0" applyFont="1" applyBorder="1"/>
    <xf numFmtId="0" fontId="0" fillId="0" borderId="1" xfId="0" applyBorder="1" applyAlignment="1">
      <alignment wrapText="1"/>
    </xf>
    <xf numFmtId="0" fontId="3" fillId="0" borderId="1" xfId="0" applyFont="1" applyBorder="1" applyAlignment="1">
      <alignment wrapText="1"/>
    </xf>
    <xf numFmtId="0" fontId="2" fillId="0" borderId="2" xfId="0" applyFont="1" applyBorder="1"/>
    <xf numFmtId="0" fontId="2" fillId="0" borderId="0" xfId="0" applyFont="1" applyBorder="1"/>
    <xf numFmtId="4" fontId="0" fillId="0" borderId="1" xfId="0" applyNumberFormat="1" applyBorder="1" applyAlignment="1">
      <alignment wrapText="1"/>
    </xf>
    <xf numFmtId="0" fontId="2" fillId="0" borderId="1" xfId="0" applyFont="1" applyBorder="1" applyAlignment="1">
      <alignment wrapText="1"/>
    </xf>
    <xf numFmtId="0" fontId="2" fillId="0" borderId="2" xfId="0" applyFont="1" applyBorder="1" applyAlignment="1">
      <alignment wrapText="1"/>
    </xf>
    <xf numFmtId="40" fontId="2" fillId="0" borderId="3" xfId="0" applyNumberFormat="1" applyFont="1" applyBorder="1" applyAlignment="1">
      <alignment wrapText="1"/>
    </xf>
    <xf numFmtId="4" fontId="2" fillId="0" borderId="4" xfId="0" applyNumberFormat="1" applyFont="1" applyBorder="1" applyAlignment="1">
      <alignment horizontal="centerContinuous" wrapText="1"/>
    </xf>
    <xf numFmtId="40" fontId="0" fillId="0" borderId="3" xfId="0" applyNumberFormat="1" applyBorder="1" applyAlignment="1">
      <alignment wrapText="1"/>
    </xf>
    <xf numFmtId="0" fontId="0" fillId="0" borderId="0" xfId="0" applyNumberFormat="1" applyAlignment="1"/>
    <xf numFmtId="0" fontId="0" fillId="0" borderId="0" xfId="0" applyAlignment="1"/>
    <xf numFmtId="0" fontId="0" fillId="0" borderId="0" xfId="0" applyAlignment="1">
      <alignment horizontal="center"/>
    </xf>
    <xf numFmtId="0" fontId="2" fillId="0" borderId="0" xfId="0" applyFont="1" applyAlignment="1">
      <alignment horizontal="center"/>
    </xf>
    <xf numFmtId="0" fontId="4" fillId="0" borderId="0" xfId="0" applyFont="1" applyAlignment="1">
      <alignment horizontal="center"/>
    </xf>
    <xf numFmtId="0" fontId="0" fillId="0" borderId="0" xfId="0" applyAlignment="1">
      <alignment horizontal="left"/>
    </xf>
    <xf numFmtId="0" fontId="4" fillId="0" borderId="0" xfId="0" applyFont="1" applyBorder="1" applyAlignment="1">
      <alignment wrapText="1"/>
    </xf>
    <xf numFmtId="40" fontId="4" fillId="0" borderId="0" xfId="0" applyNumberFormat="1" applyFont="1" applyBorder="1" applyAlignment="1">
      <alignment wrapText="1"/>
    </xf>
    <xf numFmtId="0" fontId="0" fillId="0" borderId="5" xfId="0" applyNumberFormat="1" applyBorder="1" applyAlignment="1"/>
    <xf numFmtId="0" fontId="0" fillId="0" borderId="5" xfId="0" applyBorder="1"/>
    <xf numFmtId="4" fontId="0" fillId="0" borderId="5" xfId="0" applyNumberFormat="1" applyBorder="1" applyAlignment="1">
      <alignment wrapText="1"/>
    </xf>
    <xf numFmtId="0" fontId="0" fillId="0" borderId="6" xfId="0" applyBorder="1"/>
    <xf numFmtId="0" fontId="2" fillId="0" borderId="7" xfId="0" applyFont="1" applyBorder="1"/>
    <xf numFmtId="0" fontId="0" fillId="0" borderId="8" xfId="0" applyBorder="1"/>
    <xf numFmtId="0" fontId="0" fillId="0" borderId="1" xfId="0" applyFill="1" applyBorder="1"/>
    <xf numFmtId="40" fontId="0" fillId="0" borderId="9" xfId="0" applyNumberFormat="1" applyBorder="1" applyAlignment="1">
      <alignment wrapText="1"/>
    </xf>
    <xf numFmtId="0" fontId="2" fillId="0" borderId="0" xfId="0" applyFont="1" applyAlignment="1">
      <alignment horizontal="left"/>
    </xf>
    <xf numFmtId="0" fontId="2" fillId="2" borderId="6" xfId="0" applyFont="1" applyFill="1" applyBorder="1"/>
    <xf numFmtId="40" fontId="2" fillId="2" borderId="3" xfId="0" applyNumberFormat="1" applyFont="1" applyFill="1" applyBorder="1" applyAlignment="1">
      <alignment wrapText="1"/>
    </xf>
    <xf numFmtId="0" fontId="0" fillId="0" borderId="0" xfId="0" applyBorder="1"/>
    <xf numFmtId="0" fontId="0" fillId="0" borderId="0" xfId="0" applyFill="1" applyBorder="1" applyAlignment="1"/>
    <xf numFmtId="0" fontId="2" fillId="0" borderId="0" xfId="0" applyFont="1" applyFill="1" applyBorder="1" applyAlignment="1">
      <alignment vertical="center"/>
    </xf>
    <xf numFmtId="0" fontId="0" fillId="0" borderId="0" xfId="0" applyFill="1" applyBorder="1" applyAlignment="1">
      <alignment horizontal="center"/>
    </xf>
    <xf numFmtId="0" fontId="4" fillId="0" borderId="0" xfId="0" applyFont="1" applyFill="1" applyBorder="1" applyAlignment="1">
      <alignment horizontal="center"/>
    </xf>
    <xf numFmtId="0" fontId="0" fillId="0" borderId="0" xfId="0" applyFill="1" applyBorder="1" applyAlignment="1">
      <alignment horizontal="left"/>
    </xf>
    <xf numFmtId="0" fontId="2" fillId="0" borderId="0" xfId="0" applyFont="1" applyFill="1" applyBorder="1" applyAlignment="1">
      <alignment horizontal="centerContinuous" vertical="center"/>
    </xf>
    <xf numFmtId="0" fontId="2" fillId="0" borderId="0" xfId="0" applyFont="1" applyFill="1" applyBorder="1" applyAlignment="1">
      <alignment horizontal="centerContinuous"/>
    </xf>
    <xf numFmtId="0" fontId="2" fillId="0" borderId="0" xfId="0" applyFont="1" applyFill="1" applyBorder="1" applyAlignment="1">
      <alignment vertical="top"/>
    </xf>
    <xf numFmtId="0" fontId="2" fillId="0" borderId="0" xfId="0" applyFont="1" applyFill="1" applyBorder="1" applyAlignment="1">
      <alignment horizontal="center"/>
    </xf>
    <xf numFmtId="0" fontId="2" fillId="0" borderId="0" xfId="0" applyFont="1" applyFill="1" applyBorder="1" applyAlignment="1">
      <alignment horizontal="left"/>
    </xf>
    <xf numFmtId="0" fontId="6" fillId="0" borderId="0" xfId="0" applyFont="1" applyFill="1" applyBorder="1" applyAlignment="1">
      <alignment horizontal="center"/>
    </xf>
    <xf numFmtId="0" fontId="7" fillId="0" borderId="0" xfId="0" applyFont="1" applyFill="1" applyBorder="1" applyAlignment="1">
      <alignment horizontal="center"/>
    </xf>
    <xf numFmtId="4" fontId="0" fillId="0" borderId="0" xfId="0" applyNumberFormat="1" applyFill="1" applyBorder="1" applyAlignment="1"/>
    <xf numFmtId="4" fontId="5" fillId="0" borderId="0" xfId="0" applyNumberFormat="1" applyFont="1" applyFill="1" applyBorder="1" applyAlignment="1">
      <alignment horizontal="centerContinuous"/>
    </xf>
    <xf numFmtId="0" fontId="2" fillId="0" borderId="0" xfId="0" applyFont="1" applyFill="1" applyBorder="1" applyAlignment="1"/>
    <xf numFmtId="40" fontId="0" fillId="0" borderId="0" xfId="0" applyNumberFormat="1" applyFill="1" applyBorder="1" applyAlignment="1"/>
    <xf numFmtId="4" fontId="8" fillId="0" borderId="0" xfId="0" applyNumberFormat="1" applyFont="1" applyFill="1" applyBorder="1" applyAlignment="1"/>
    <xf numFmtId="0" fontId="3" fillId="0" borderId="0" xfId="0" applyFont="1" applyFill="1" applyBorder="1" applyAlignment="1"/>
    <xf numFmtId="4" fontId="2" fillId="0" borderId="0" xfId="0" applyNumberFormat="1" applyFont="1" applyFill="1" applyBorder="1" applyAlignment="1"/>
    <xf numFmtId="4" fontId="4" fillId="0" borderId="0" xfId="0" applyNumberFormat="1" applyFont="1" applyFill="1" applyBorder="1" applyAlignment="1"/>
    <xf numFmtId="0" fontId="7" fillId="0" borderId="0" xfId="0" applyFont="1" applyFill="1" applyBorder="1" applyAlignment="1"/>
    <xf numFmtId="40" fontId="2" fillId="0" borderId="0" xfId="0" applyNumberFormat="1" applyFont="1" applyFill="1" applyBorder="1" applyAlignment="1"/>
    <xf numFmtId="0" fontId="4" fillId="0" borderId="0" xfId="0" applyFont="1" applyFill="1" applyBorder="1" applyAlignment="1"/>
    <xf numFmtId="40" fontId="4" fillId="0" borderId="0" xfId="0" applyNumberFormat="1" applyFont="1" applyFill="1" applyBorder="1" applyAlignment="1"/>
    <xf numFmtId="4" fontId="2" fillId="0" borderId="0" xfId="0" applyNumberFormat="1" applyFont="1" applyFill="1" applyBorder="1" applyAlignment="1">
      <alignment horizontal="centerContinuous"/>
    </xf>
    <xf numFmtId="0" fontId="2" fillId="0" borderId="0" xfId="0" applyNumberFormat="1" applyFont="1" applyFill="1" applyBorder="1" applyAlignment="1">
      <alignment horizontal="left" vertical="top"/>
    </xf>
    <xf numFmtId="4" fontId="2" fillId="0" borderId="0" xfId="0" applyNumberFormat="1" applyFont="1" applyFill="1" applyBorder="1" applyAlignment="1">
      <alignment vertical="top"/>
    </xf>
    <xf numFmtId="0" fontId="2" fillId="0" borderId="0" xfId="0" applyNumberFormat="1" applyFont="1" applyFill="1" applyBorder="1" applyAlignment="1">
      <alignment horizontal="left"/>
    </xf>
    <xf numFmtId="0" fontId="0" fillId="0" borderId="0" xfId="0" applyNumberFormat="1" applyFill="1" applyBorder="1" applyAlignment="1">
      <alignment horizontal="left"/>
    </xf>
    <xf numFmtId="164" fontId="0" fillId="0" borderId="0" xfId="0" applyNumberFormat="1" applyFill="1" applyBorder="1" applyAlignment="1"/>
    <xf numFmtId="164" fontId="2" fillId="0" borderId="0" xfId="0" applyNumberFormat="1" applyFont="1" applyFill="1" applyBorder="1" applyAlignment="1"/>
    <xf numFmtId="0" fontId="4" fillId="0" borderId="0" xfId="0" applyFont="1" applyFill="1" applyBorder="1" applyAlignment="1">
      <alignment horizontal="left"/>
    </xf>
    <xf numFmtId="4" fontId="0" fillId="0" borderId="0" xfId="0" applyNumberFormat="1" applyFill="1" applyBorder="1" applyAlignment="1">
      <alignment horizontal="center"/>
    </xf>
    <xf numFmtId="4" fontId="0" fillId="0" borderId="0" xfId="0" applyNumberFormat="1" applyFill="1" applyBorder="1" applyAlignment="1">
      <alignment horizontal="left"/>
    </xf>
    <xf numFmtId="40" fontId="2" fillId="0" borderId="9" xfId="0" applyNumberFormat="1" applyFont="1" applyBorder="1" applyAlignment="1">
      <alignment wrapText="1"/>
    </xf>
    <xf numFmtId="0" fontId="2" fillId="0" borderId="10" xfId="0" applyFont="1" applyBorder="1"/>
    <xf numFmtId="40" fontId="9" fillId="0" borderId="3" xfId="0" applyNumberFormat="1" applyFont="1" applyBorder="1" applyAlignment="1" applyProtection="1">
      <alignment wrapText="1"/>
      <protection locked="0"/>
    </xf>
    <xf numFmtId="0" fontId="9" fillId="0" borderId="11" xfId="0" applyFont="1" applyBorder="1" applyAlignment="1" applyProtection="1">
      <alignment wrapText="1"/>
      <protection locked="0"/>
    </xf>
    <xf numFmtId="0" fontId="9" fillId="0" borderId="12" xfId="0" applyFont="1" applyBorder="1" applyAlignment="1" applyProtection="1">
      <alignment wrapText="1"/>
      <protection locked="0"/>
    </xf>
    <xf numFmtId="0" fontId="8" fillId="0" borderId="1" xfId="0" applyFont="1" applyBorder="1" applyProtection="1">
      <protection locked="0"/>
    </xf>
    <xf numFmtId="0" fontId="8" fillId="2" borderId="3" xfId="0" applyNumberFormat="1" applyFont="1" applyFill="1" applyBorder="1" applyAlignment="1" applyProtection="1">
      <alignment horizontal="left" wrapText="1"/>
      <protection locked="0"/>
    </xf>
    <xf numFmtId="0" fontId="9" fillId="0" borderId="1" xfId="0" applyFont="1" applyBorder="1" applyProtection="1">
      <protection locked="0"/>
    </xf>
    <xf numFmtId="0" fontId="9" fillId="0" borderId="3" xfId="0" applyNumberFormat="1" applyFont="1" applyBorder="1" applyAlignment="1" applyProtection="1">
      <alignment horizontal="left" wrapText="1"/>
      <protection locked="0"/>
    </xf>
    <xf numFmtId="0" fontId="8" fillId="0" borderId="3" xfId="0" applyNumberFormat="1" applyFont="1" applyBorder="1" applyAlignment="1" applyProtection="1">
      <alignment horizontal="left" wrapText="1"/>
      <protection locked="0"/>
    </xf>
    <xf numFmtId="0" fontId="8" fillId="0" borderId="2" xfId="0" applyFont="1" applyBorder="1" applyProtection="1">
      <protection locked="0"/>
    </xf>
    <xf numFmtId="0" fontId="8" fillId="0" borderId="13" xfId="0" applyNumberFormat="1" applyFont="1" applyBorder="1" applyAlignment="1" applyProtection="1">
      <alignment horizontal="left" wrapText="1"/>
      <protection locked="0"/>
    </xf>
    <xf numFmtId="0" fontId="3" fillId="0" borderId="6" xfId="0" applyFont="1" applyBorder="1" applyAlignment="1">
      <alignment wrapText="1"/>
    </xf>
    <xf numFmtId="0" fontId="4" fillId="0" borderId="0" xfId="0" applyFont="1" applyAlignment="1">
      <alignment horizontal="left"/>
    </xf>
    <xf numFmtId="0" fontId="7" fillId="0" borderId="0" xfId="0" applyFont="1" applyAlignment="1">
      <alignment horizontal="center"/>
    </xf>
    <xf numFmtId="0" fontId="8" fillId="0" borderId="14" xfId="0" applyFont="1" applyBorder="1" applyAlignment="1" applyProtection="1">
      <alignment horizontal="centerContinuous" vertical="center"/>
      <protection locked="0"/>
    </xf>
    <xf numFmtId="0" fontId="2" fillId="0" borderId="1" xfId="0" applyFont="1" applyBorder="1" applyAlignment="1">
      <alignment horizontal="center"/>
    </xf>
    <xf numFmtId="0" fontId="2" fillId="0" borderId="3" xfId="0" applyNumberFormat="1" applyFont="1" applyBorder="1" applyAlignment="1">
      <alignment horizontal="center" wrapText="1"/>
    </xf>
    <xf numFmtId="0" fontId="0" fillId="0" borderId="0" xfId="0" applyBorder="1" applyAlignment="1"/>
    <xf numFmtId="0" fontId="2" fillId="0" borderId="0" xfId="0" applyFont="1" applyBorder="1" applyAlignment="1"/>
    <xf numFmtId="0" fontId="9" fillId="0" borderId="0" xfId="0" applyFont="1" applyBorder="1" applyAlignment="1" applyProtection="1">
      <protection locked="0"/>
    </xf>
    <xf numFmtId="40" fontId="8" fillId="0" borderId="3" xfId="0" applyNumberFormat="1" applyFont="1" applyBorder="1" applyAlignment="1" applyProtection="1">
      <alignment wrapText="1"/>
      <protection locked="0"/>
    </xf>
    <xf numFmtId="40" fontId="0" fillId="0" borderId="0" xfId="0" applyNumberFormat="1" applyBorder="1" applyAlignment="1"/>
    <xf numFmtId="40" fontId="9" fillId="0" borderId="15" xfId="0" applyNumberFormat="1" applyFont="1" applyBorder="1" applyAlignment="1" applyProtection="1">
      <alignment wrapText="1"/>
      <protection locked="0"/>
    </xf>
    <xf numFmtId="40" fontId="9" fillId="0" borderId="16" xfId="0" applyNumberFormat="1" applyFont="1" applyBorder="1" applyAlignment="1" applyProtection="1">
      <alignment wrapText="1"/>
      <protection locked="0"/>
    </xf>
    <xf numFmtId="40" fontId="8" fillId="0" borderId="17" xfId="0" applyNumberFormat="1" applyFont="1" applyBorder="1" applyAlignment="1" applyProtection="1">
      <alignment wrapText="1"/>
      <protection locked="0"/>
    </xf>
    <xf numFmtId="40" fontId="0" fillId="0" borderId="0" xfId="0" applyNumberFormat="1" applyBorder="1" applyAlignment="1">
      <alignment wrapText="1"/>
    </xf>
    <xf numFmtId="40" fontId="9" fillId="0" borderId="9" xfId="0" applyNumberFormat="1" applyFont="1" applyBorder="1" applyAlignment="1" applyProtection="1">
      <alignment wrapText="1"/>
      <protection locked="0"/>
    </xf>
    <xf numFmtId="40" fontId="9" fillId="0" borderId="18" xfId="0" applyNumberFormat="1" applyFont="1" applyBorder="1" applyAlignment="1" applyProtection="1">
      <alignment wrapText="1"/>
      <protection locked="0"/>
    </xf>
    <xf numFmtId="40" fontId="9" fillId="0" borderId="19" xfId="0" applyNumberFormat="1" applyFont="1" applyBorder="1" applyAlignment="1" applyProtection="1">
      <alignment wrapText="1"/>
      <protection locked="0"/>
    </xf>
    <xf numFmtId="40" fontId="8" fillId="0" borderId="20" xfId="0" applyNumberFormat="1" applyFont="1" applyBorder="1" applyAlignment="1" applyProtection="1">
      <alignment wrapText="1"/>
      <protection locked="0"/>
    </xf>
    <xf numFmtId="40" fontId="4" fillId="0" borderId="3" xfId="0" applyNumberFormat="1" applyFont="1" applyBorder="1" applyAlignment="1">
      <alignment wrapText="1"/>
    </xf>
    <xf numFmtId="40" fontId="0" fillId="0" borderId="0" xfId="0" applyNumberFormat="1"/>
    <xf numFmtId="40" fontId="2" fillId="0" borderId="13" xfId="0" applyNumberFormat="1" applyFont="1" applyBorder="1" applyAlignment="1">
      <alignment wrapText="1"/>
    </xf>
    <xf numFmtId="40" fontId="2" fillId="0" borderId="21" xfId="0" applyNumberFormat="1" applyFont="1" applyBorder="1" applyAlignment="1">
      <alignment wrapText="1"/>
    </xf>
    <xf numFmtId="40" fontId="4" fillId="0" borderId="9" xfId="0" applyNumberFormat="1" applyFont="1" applyBorder="1" applyAlignment="1">
      <alignment wrapText="1"/>
    </xf>
    <xf numFmtId="40" fontId="8" fillId="0" borderId="13" xfId="0" applyNumberFormat="1" applyFont="1" applyBorder="1" applyAlignment="1">
      <alignment wrapText="1"/>
    </xf>
    <xf numFmtId="40" fontId="0" fillId="0" borderId="0" xfId="0" applyNumberFormat="1" applyAlignment="1">
      <alignment wrapText="1"/>
    </xf>
    <xf numFmtId="40" fontId="0" fillId="0" borderId="0" xfId="0" applyNumberFormat="1" applyAlignment="1">
      <alignment horizontal="center"/>
    </xf>
    <xf numFmtId="40" fontId="0" fillId="0" borderId="0" xfId="0" applyNumberFormat="1" applyAlignment="1">
      <alignment horizontal="left"/>
    </xf>
    <xf numFmtId="40" fontId="2" fillId="0" borderId="4" xfId="0" applyNumberFormat="1" applyFont="1" applyBorder="1" applyAlignment="1">
      <alignment horizontal="centerContinuous" wrapText="1"/>
    </xf>
    <xf numFmtId="40" fontId="2" fillId="0" borderId="22" xfId="0" applyNumberFormat="1" applyFont="1" applyBorder="1" applyAlignment="1">
      <alignment horizontal="centerContinuous"/>
    </xf>
    <xf numFmtId="40" fontId="2" fillId="0" borderId="3" xfId="0" applyNumberFormat="1" applyFont="1" applyBorder="1" applyAlignment="1">
      <alignment horizontal="center" wrapText="1"/>
    </xf>
    <xf numFmtId="40" fontId="2" fillId="0" borderId="9" xfId="0" applyNumberFormat="1" applyFont="1" applyBorder="1" applyAlignment="1">
      <alignment horizontal="center" wrapText="1"/>
    </xf>
    <xf numFmtId="40" fontId="2" fillId="2" borderId="9" xfId="0" applyNumberFormat="1" applyFont="1" applyFill="1" applyBorder="1"/>
    <xf numFmtId="40" fontId="0" fillId="0" borderId="9" xfId="0" applyNumberFormat="1" applyBorder="1"/>
    <xf numFmtId="40" fontId="8" fillId="0" borderId="13" xfId="0" applyNumberFormat="1" applyFont="1" applyBorder="1" applyAlignment="1" applyProtection="1">
      <alignment wrapText="1"/>
      <protection locked="0"/>
    </xf>
    <xf numFmtId="40" fontId="0" fillId="0" borderId="21" xfId="0" applyNumberFormat="1" applyBorder="1"/>
    <xf numFmtId="40" fontId="0" fillId="0" borderId="3" xfId="0" applyNumberFormat="1" applyFill="1" applyBorder="1" applyAlignment="1">
      <alignment wrapText="1"/>
    </xf>
    <xf numFmtId="40" fontId="0" fillId="0" borderId="9" xfId="0" applyNumberFormat="1" applyFill="1" applyBorder="1" applyAlignment="1">
      <alignment wrapText="1"/>
    </xf>
    <xf numFmtId="0" fontId="0" fillId="0" borderId="0" xfId="0" applyFill="1"/>
    <xf numFmtId="40" fontId="5" fillId="0" borderId="3" xfId="0" applyNumberFormat="1" applyFont="1" applyFill="1" applyBorder="1" applyAlignment="1">
      <alignment horizontal="centerContinuous" wrapText="1"/>
    </xf>
    <xf numFmtId="40" fontId="5" fillId="0" borderId="9" xfId="0" applyNumberFormat="1" applyFont="1" applyFill="1" applyBorder="1" applyAlignment="1">
      <alignment horizontal="centerContinuous" wrapText="1"/>
    </xf>
    <xf numFmtId="40" fontId="9" fillId="0" borderId="3" xfId="0" applyNumberFormat="1" applyFont="1" applyFill="1" applyBorder="1" applyAlignment="1" applyProtection="1">
      <alignment wrapText="1"/>
      <protection locked="0"/>
    </xf>
    <xf numFmtId="40" fontId="9" fillId="0" borderId="9" xfId="0" applyNumberFormat="1" applyFont="1" applyFill="1" applyBorder="1" applyAlignment="1" applyProtection="1">
      <alignment wrapText="1"/>
      <protection locked="0"/>
    </xf>
    <xf numFmtId="0" fontId="0" fillId="0" borderId="8" xfId="0" applyFill="1" applyBorder="1"/>
    <xf numFmtId="40" fontId="9" fillId="0" borderId="15" xfId="0" applyNumberFormat="1" applyFont="1" applyFill="1" applyBorder="1" applyAlignment="1" applyProtection="1">
      <alignment wrapText="1"/>
      <protection locked="0"/>
    </xf>
    <xf numFmtId="40" fontId="9" fillId="0" borderId="18" xfId="0" applyNumberFormat="1" applyFont="1" applyFill="1" applyBorder="1" applyAlignment="1" applyProtection="1">
      <alignment wrapText="1"/>
      <protection locked="0"/>
    </xf>
    <xf numFmtId="0" fontId="2" fillId="0" borderId="7" xfId="0" applyFont="1" applyFill="1" applyBorder="1"/>
    <xf numFmtId="0" fontId="2" fillId="0" borderId="6" xfId="0" applyFont="1" applyFill="1" applyBorder="1"/>
    <xf numFmtId="0" fontId="0" fillId="0" borderId="1" xfId="0" applyFill="1" applyBorder="1" applyAlignment="1">
      <alignment wrapText="1"/>
    </xf>
    <xf numFmtId="0" fontId="3" fillId="0" borderId="1" xfId="0" applyFont="1" applyFill="1" applyBorder="1" applyAlignment="1">
      <alignment wrapText="1"/>
    </xf>
    <xf numFmtId="0" fontId="0" fillId="0" borderId="0" xfId="0" applyFill="1" applyBorder="1"/>
    <xf numFmtId="0" fontId="3" fillId="0" borderId="6" xfId="0" applyFont="1" applyFill="1" applyBorder="1" applyAlignment="1">
      <alignment wrapText="1"/>
    </xf>
    <xf numFmtId="40" fontId="0" fillId="0" borderId="0" xfId="0" applyNumberFormat="1" applyFill="1" applyAlignment="1"/>
    <xf numFmtId="0" fontId="2" fillId="0" borderId="14" xfId="0" applyFont="1" applyFill="1" applyBorder="1" applyAlignment="1">
      <alignment vertical="center"/>
    </xf>
    <xf numFmtId="40" fontId="5" fillId="0" borderId="4" xfId="0" applyNumberFormat="1" applyFont="1" applyFill="1" applyBorder="1" applyAlignment="1">
      <alignment horizontal="centerContinuous" wrapText="1"/>
    </xf>
    <xf numFmtId="40" fontId="8" fillId="0" borderId="17" xfId="0" applyNumberFormat="1" applyFont="1" applyFill="1" applyBorder="1" applyAlignment="1" applyProtection="1">
      <alignment wrapText="1"/>
      <protection locked="0"/>
    </xf>
    <xf numFmtId="40" fontId="8" fillId="0" borderId="20" xfId="0" applyNumberFormat="1" applyFont="1" applyFill="1" applyBorder="1" applyAlignment="1" applyProtection="1">
      <alignment wrapText="1"/>
      <protection locked="0"/>
    </xf>
    <xf numFmtId="0" fontId="0" fillId="0" borderId="6" xfId="0" applyFill="1" applyBorder="1"/>
    <xf numFmtId="40" fontId="9" fillId="0" borderId="16" xfId="0" applyNumberFormat="1" applyFont="1" applyFill="1" applyBorder="1" applyAlignment="1" applyProtection="1">
      <alignment wrapText="1"/>
      <protection locked="0"/>
    </xf>
    <xf numFmtId="40" fontId="9" fillId="0" borderId="19" xfId="0" applyNumberFormat="1" applyFont="1" applyFill="1" applyBorder="1" applyAlignment="1" applyProtection="1">
      <alignment wrapText="1"/>
      <protection locked="0"/>
    </xf>
    <xf numFmtId="0" fontId="2" fillId="0" borderId="12" xfId="0" applyFont="1" applyFill="1" applyBorder="1"/>
    <xf numFmtId="40" fontId="8" fillId="0" borderId="23" xfId="0" applyNumberFormat="1" applyFont="1" applyFill="1" applyBorder="1" applyAlignment="1" applyProtection="1">
      <alignment wrapText="1"/>
      <protection locked="0"/>
    </xf>
    <xf numFmtId="40" fontId="8" fillId="0" borderId="24" xfId="0" applyNumberFormat="1" applyFont="1" applyFill="1" applyBorder="1" applyAlignment="1" applyProtection="1">
      <alignment wrapText="1"/>
      <protection locked="0"/>
    </xf>
    <xf numFmtId="40" fontId="4" fillId="0" borderId="3" xfId="0" applyNumberFormat="1" applyFont="1" applyFill="1" applyBorder="1" applyAlignment="1">
      <alignment wrapText="1"/>
    </xf>
    <xf numFmtId="0" fontId="0" fillId="0" borderId="0" xfId="0" applyFill="1" applyAlignment="1">
      <alignment horizontal="left"/>
    </xf>
    <xf numFmtId="40" fontId="0" fillId="0" borderId="0" xfId="0" applyNumberFormat="1" applyFill="1"/>
    <xf numFmtId="0" fontId="2" fillId="0" borderId="1" xfId="0" applyFont="1" applyFill="1" applyBorder="1"/>
    <xf numFmtId="40" fontId="2" fillId="0" borderId="3" xfId="0" applyNumberFormat="1" applyFont="1" applyFill="1" applyBorder="1" applyAlignment="1">
      <alignment wrapText="1"/>
    </xf>
    <xf numFmtId="40" fontId="2" fillId="0" borderId="9" xfId="0" applyNumberFormat="1" applyFont="1" applyFill="1" applyBorder="1" applyAlignment="1">
      <alignment wrapText="1"/>
    </xf>
    <xf numFmtId="4" fontId="0" fillId="0" borderId="1" xfId="0" applyNumberFormat="1" applyFill="1" applyBorder="1" applyAlignment="1">
      <alignment wrapText="1"/>
    </xf>
    <xf numFmtId="0" fontId="2" fillId="0" borderId="2" xfId="0" applyFont="1" applyFill="1" applyBorder="1"/>
    <xf numFmtId="40" fontId="0" fillId="0" borderId="13" xfId="0" applyNumberFormat="1" applyFill="1" applyBorder="1" applyAlignment="1">
      <alignment wrapText="1"/>
    </xf>
    <xf numFmtId="40" fontId="0" fillId="0" borderId="21" xfId="0" applyNumberFormat="1" applyFill="1" applyBorder="1" applyAlignment="1">
      <alignment wrapText="1"/>
    </xf>
    <xf numFmtId="40" fontId="2" fillId="0" borderId="13" xfId="0" applyNumberFormat="1" applyFont="1" applyFill="1" applyBorder="1" applyAlignment="1">
      <alignment wrapText="1"/>
    </xf>
    <xf numFmtId="40" fontId="2" fillId="0" borderId="21" xfId="0" applyNumberFormat="1" applyFont="1" applyFill="1" applyBorder="1" applyAlignment="1">
      <alignment wrapText="1"/>
    </xf>
    <xf numFmtId="40" fontId="4" fillId="0" borderId="9" xfId="0" applyNumberFormat="1" applyFont="1" applyFill="1" applyBorder="1" applyAlignment="1">
      <alignment wrapText="1"/>
    </xf>
    <xf numFmtId="40" fontId="5" fillId="0" borderId="25" xfId="0" applyNumberFormat="1" applyFont="1" applyFill="1" applyBorder="1" applyAlignment="1">
      <alignment horizontal="centerContinuous" wrapText="1"/>
    </xf>
    <xf numFmtId="0" fontId="2" fillId="0" borderId="10" xfId="0" applyFont="1" applyFill="1" applyBorder="1"/>
    <xf numFmtId="40" fontId="0" fillId="0" borderId="26" xfId="0" applyNumberFormat="1" applyFill="1" applyBorder="1" applyAlignment="1">
      <alignment wrapText="1"/>
    </xf>
    <xf numFmtId="0" fontId="2" fillId="0" borderId="10" xfId="0" applyFont="1" applyFill="1" applyBorder="1" applyAlignment="1">
      <alignment wrapText="1"/>
    </xf>
    <xf numFmtId="0" fontId="4" fillId="0" borderId="1" xfId="0" applyFont="1" applyFill="1" applyBorder="1"/>
    <xf numFmtId="0" fontId="4" fillId="0" borderId="1" xfId="0" applyFont="1" applyFill="1" applyBorder="1" applyAlignment="1">
      <alignment wrapText="1"/>
    </xf>
    <xf numFmtId="0" fontId="2" fillId="0" borderId="1" xfId="0" applyFont="1" applyFill="1" applyBorder="1" applyAlignment="1">
      <alignment wrapText="1"/>
    </xf>
    <xf numFmtId="0" fontId="2" fillId="0" borderId="2" xfId="0" applyFont="1" applyFill="1" applyBorder="1" applyAlignment="1">
      <alignment wrapText="1"/>
    </xf>
    <xf numFmtId="0" fontId="2" fillId="0" borderId="14" xfId="0" applyFont="1" applyFill="1" applyBorder="1" applyAlignment="1">
      <alignment wrapText="1"/>
    </xf>
    <xf numFmtId="0" fontId="9" fillId="0" borderId="11" xfId="0" applyFont="1" applyFill="1" applyBorder="1" applyAlignment="1" applyProtection="1">
      <alignment wrapText="1"/>
      <protection locked="0"/>
    </xf>
    <xf numFmtId="0" fontId="0" fillId="0" borderId="0" xfId="0" applyProtection="1"/>
    <xf numFmtId="0" fontId="3" fillId="0" borderId="0" xfId="0" applyFont="1"/>
    <xf numFmtId="4" fontId="15" fillId="0" borderId="3" xfId="0" applyNumberFormat="1" applyFont="1" applyFill="1" applyBorder="1" applyAlignment="1" applyProtection="1">
      <alignment horizontal="right"/>
      <protection locked="0"/>
    </xf>
    <xf numFmtId="4" fontId="15" fillId="0" borderId="9" xfId="0" applyNumberFormat="1" applyFont="1" applyFill="1" applyBorder="1" applyAlignment="1" applyProtection="1">
      <alignment horizontal="right"/>
      <protection locked="0"/>
    </xf>
    <xf numFmtId="4" fontId="12" fillId="0" borderId="3" xfId="0" applyNumberFormat="1" applyFont="1" applyFill="1" applyBorder="1" applyAlignment="1" applyProtection="1">
      <alignment horizontal="right"/>
    </xf>
    <xf numFmtId="4" fontId="12" fillId="0" borderId="9" xfId="0" applyNumberFormat="1" applyFont="1" applyFill="1" applyBorder="1" applyAlignment="1" applyProtection="1">
      <alignment horizontal="right"/>
    </xf>
    <xf numFmtId="0" fontId="13" fillId="0" borderId="0" xfId="0" applyFont="1" applyAlignment="1" applyProtection="1">
      <alignment horizontal="left" wrapText="1"/>
    </xf>
    <xf numFmtId="0" fontId="12" fillId="0" borderId="0" xfId="0" applyFont="1" applyProtection="1"/>
    <xf numFmtId="0" fontId="13" fillId="0" borderId="0" xfId="0" applyFont="1" applyFill="1" applyAlignment="1" applyProtection="1">
      <alignment wrapText="1"/>
    </xf>
    <xf numFmtId="0" fontId="13" fillId="0" borderId="27" xfId="0" applyFont="1" applyBorder="1" applyAlignment="1" applyProtection="1">
      <alignment horizontal="center" vertical="center" wrapText="1"/>
    </xf>
    <xf numFmtId="0" fontId="2" fillId="0" borderId="0" xfId="0" applyFont="1" applyProtection="1"/>
    <xf numFmtId="0" fontId="13" fillId="2" borderId="14" xfId="0" applyFont="1" applyFill="1" applyBorder="1" applyAlignment="1" applyProtection="1">
      <alignment wrapText="1"/>
    </xf>
    <xf numFmtId="0" fontId="13" fillId="0" borderId="4" xfId="0" applyFont="1" applyFill="1" applyBorder="1" applyAlignment="1" applyProtection="1">
      <alignment horizontal="center" wrapText="1"/>
    </xf>
    <xf numFmtId="0" fontId="13" fillId="0" borderId="22" xfId="0" applyFont="1" applyFill="1" applyBorder="1" applyAlignment="1" applyProtection="1">
      <alignment horizontal="center" wrapText="1"/>
    </xf>
    <xf numFmtId="0" fontId="13" fillId="0" borderId="6" xfId="0" applyFont="1" applyFill="1" applyBorder="1" applyAlignment="1" applyProtection="1">
      <alignment wrapText="1"/>
    </xf>
    <xf numFmtId="0" fontId="14" fillId="0" borderId="16" xfId="0" applyFont="1" applyFill="1" applyBorder="1" applyAlignment="1" applyProtection="1">
      <alignment wrapText="1"/>
    </xf>
    <xf numFmtId="0" fontId="13" fillId="0" borderId="16" xfId="0" applyFont="1" applyFill="1" applyBorder="1" applyAlignment="1" applyProtection="1">
      <alignment wrapText="1"/>
    </xf>
    <xf numFmtId="0" fontId="13" fillId="0" borderId="28" xfId="0" applyFont="1" applyFill="1" applyBorder="1" applyAlignment="1" applyProtection="1">
      <alignment wrapText="1"/>
    </xf>
    <xf numFmtId="0" fontId="13" fillId="0" borderId="29" xfId="0" applyFont="1" applyFill="1" applyBorder="1" applyAlignment="1" applyProtection="1">
      <alignment wrapText="1"/>
    </xf>
    <xf numFmtId="0" fontId="13" fillId="0" borderId="9" xfId="0" applyFont="1" applyFill="1" applyBorder="1" applyAlignment="1" applyProtection="1">
      <alignment wrapText="1"/>
    </xf>
    <xf numFmtId="0" fontId="12" fillId="0" borderId="1" xfId="0" applyFont="1" applyBorder="1" applyAlignment="1" applyProtection="1">
      <alignment wrapText="1"/>
    </xf>
    <xf numFmtId="0" fontId="12" fillId="0" borderId="8" xfId="0" applyFont="1" applyBorder="1" applyAlignment="1" applyProtection="1">
      <alignment wrapText="1"/>
    </xf>
    <xf numFmtId="4" fontId="12" fillId="0" borderId="15" xfId="0" applyNumberFormat="1" applyFont="1" applyBorder="1" applyAlignment="1" applyProtection="1"/>
    <xf numFmtId="4" fontId="12" fillId="0" borderId="30" xfId="0" applyNumberFormat="1" applyFont="1" applyBorder="1" applyAlignment="1" applyProtection="1"/>
    <xf numFmtId="4" fontId="12" fillId="0" borderId="18" xfId="0" applyNumberFormat="1" applyFont="1" applyBorder="1" applyAlignment="1" applyProtection="1"/>
    <xf numFmtId="0" fontId="13" fillId="2" borderId="7" xfId="0" applyFont="1" applyFill="1" applyBorder="1" applyAlignment="1" applyProtection="1"/>
    <xf numFmtId="4" fontId="13" fillId="2" borderId="17" xfId="0" applyNumberFormat="1" applyFont="1" applyFill="1" applyBorder="1" applyAlignment="1" applyProtection="1"/>
    <xf numFmtId="0" fontId="12" fillId="0" borderId="0" xfId="0" applyFont="1" applyAlignment="1" applyProtection="1"/>
    <xf numFmtId="0" fontId="13" fillId="0" borderId="19" xfId="0" applyFont="1" applyFill="1" applyBorder="1" applyAlignment="1" applyProtection="1">
      <alignment wrapText="1"/>
    </xf>
    <xf numFmtId="4" fontId="12" fillId="0" borderId="0" xfId="0" applyNumberFormat="1" applyFont="1" applyAlignment="1" applyProtection="1"/>
    <xf numFmtId="0" fontId="3" fillId="0" borderId="14" xfId="0" applyFont="1" applyBorder="1" applyAlignment="1">
      <alignment wrapText="1"/>
    </xf>
    <xf numFmtId="40" fontId="9" fillId="0" borderId="4" xfId="0" applyNumberFormat="1" applyFont="1" applyBorder="1" applyAlignment="1" applyProtection="1">
      <alignment wrapText="1"/>
      <protection locked="0"/>
    </xf>
    <xf numFmtId="0" fontId="17" fillId="0" borderId="0" xfId="0" applyFont="1"/>
    <xf numFmtId="0" fontId="17" fillId="0" borderId="0" xfId="0" applyFont="1" applyAlignment="1">
      <alignment horizontal="left"/>
    </xf>
    <xf numFmtId="10" fontId="2" fillId="0" borderId="13" xfId="0" applyNumberFormat="1" applyFont="1" applyFill="1" applyBorder="1" applyAlignment="1">
      <alignment wrapText="1"/>
    </xf>
    <xf numFmtId="10" fontId="2" fillId="0" borderId="21" xfId="0" applyNumberFormat="1" applyFont="1" applyFill="1" applyBorder="1" applyAlignment="1">
      <alignment wrapText="1"/>
    </xf>
    <xf numFmtId="10" fontId="2" fillId="0" borderId="13" xfId="0" applyNumberFormat="1" applyFont="1" applyBorder="1" applyAlignment="1">
      <alignment wrapText="1"/>
    </xf>
    <xf numFmtId="10" fontId="2" fillId="0" borderId="21" xfId="0" applyNumberFormat="1" applyFont="1" applyBorder="1" applyAlignment="1">
      <alignment wrapText="1"/>
    </xf>
    <xf numFmtId="40" fontId="9" fillId="0" borderId="1" xfId="0" applyNumberFormat="1" applyFont="1" applyBorder="1" applyProtection="1">
      <protection locked="0"/>
    </xf>
    <xf numFmtId="40" fontId="0" fillId="0" borderId="0" xfId="0" applyNumberFormat="1" applyBorder="1" applyAlignment="1" applyProtection="1">
      <alignment wrapText="1"/>
      <protection locked="0"/>
    </xf>
    <xf numFmtId="40" fontId="9" fillId="0" borderId="0" xfId="0" applyNumberFormat="1" applyFont="1" applyBorder="1" applyAlignment="1" applyProtection="1">
      <alignment wrapText="1"/>
      <protection locked="0"/>
    </xf>
    <xf numFmtId="0" fontId="0" fillId="0" borderId="10" xfId="0" applyFill="1" applyBorder="1"/>
    <xf numFmtId="0" fontId="0" fillId="3" borderId="31" xfId="0" applyFill="1" applyBorder="1"/>
    <xf numFmtId="0" fontId="0" fillId="3" borderId="32" xfId="0" applyFill="1" applyBorder="1"/>
    <xf numFmtId="0" fontId="0" fillId="0" borderId="19" xfId="0" applyBorder="1"/>
    <xf numFmtId="0" fontId="0" fillId="0" borderId="33" xfId="0" applyFill="1" applyBorder="1"/>
    <xf numFmtId="0" fontId="0" fillId="3" borderId="34" xfId="0" applyFill="1" applyBorder="1"/>
    <xf numFmtId="0" fontId="0" fillId="3" borderId="0" xfId="0" applyFill="1" applyBorder="1"/>
    <xf numFmtId="0" fontId="0" fillId="0" borderId="9" xfId="0" applyBorder="1"/>
    <xf numFmtId="0" fontId="0" fillId="4" borderId="10" xfId="0" applyFont="1" applyFill="1" applyBorder="1"/>
    <xf numFmtId="0" fontId="0" fillId="3" borderId="31" xfId="0" applyFill="1" applyBorder="1" applyAlignment="1">
      <alignment horizontal="right"/>
    </xf>
    <xf numFmtId="0" fontId="0" fillId="0" borderId="3" xfId="0" applyFill="1" applyBorder="1" applyAlignment="1">
      <alignment horizontal="right"/>
    </xf>
    <xf numFmtId="0" fontId="0" fillId="4" borderId="10" xfId="0" applyFont="1" applyFill="1" applyBorder="1" applyAlignment="1">
      <alignment wrapText="1"/>
    </xf>
    <xf numFmtId="0" fontId="0" fillId="4" borderId="10" xfId="0" applyFill="1" applyBorder="1" applyAlignment="1">
      <alignment wrapText="1"/>
    </xf>
    <xf numFmtId="0" fontId="0" fillId="3" borderId="3" xfId="0" applyFill="1" applyBorder="1"/>
    <xf numFmtId="42" fontId="0" fillId="0" borderId="18" xfId="0" applyNumberFormat="1" applyBorder="1"/>
    <xf numFmtId="0" fontId="0" fillId="0" borderId="33" xfId="0" applyBorder="1"/>
    <xf numFmtId="0" fontId="22" fillId="0" borderId="1" xfId="0" applyFont="1" applyBorder="1" applyAlignment="1">
      <alignment wrapText="1"/>
    </xf>
    <xf numFmtId="0" fontId="22" fillId="4" borderId="31" xfId="0" applyFont="1" applyFill="1" applyBorder="1" applyAlignment="1">
      <alignment wrapText="1"/>
    </xf>
    <xf numFmtId="0" fontId="22" fillId="3" borderId="10" xfId="0" applyFont="1" applyFill="1" applyBorder="1" applyAlignment="1">
      <alignment wrapText="1"/>
    </xf>
    <xf numFmtId="0" fontId="22" fillId="3" borderId="9" xfId="0" applyFont="1" applyFill="1" applyBorder="1" applyAlignment="1">
      <alignment wrapText="1"/>
    </xf>
    <xf numFmtId="0" fontId="0" fillId="4" borderId="1" xfId="0" applyFill="1" applyBorder="1"/>
    <xf numFmtId="42" fontId="0" fillId="4" borderId="31" xfId="0" applyNumberFormat="1" applyFill="1" applyBorder="1"/>
    <xf numFmtId="42" fontId="0" fillId="4" borderId="1" xfId="0" applyNumberFormat="1" applyFill="1" applyBorder="1"/>
    <xf numFmtId="42" fontId="0" fillId="4" borderId="26" xfId="0" applyNumberFormat="1" applyFill="1" applyBorder="1"/>
    <xf numFmtId="42" fontId="23" fillId="4" borderId="31" xfId="0" applyNumberFormat="1" applyFont="1" applyFill="1" applyBorder="1"/>
    <xf numFmtId="42" fontId="23" fillId="4" borderId="1" xfId="0" applyNumberFormat="1" applyFont="1" applyFill="1" applyBorder="1"/>
    <xf numFmtId="42" fontId="23" fillId="4" borderId="26" xfId="0" applyNumberFormat="1" applyFont="1" applyFill="1" applyBorder="1"/>
    <xf numFmtId="0" fontId="0" fillId="0" borderId="2" xfId="0" applyBorder="1"/>
    <xf numFmtId="42" fontId="23" fillId="4" borderId="2" xfId="0" applyNumberFormat="1" applyFont="1" applyFill="1" applyBorder="1"/>
    <xf numFmtId="42" fontId="23" fillId="4" borderId="35" xfId="0" applyNumberFormat="1" applyFont="1" applyFill="1" applyBorder="1"/>
    <xf numFmtId="0" fontId="22" fillId="0" borderId="7" xfId="0" applyFont="1" applyFill="1" applyBorder="1"/>
    <xf numFmtId="42" fontId="0" fillId="4" borderId="36" xfId="0" applyNumberFormat="1" applyFill="1" applyBorder="1"/>
    <xf numFmtId="42" fontId="0" fillId="4" borderId="37" xfId="0" applyNumberFormat="1" applyFill="1" applyBorder="1"/>
    <xf numFmtId="0" fontId="4" fillId="0" borderId="1" xfId="0" applyFont="1" applyBorder="1"/>
    <xf numFmtId="4" fontId="24" fillId="0" borderId="3" xfId="0" applyNumberFormat="1" applyFont="1" applyFill="1" applyBorder="1" applyAlignment="1" applyProtection="1">
      <alignment horizontal="right"/>
    </xf>
    <xf numFmtId="0" fontId="20" fillId="0" borderId="1" xfId="0" applyFont="1" applyBorder="1" applyAlignment="1" applyProtection="1">
      <alignment wrapText="1"/>
    </xf>
    <xf numFmtId="0" fontId="2" fillId="0" borderId="27" xfId="0" applyFont="1" applyBorder="1" applyAlignment="1" applyProtection="1">
      <alignment wrapText="1"/>
      <protection locked="0"/>
    </xf>
    <xf numFmtId="40" fontId="9" fillId="0" borderId="22" xfId="0" applyNumberFormat="1" applyFont="1" applyBorder="1" applyAlignment="1" applyProtection="1">
      <alignment wrapText="1"/>
      <protection locked="0"/>
    </xf>
    <xf numFmtId="40" fontId="5" fillId="0" borderId="22" xfId="0" applyNumberFormat="1" applyFont="1" applyFill="1" applyBorder="1" applyAlignment="1">
      <alignment horizontal="centerContinuous" wrapText="1"/>
    </xf>
    <xf numFmtId="40" fontId="0" fillId="0" borderId="3" xfId="0" applyNumberFormat="1" applyFill="1" applyBorder="1" applyAlignment="1" applyProtection="1">
      <alignment wrapText="1"/>
      <protection locked="0"/>
    </xf>
    <xf numFmtId="40" fontId="0" fillId="0" borderId="9" xfId="0" applyNumberFormat="1" applyFill="1" applyBorder="1" applyAlignment="1" applyProtection="1">
      <alignment wrapText="1"/>
      <protection locked="0"/>
    </xf>
    <xf numFmtId="40" fontId="2" fillId="0" borderId="17" xfId="0" applyNumberFormat="1" applyFont="1" applyFill="1" applyBorder="1" applyAlignment="1" applyProtection="1">
      <alignment wrapText="1"/>
      <protection locked="0"/>
    </xf>
    <xf numFmtId="40" fontId="2" fillId="0" borderId="20" xfId="0" applyNumberFormat="1" applyFont="1" applyFill="1" applyBorder="1" applyAlignment="1" applyProtection="1">
      <alignment wrapText="1"/>
      <protection locked="0"/>
    </xf>
    <xf numFmtId="40" fontId="0" fillId="0" borderId="16" xfId="0" applyNumberFormat="1" applyFill="1" applyBorder="1" applyAlignment="1" applyProtection="1">
      <alignment wrapText="1"/>
      <protection locked="0"/>
    </xf>
    <xf numFmtId="40" fontId="0" fillId="0" borderId="19" xfId="0" applyNumberFormat="1" applyFill="1" applyBorder="1" applyAlignment="1" applyProtection="1">
      <alignment wrapText="1"/>
      <protection locked="0"/>
    </xf>
    <xf numFmtId="40" fontId="4" fillId="0" borderId="3" xfId="0" applyNumberFormat="1" applyFont="1" applyFill="1" applyBorder="1" applyAlignment="1" applyProtection="1">
      <alignment wrapText="1"/>
      <protection locked="0"/>
    </xf>
    <xf numFmtId="40" fontId="4" fillId="0" borderId="9" xfId="0" applyNumberFormat="1" applyFont="1" applyFill="1" applyBorder="1" applyAlignment="1" applyProtection="1">
      <alignment wrapText="1"/>
      <protection locked="0"/>
    </xf>
    <xf numFmtId="40" fontId="2" fillId="0" borderId="17" xfId="0" applyNumberFormat="1" applyFont="1" applyBorder="1" applyAlignment="1" applyProtection="1">
      <alignment wrapText="1"/>
      <protection locked="0"/>
    </xf>
    <xf numFmtId="40" fontId="2" fillId="0" borderId="20" xfId="0" applyNumberFormat="1" applyFont="1" applyBorder="1" applyAlignment="1" applyProtection="1">
      <alignment wrapText="1"/>
      <protection locked="0"/>
    </xf>
    <xf numFmtId="40" fontId="0" fillId="2" borderId="16" xfId="0" applyNumberFormat="1" applyFill="1" applyBorder="1" applyAlignment="1" applyProtection="1">
      <alignment wrapText="1"/>
      <protection locked="0"/>
    </xf>
    <xf numFmtId="40" fontId="0" fillId="2" borderId="19" xfId="0" applyNumberFormat="1" applyFill="1" applyBorder="1" applyAlignment="1" applyProtection="1">
      <alignment wrapText="1"/>
      <protection locked="0"/>
    </xf>
    <xf numFmtId="40" fontId="0" fillId="0" borderId="0" xfId="0" applyNumberFormat="1" applyFill="1" applyAlignment="1" applyProtection="1">
      <protection locked="0"/>
    </xf>
    <xf numFmtId="40" fontId="2" fillId="0" borderId="4" xfId="0" applyNumberFormat="1" applyFont="1" applyFill="1" applyBorder="1" applyAlignment="1" applyProtection="1">
      <alignment horizontal="right" wrapText="1"/>
      <protection locked="0"/>
    </xf>
    <xf numFmtId="40" fontId="2" fillId="0" borderId="22" xfId="0" applyNumberFormat="1" applyFont="1" applyFill="1" applyBorder="1" applyAlignment="1" applyProtection="1">
      <alignment horizontal="right" wrapText="1"/>
      <protection locked="0"/>
    </xf>
    <xf numFmtId="40" fontId="4" fillId="0" borderId="15" xfId="0" applyNumberFormat="1" applyFont="1" applyBorder="1" applyAlignment="1" applyProtection="1">
      <alignment wrapText="1"/>
      <protection locked="0"/>
    </xf>
    <xf numFmtId="40" fontId="4" fillId="0" borderId="18" xfId="0" applyNumberFormat="1" applyFont="1" applyBorder="1" applyAlignment="1" applyProtection="1">
      <alignment wrapText="1"/>
      <protection locked="0"/>
    </xf>
    <xf numFmtId="40" fontId="4" fillId="0" borderId="13" xfId="0" applyNumberFormat="1" applyFont="1" applyFill="1" applyBorder="1" applyAlignment="1" applyProtection="1">
      <alignment wrapText="1"/>
      <protection locked="0"/>
    </xf>
    <xf numFmtId="40" fontId="4" fillId="0" borderId="21" xfId="0" applyNumberFormat="1" applyFont="1" applyFill="1" applyBorder="1" applyAlignment="1" applyProtection="1">
      <alignment wrapText="1"/>
      <protection locked="0"/>
    </xf>
    <xf numFmtId="40" fontId="5" fillId="0" borderId="4" xfId="0" applyNumberFormat="1" applyFont="1" applyFill="1" applyBorder="1" applyAlignment="1" applyProtection="1">
      <alignment horizontal="centerContinuous" wrapText="1"/>
      <protection locked="0"/>
    </xf>
    <xf numFmtId="40" fontId="5" fillId="0" borderId="22" xfId="0" applyNumberFormat="1" applyFont="1" applyFill="1" applyBorder="1" applyAlignment="1" applyProtection="1">
      <alignment horizontal="centerContinuous" wrapText="1"/>
      <protection locked="0"/>
    </xf>
    <xf numFmtId="40" fontId="2" fillId="0" borderId="38" xfId="0" applyNumberFormat="1" applyFont="1" applyFill="1" applyBorder="1" applyAlignment="1" applyProtection="1">
      <alignment wrapText="1"/>
      <protection locked="0"/>
    </xf>
    <xf numFmtId="40" fontId="2" fillId="0" borderId="34" xfId="0" applyNumberFormat="1" applyFont="1" applyFill="1" applyBorder="1" applyAlignment="1" applyProtection="1">
      <alignment wrapText="1"/>
      <protection locked="0"/>
    </xf>
    <xf numFmtId="40" fontId="0" fillId="0" borderId="0" xfId="0" applyNumberFormat="1" applyFill="1" applyBorder="1" applyAlignment="1" applyProtection="1">
      <protection locked="0"/>
    </xf>
    <xf numFmtId="40" fontId="0" fillId="0" borderId="0" xfId="0" applyNumberFormat="1" applyAlignment="1" applyProtection="1">
      <protection locked="0"/>
    </xf>
    <xf numFmtId="40" fontId="0" fillId="0" borderId="0" xfId="0" applyNumberFormat="1" applyBorder="1" applyAlignment="1" applyProtection="1">
      <protection locked="0"/>
    </xf>
    <xf numFmtId="40" fontId="0" fillId="0" borderId="15" xfId="0" applyNumberFormat="1" applyFill="1" applyBorder="1" applyAlignment="1" applyProtection="1">
      <alignment wrapText="1"/>
      <protection locked="0"/>
    </xf>
    <xf numFmtId="40" fontId="0" fillId="0" borderId="18" xfId="0" applyNumberFormat="1" applyFill="1" applyBorder="1" applyAlignment="1" applyProtection="1">
      <alignment wrapText="1"/>
      <protection locked="0"/>
    </xf>
    <xf numFmtId="0" fontId="2" fillId="0" borderId="7" xfId="0" applyFont="1" applyFill="1" applyBorder="1" applyAlignment="1">
      <alignment vertical="center"/>
    </xf>
    <xf numFmtId="40" fontId="2" fillId="0" borderId="17" xfId="0" applyNumberFormat="1" applyFont="1" applyFill="1" applyBorder="1" applyAlignment="1" applyProtection="1">
      <alignment vertical="center" wrapText="1"/>
      <protection locked="0"/>
    </xf>
    <xf numFmtId="40" fontId="2" fillId="0" borderId="20" xfId="0" applyNumberFormat="1" applyFont="1" applyFill="1" applyBorder="1" applyAlignment="1" applyProtection="1">
      <alignment vertical="center" wrapText="1"/>
      <protection locked="0"/>
    </xf>
    <xf numFmtId="4" fontId="21" fillId="0" borderId="3" xfId="0" applyNumberFormat="1" applyFont="1" applyFill="1" applyBorder="1" applyAlignment="1" applyProtection="1">
      <alignment horizontal="right"/>
      <protection locked="0"/>
    </xf>
    <xf numFmtId="4" fontId="21" fillId="0" borderId="3" xfId="0" applyNumberFormat="1" applyFont="1" applyFill="1" applyBorder="1" applyAlignment="1" applyProtection="1">
      <protection locked="0"/>
    </xf>
    <xf numFmtId="4" fontId="21" fillId="0" borderId="9" xfId="0" applyNumberFormat="1" applyFont="1" applyFill="1" applyBorder="1" applyAlignment="1" applyProtection="1">
      <alignment horizontal="right"/>
      <protection locked="0"/>
    </xf>
    <xf numFmtId="4" fontId="20" fillId="0" borderId="3" xfId="0" applyNumberFormat="1" applyFont="1" applyFill="1" applyBorder="1" applyAlignment="1" applyProtection="1">
      <alignment horizontal="right"/>
    </xf>
    <xf numFmtId="4" fontId="20" fillId="0" borderId="9" xfId="0" applyNumberFormat="1" applyFont="1" applyFill="1" applyBorder="1" applyAlignment="1" applyProtection="1">
      <alignment horizontal="right"/>
    </xf>
    <xf numFmtId="40" fontId="21" fillId="0" borderId="3" xfId="0" applyNumberFormat="1" applyFont="1" applyFill="1" applyBorder="1" applyAlignment="1" applyProtection="1">
      <alignment wrapText="1"/>
      <protection locked="0"/>
    </xf>
    <xf numFmtId="0" fontId="20" fillId="0" borderId="0" xfId="0" applyFont="1" applyProtection="1"/>
    <xf numFmtId="0" fontId="19" fillId="0" borderId="0" xfId="0" applyFont="1" applyProtection="1"/>
    <xf numFmtId="0" fontId="25" fillId="0" borderId="0" xfId="0" quotePrefix="1" applyNumberFormat="1" applyFont="1"/>
    <xf numFmtId="0" fontId="25" fillId="0" borderId="0" xfId="0" applyNumberFormat="1" applyFont="1"/>
    <xf numFmtId="0" fontId="25" fillId="0" borderId="0" xfId="0" quotePrefix="1" applyNumberFormat="1" applyFont="1" applyAlignment="1">
      <alignment horizontal="right"/>
    </xf>
    <xf numFmtId="0" fontId="25" fillId="0" borderId="0" xfId="0" applyFont="1"/>
    <xf numFmtId="0" fontId="25" fillId="0" borderId="0" xfId="0" applyNumberFormat="1" applyFont="1" applyFill="1"/>
    <xf numFmtId="0" fontId="2" fillId="5" borderId="1" xfId="0" applyFont="1" applyFill="1" applyBorder="1" applyAlignment="1">
      <alignment vertical="center"/>
    </xf>
    <xf numFmtId="0" fontId="2" fillId="5" borderId="14" xfId="0" applyFont="1" applyFill="1" applyBorder="1" applyAlignment="1">
      <alignment vertical="center"/>
    </xf>
    <xf numFmtId="0" fontId="2" fillId="5" borderId="14" xfId="0" applyFont="1" applyFill="1" applyBorder="1" applyAlignment="1">
      <alignment vertical="center" wrapText="1"/>
    </xf>
    <xf numFmtId="40" fontId="9" fillId="0" borderId="4" xfId="0" applyNumberFormat="1" applyFont="1" applyFill="1" applyBorder="1" applyAlignment="1" applyProtection="1">
      <alignment wrapText="1"/>
      <protection locked="0"/>
    </xf>
    <xf numFmtId="40" fontId="9" fillId="0" borderId="17" xfId="0" applyNumberFormat="1" applyFont="1" applyFill="1" applyBorder="1" applyAlignment="1" applyProtection="1">
      <alignment wrapText="1"/>
      <protection locked="0"/>
    </xf>
    <xf numFmtId="40" fontId="4" fillId="0" borderId="16" xfId="0" applyNumberFormat="1" applyFont="1" applyFill="1" applyBorder="1" applyAlignment="1" applyProtection="1">
      <alignment wrapText="1"/>
      <protection locked="0"/>
    </xf>
    <xf numFmtId="40" fontId="21" fillId="0" borderId="3" xfId="0" applyNumberFormat="1" applyFont="1" applyFill="1" applyBorder="1" applyAlignment="1" applyProtection="1">
      <alignment wrapText="1"/>
    </xf>
    <xf numFmtId="40" fontId="9" fillId="0" borderId="0" xfId="0" applyNumberFormat="1" applyFont="1" applyFill="1" applyBorder="1" applyAlignment="1" applyProtection="1">
      <alignment wrapText="1"/>
      <protection locked="0"/>
    </xf>
    <xf numFmtId="4" fontId="26" fillId="0" borderId="3" xfId="0" applyNumberFormat="1" applyFont="1" applyFill="1" applyBorder="1" applyAlignment="1" applyProtection="1">
      <alignment horizontal="right"/>
    </xf>
    <xf numFmtId="4" fontId="26" fillId="0" borderId="3" xfId="0" applyNumberFormat="1" applyFont="1" applyFill="1" applyBorder="1" applyAlignment="1" applyProtection="1">
      <alignment horizontal="right"/>
      <protection locked="0"/>
    </xf>
    <xf numFmtId="4" fontId="26" fillId="0" borderId="9" xfId="0" applyNumberFormat="1" applyFont="1" applyFill="1" applyBorder="1" applyAlignment="1" applyProtection="1">
      <alignment horizontal="right"/>
      <protection locked="0"/>
    </xf>
    <xf numFmtId="14" fontId="1" fillId="0" borderId="0" xfId="0" applyNumberFormat="1" applyFont="1" applyFill="1" applyAlignment="1">
      <alignment horizontal="left"/>
    </xf>
    <xf numFmtId="40" fontId="5" fillId="0" borderId="53" xfId="0" applyNumberFormat="1" applyFont="1" applyFill="1" applyBorder="1" applyAlignment="1">
      <alignment horizontal="centerContinuous" wrapText="1"/>
    </xf>
    <xf numFmtId="0" fontId="1" fillId="0" borderId="1" xfId="0" applyFont="1" applyBorder="1" applyAlignment="1">
      <alignment wrapText="1"/>
    </xf>
    <xf numFmtId="0" fontId="28" fillId="0" borderId="14" xfId="0" applyFont="1" applyBorder="1" applyAlignment="1">
      <alignment wrapText="1"/>
    </xf>
    <xf numFmtId="0" fontId="2" fillId="0" borderId="0" xfId="0" applyFont="1" applyFill="1" applyBorder="1" applyAlignment="1">
      <alignment wrapText="1"/>
    </xf>
    <xf numFmtId="40" fontId="4" fillId="0" borderId="0" xfId="0" applyNumberFormat="1" applyFont="1" applyFill="1" applyBorder="1" applyAlignment="1" applyProtection="1">
      <alignment wrapText="1"/>
      <protection locked="0"/>
    </xf>
    <xf numFmtId="0" fontId="2" fillId="0" borderId="0" xfId="0" applyFont="1" applyFill="1" applyBorder="1"/>
    <xf numFmtId="40" fontId="2" fillId="0" borderId="0" xfId="0" applyNumberFormat="1" applyFont="1" applyFill="1" applyBorder="1" applyAlignment="1" applyProtection="1">
      <alignment wrapText="1"/>
      <protection locked="0"/>
    </xf>
    <xf numFmtId="40" fontId="4" fillId="0" borderId="38" xfId="0" applyNumberFormat="1" applyFont="1" applyFill="1" applyBorder="1" applyAlignment="1" applyProtection="1">
      <alignment wrapText="1"/>
      <protection locked="0"/>
    </xf>
    <xf numFmtId="40" fontId="4" fillId="0" borderId="34" xfId="0" applyNumberFormat="1" applyFont="1" applyFill="1" applyBorder="1" applyAlignment="1" applyProtection="1">
      <alignment wrapText="1"/>
      <protection locked="0"/>
    </xf>
    <xf numFmtId="0" fontId="2" fillId="0" borderId="54" xfId="0" applyFont="1" applyFill="1" applyBorder="1" applyAlignment="1">
      <alignment wrapText="1"/>
    </xf>
    <xf numFmtId="0" fontId="2" fillId="0" borderId="52" xfId="0" applyFont="1" applyFill="1" applyBorder="1"/>
    <xf numFmtId="0" fontId="25" fillId="0" borderId="0" xfId="0" applyFont="1" applyFill="1" applyAlignment="1">
      <alignment horizontal="right"/>
    </xf>
    <xf numFmtId="40" fontId="30" fillId="0" borderId="15" xfId="0" applyNumberFormat="1" applyFont="1" applyFill="1" applyBorder="1" applyAlignment="1" applyProtection="1">
      <alignment wrapText="1"/>
      <protection locked="0"/>
    </xf>
    <xf numFmtId="40" fontId="30" fillId="0" borderId="18" xfId="0" applyNumberFormat="1" applyFont="1" applyFill="1" applyBorder="1" applyAlignment="1" applyProtection="1">
      <alignment wrapText="1"/>
      <protection locked="0"/>
    </xf>
    <xf numFmtId="40" fontId="29" fillId="0" borderId="17" xfId="0" applyNumberFormat="1" applyFont="1" applyFill="1" applyBorder="1" applyAlignment="1" applyProtection="1">
      <alignment wrapText="1"/>
      <protection locked="0"/>
    </xf>
    <xf numFmtId="40" fontId="2" fillId="0" borderId="13" xfId="0" applyNumberFormat="1" applyFont="1" applyFill="1" applyBorder="1" applyAlignment="1" applyProtection="1">
      <alignment wrapText="1"/>
      <protection locked="0"/>
    </xf>
    <xf numFmtId="40" fontId="2" fillId="0" borderId="21" xfId="0" applyNumberFormat="1" applyFont="1" applyFill="1" applyBorder="1" applyAlignment="1" applyProtection="1">
      <alignment wrapText="1"/>
      <protection locked="0"/>
    </xf>
    <xf numFmtId="4" fontId="13" fillId="2" borderId="20" xfId="0" applyNumberFormat="1" applyFont="1" applyFill="1" applyBorder="1" applyAlignment="1" applyProtection="1"/>
    <xf numFmtId="0" fontId="1" fillId="0" borderId="0" xfId="0" applyFont="1"/>
    <xf numFmtId="0" fontId="1" fillId="0" borderId="0" xfId="0" applyFont="1" applyAlignment="1">
      <alignment horizontal="left"/>
    </xf>
    <xf numFmtId="165" fontId="16" fillId="0" borderId="0" xfId="0" applyNumberFormat="1" applyFont="1" applyFill="1" applyProtection="1"/>
    <xf numFmtId="0" fontId="0" fillId="0" borderId="0" xfId="0" applyAlignment="1">
      <alignment horizontal="left"/>
    </xf>
    <xf numFmtId="0" fontId="25" fillId="5" borderId="0" xfId="0" quotePrefix="1" applyNumberFormat="1" applyFont="1" applyFill="1"/>
    <xf numFmtId="0" fontId="25" fillId="0" borderId="0" xfId="0" quotePrefix="1" applyNumberFormat="1" applyFont="1" applyFill="1" applyAlignment="1">
      <alignment horizontal="right"/>
    </xf>
    <xf numFmtId="0" fontId="25" fillId="6" borderId="0" xfId="0" applyFont="1" applyFill="1"/>
    <xf numFmtId="0" fontId="25" fillId="7" borderId="0" xfId="0" quotePrefix="1" applyNumberFormat="1" applyFont="1" applyFill="1"/>
    <xf numFmtId="4" fontId="0" fillId="0" borderId="0" xfId="0" applyNumberFormat="1" applyBorder="1"/>
    <xf numFmtId="0" fontId="1" fillId="0" borderId="0" xfId="0" applyFont="1" applyAlignment="1">
      <alignment wrapText="1"/>
    </xf>
    <xf numFmtId="0" fontId="2" fillId="0" borderId="0" xfId="0" applyFont="1"/>
    <xf numFmtId="0" fontId="11" fillId="0" borderId="0" xfId="1" applyAlignment="1" applyProtection="1">
      <alignment horizontal="left"/>
    </xf>
    <xf numFmtId="166" fontId="25" fillId="0" borderId="0" xfId="0" applyNumberFormat="1" applyFont="1"/>
    <xf numFmtId="0" fontId="25" fillId="0" borderId="0" xfId="0" quotePrefix="1" applyNumberFormat="1" applyFont="1" applyFill="1"/>
    <xf numFmtId="0" fontId="25" fillId="0" borderId="0" xfId="0" applyFont="1" applyFill="1"/>
    <xf numFmtId="2" fontId="25" fillId="0" borderId="0" xfId="0" quotePrefix="1" applyNumberFormat="1" applyFont="1" applyFill="1" applyAlignment="1">
      <alignment horizontal="right"/>
    </xf>
    <xf numFmtId="2" fontId="25" fillId="0" borderId="0" xfId="0" applyNumberFormat="1" applyFont="1" applyFill="1"/>
    <xf numFmtId="166" fontId="25" fillId="0" borderId="0" xfId="0" applyNumberFormat="1" applyFont="1" applyFill="1" applyAlignment="1">
      <alignment horizontal="right"/>
    </xf>
    <xf numFmtId="166" fontId="25" fillId="0" borderId="0" xfId="0" applyNumberFormat="1" applyFont="1" applyFill="1"/>
    <xf numFmtId="0" fontId="0" fillId="0" borderId="0" xfId="0" applyAlignment="1"/>
    <xf numFmtId="0" fontId="1" fillId="0" borderId="0" xfId="0" applyFont="1" applyAlignment="1"/>
    <xf numFmtId="0" fontId="11" fillId="0" borderId="0" xfId="1" applyAlignment="1" applyProtection="1"/>
    <xf numFmtId="0" fontId="4" fillId="0" borderId="0" xfId="0" applyFont="1" applyAlignment="1">
      <alignment horizontal="left"/>
    </xf>
    <xf numFmtId="0" fontId="1" fillId="0" borderId="0" xfId="0" applyFont="1" applyAlignment="1">
      <alignment horizontal="left" wrapText="1"/>
    </xf>
    <xf numFmtId="0" fontId="1" fillId="0" borderId="0" xfId="0" applyFont="1" applyAlignment="1">
      <alignment wrapText="1"/>
    </xf>
    <xf numFmtId="0" fontId="17" fillId="0" borderId="0" xfId="0" applyFont="1" applyAlignment="1"/>
    <xf numFmtId="0" fontId="0" fillId="0" borderId="0" xfId="0" applyAlignment="1">
      <alignment horizontal="left" wrapText="1"/>
    </xf>
    <xf numFmtId="0" fontId="0" fillId="0" borderId="0" xfId="0" applyAlignment="1">
      <alignment wrapText="1"/>
    </xf>
    <xf numFmtId="0" fontId="0" fillId="0" borderId="0" xfId="0" applyAlignment="1">
      <alignment horizontal="left"/>
    </xf>
    <xf numFmtId="0" fontId="17" fillId="0" borderId="0" xfId="0" applyFont="1" applyAlignment="1">
      <alignment horizontal="left"/>
    </xf>
    <xf numFmtId="0" fontId="2" fillId="0" borderId="0" xfId="0" applyFont="1" applyAlignment="1">
      <alignment horizontal="left" wrapText="1"/>
    </xf>
    <xf numFmtId="0" fontId="2" fillId="0" borderId="0" xfId="0" applyFont="1" applyAlignment="1">
      <alignment horizontal="center"/>
    </xf>
    <xf numFmtId="0" fontId="1" fillId="0" borderId="0" xfId="0" applyFont="1" applyFill="1" applyAlignment="1">
      <alignment horizontal="left"/>
    </xf>
    <xf numFmtId="0" fontId="0" fillId="0" borderId="0" xfId="0" applyFill="1" applyAlignment="1"/>
    <xf numFmtId="0" fontId="4" fillId="0" borderId="0" xfId="0" applyFont="1" applyAlignment="1">
      <alignment horizontal="left" wrapText="1"/>
    </xf>
    <xf numFmtId="0" fontId="1" fillId="0" borderId="0" xfId="0" applyFont="1" applyAlignment="1">
      <alignment horizontal="left"/>
    </xf>
    <xf numFmtId="0" fontId="13" fillId="0" borderId="39" xfId="0" applyFont="1" applyBorder="1" applyAlignment="1" applyProtection="1">
      <alignment horizontal="center" wrapText="1"/>
    </xf>
    <xf numFmtId="0" fontId="13" fillId="0" borderId="40" xfId="0" applyFont="1" applyBorder="1" applyAlignment="1" applyProtection="1">
      <alignment horizontal="center" wrapText="1"/>
    </xf>
    <xf numFmtId="0" fontId="13" fillId="0" borderId="37" xfId="0" applyFont="1" applyBorder="1" applyAlignment="1" applyProtection="1">
      <alignment horizontal="center" wrapText="1"/>
    </xf>
    <xf numFmtId="0" fontId="13" fillId="0" borderId="39" xfId="0" applyFont="1" applyBorder="1" applyAlignment="1" applyProtection="1">
      <alignment horizontal="center"/>
    </xf>
    <xf numFmtId="0" fontId="13" fillId="0" borderId="40" xfId="0" applyFont="1" applyBorder="1" applyAlignment="1" applyProtection="1">
      <alignment horizontal="center"/>
    </xf>
    <xf numFmtId="0" fontId="13" fillId="0" borderId="37" xfId="0" applyFont="1" applyBorder="1" applyAlignment="1" applyProtection="1">
      <alignment horizontal="center"/>
    </xf>
    <xf numFmtId="0" fontId="13" fillId="0" borderId="0" xfId="0" applyFont="1" applyFill="1" applyAlignment="1" applyProtection="1">
      <alignment horizontal="left" wrapText="1"/>
    </xf>
    <xf numFmtId="0" fontId="13" fillId="0" borderId="0" xfId="0" applyFont="1" applyAlignment="1" applyProtection="1">
      <alignment horizontal="left" wrapText="1"/>
    </xf>
    <xf numFmtId="0" fontId="1" fillId="0" borderId="0" xfId="0" applyFont="1" applyAlignment="1">
      <alignment horizontal="left" vertical="center" wrapText="1"/>
    </xf>
    <xf numFmtId="165" fontId="0" fillId="0" borderId="0" xfId="0" applyNumberFormat="1" applyFill="1" applyBorder="1" applyAlignment="1">
      <alignment horizontal="left"/>
    </xf>
    <xf numFmtId="0" fontId="2" fillId="0" borderId="14" xfId="0" applyFont="1" applyFill="1" applyBorder="1" applyAlignment="1">
      <alignment horizontal="center"/>
    </xf>
    <xf numFmtId="0" fontId="0" fillId="0" borderId="4" xfId="0" applyFill="1" applyBorder="1" applyAlignment="1">
      <alignment horizontal="center"/>
    </xf>
    <xf numFmtId="0" fontId="0" fillId="0" borderId="22" xfId="0" applyFill="1" applyBorder="1" applyAlignment="1">
      <alignment horizontal="center"/>
    </xf>
    <xf numFmtId="0" fontId="6" fillId="0" borderId="0" xfId="0" applyFont="1" applyBorder="1" applyAlignment="1"/>
    <xf numFmtId="0" fontId="0" fillId="0" borderId="0" xfId="0" applyBorder="1" applyAlignment="1"/>
    <xf numFmtId="0" fontId="0" fillId="0" borderId="5" xfId="0" applyFill="1" applyBorder="1" applyAlignment="1"/>
    <xf numFmtId="0" fontId="0" fillId="0" borderId="44" xfId="0" applyFill="1" applyBorder="1" applyAlignment="1"/>
    <xf numFmtId="0" fontId="2" fillId="0" borderId="0" xfId="0" applyFont="1" applyFill="1" applyAlignment="1">
      <alignment horizontal="center"/>
    </xf>
    <xf numFmtId="0" fontId="0" fillId="0" borderId="0" xfId="0" applyFill="1" applyAlignment="1">
      <alignment horizontal="center"/>
    </xf>
    <xf numFmtId="0" fontId="7" fillId="0" borderId="0" xfId="0" applyFont="1" applyFill="1" applyAlignment="1">
      <alignment wrapText="1"/>
    </xf>
    <xf numFmtId="0" fontId="0" fillId="0" borderId="0" xfId="0" applyFill="1" applyAlignment="1">
      <alignment wrapText="1"/>
    </xf>
    <xf numFmtId="0" fontId="0" fillId="0" borderId="44" xfId="0" applyBorder="1" applyAlignment="1"/>
    <xf numFmtId="0" fontId="0" fillId="0" borderId="5" xfId="0" applyBorder="1" applyAlignment="1"/>
    <xf numFmtId="40" fontId="2" fillId="0" borderId="48" xfId="0" applyNumberFormat="1" applyFont="1" applyFill="1" applyBorder="1" applyAlignment="1">
      <alignment wrapText="1"/>
    </xf>
    <xf numFmtId="40" fontId="0" fillId="0" borderId="49" xfId="0" applyNumberFormat="1" applyFill="1" applyBorder="1" applyAlignment="1">
      <alignment wrapText="1"/>
    </xf>
    <xf numFmtId="40" fontId="0" fillId="0" borderId="42" xfId="0" applyNumberFormat="1" applyFill="1" applyBorder="1" applyAlignment="1">
      <alignment wrapText="1"/>
    </xf>
    <xf numFmtId="40" fontId="2" fillId="0" borderId="31" xfId="0" applyNumberFormat="1" applyFont="1" applyBorder="1" applyAlignment="1">
      <alignment wrapText="1"/>
    </xf>
    <xf numFmtId="40" fontId="0" fillId="0" borderId="50" xfId="0" applyNumberFormat="1" applyBorder="1" applyAlignment="1">
      <alignment wrapText="1"/>
    </xf>
    <xf numFmtId="40" fontId="0" fillId="0" borderId="26" xfId="0" applyNumberFormat="1" applyBorder="1" applyAlignment="1">
      <alignment wrapText="1"/>
    </xf>
    <xf numFmtId="40" fontId="9" fillId="0" borderId="51" xfId="0" applyNumberFormat="1" applyFont="1" applyBorder="1" applyAlignment="1" applyProtection="1">
      <alignment wrapText="1"/>
      <protection locked="0"/>
    </xf>
    <xf numFmtId="40" fontId="0" fillId="0" borderId="5" xfId="0" applyNumberFormat="1" applyBorder="1" applyAlignment="1" applyProtection="1">
      <alignment wrapText="1"/>
      <protection locked="0"/>
    </xf>
    <xf numFmtId="40" fontId="0" fillId="0" borderId="58" xfId="0" applyNumberFormat="1" applyBorder="1" applyAlignment="1" applyProtection="1">
      <alignment wrapText="1"/>
      <protection locked="0"/>
    </xf>
    <xf numFmtId="0" fontId="2" fillId="0" borderId="5" xfId="0" applyFont="1" applyBorder="1" applyAlignment="1">
      <alignment horizontal="center"/>
    </xf>
    <xf numFmtId="0" fontId="0" fillId="0" borderId="5" xfId="0" applyBorder="1" applyAlignment="1">
      <alignment horizontal="center"/>
    </xf>
    <xf numFmtId="40" fontId="9" fillId="0" borderId="34" xfId="0" applyNumberFormat="1" applyFont="1" applyBorder="1" applyAlignment="1" applyProtection="1">
      <alignment wrapText="1"/>
      <protection locked="0"/>
    </xf>
    <xf numFmtId="40" fontId="0" fillId="0" borderId="0" xfId="0" applyNumberFormat="1" applyBorder="1" applyAlignment="1" applyProtection="1">
      <alignment wrapText="1"/>
      <protection locked="0"/>
    </xf>
    <xf numFmtId="40" fontId="0" fillId="0" borderId="56" xfId="0" applyNumberFormat="1" applyBorder="1" applyAlignment="1" applyProtection="1">
      <alignment wrapText="1"/>
      <protection locked="0"/>
    </xf>
    <xf numFmtId="40" fontId="9" fillId="0" borderId="30" xfId="0" applyNumberFormat="1" applyFont="1" applyBorder="1" applyAlignment="1" applyProtection="1">
      <alignment wrapText="1"/>
      <protection locked="0"/>
    </xf>
    <xf numFmtId="40" fontId="0" fillId="0" borderId="46" xfId="0" applyNumberFormat="1" applyBorder="1" applyAlignment="1" applyProtection="1">
      <alignment wrapText="1"/>
      <protection locked="0"/>
    </xf>
    <xf numFmtId="40" fontId="0" fillId="0" borderId="55" xfId="0" applyNumberFormat="1" applyBorder="1" applyAlignment="1" applyProtection="1">
      <alignment wrapText="1"/>
      <protection locked="0"/>
    </xf>
    <xf numFmtId="0" fontId="1" fillId="0" borderId="5" xfId="0" applyFont="1" applyFill="1" applyBorder="1" applyAlignment="1"/>
    <xf numFmtId="0" fontId="2" fillId="0" borderId="5" xfId="0" applyFont="1" applyFill="1" applyBorder="1" applyAlignment="1">
      <alignment horizontal="center"/>
    </xf>
    <xf numFmtId="0" fontId="0" fillId="0" borderId="5" xfId="0" applyFill="1" applyBorder="1" applyAlignment="1">
      <alignment horizontal="center"/>
    </xf>
    <xf numFmtId="0" fontId="22" fillId="3" borderId="41" xfId="0" applyFont="1" applyFill="1" applyBorder="1" applyAlignment="1">
      <alignment horizontal="center"/>
    </xf>
    <xf numFmtId="0" fontId="22" fillId="3" borderId="42" xfId="0" applyFont="1" applyFill="1" applyBorder="1" applyAlignment="1">
      <alignment horizontal="center"/>
    </xf>
    <xf numFmtId="0" fontId="22" fillId="0" borderId="43" xfId="0" applyFont="1" applyFill="1" applyBorder="1" applyAlignment="1">
      <alignment horizontal="center"/>
    </xf>
    <xf numFmtId="0" fontId="22" fillId="0" borderId="44" xfId="0" applyFont="1" applyFill="1" applyBorder="1" applyAlignment="1">
      <alignment horizontal="center"/>
    </xf>
    <xf numFmtId="0" fontId="22" fillId="0" borderId="45" xfId="0" applyFont="1" applyFill="1" applyBorder="1" applyAlignment="1">
      <alignment horizontal="center"/>
    </xf>
    <xf numFmtId="0" fontId="0" fillId="0" borderId="3" xfId="0" applyBorder="1" applyAlignment="1">
      <alignment horizontal="left"/>
    </xf>
    <xf numFmtId="0" fontId="0" fillId="0" borderId="9" xfId="0" applyBorder="1" applyAlignment="1">
      <alignment horizontal="left"/>
    </xf>
    <xf numFmtId="40" fontId="9" fillId="0" borderId="30" xfId="0" applyNumberFormat="1" applyFont="1" applyFill="1" applyBorder="1" applyAlignment="1" applyProtection="1">
      <alignment wrapText="1"/>
      <protection locked="0"/>
    </xf>
    <xf numFmtId="40" fontId="0" fillId="0" borderId="46" xfId="0" applyNumberFormat="1" applyFill="1" applyBorder="1" applyAlignment="1" applyProtection="1">
      <alignment wrapText="1"/>
      <protection locked="0"/>
    </xf>
    <xf numFmtId="40" fontId="0" fillId="0" borderId="55" xfId="0" applyNumberFormat="1" applyFill="1" applyBorder="1" applyAlignment="1" applyProtection="1">
      <alignment wrapText="1"/>
      <protection locked="0"/>
    </xf>
    <xf numFmtId="40" fontId="9" fillId="0" borderId="47" xfId="0" applyNumberFormat="1" applyFont="1" applyBorder="1" applyAlignment="1" applyProtection="1">
      <alignment wrapText="1"/>
      <protection locked="0"/>
    </xf>
    <xf numFmtId="40" fontId="0" fillId="0" borderId="29" xfId="0" applyNumberFormat="1" applyBorder="1" applyAlignment="1" applyProtection="1">
      <alignment wrapText="1"/>
      <protection locked="0"/>
    </xf>
    <xf numFmtId="40" fontId="0" fillId="0" borderId="57" xfId="0" applyNumberFormat="1" applyBorder="1" applyAlignment="1" applyProtection="1">
      <alignment wrapText="1"/>
      <protection locked="0"/>
    </xf>
    <xf numFmtId="0" fontId="0" fillId="0" borderId="0" xfId="0" applyNumberFormat="1" applyFill="1" applyAlignment="1">
      <alignment wrapText="1"/>
    </xf>
    <xf numFmtId="0" fontId="2" fillId="0" borderId="0" xfId="0" applyNumberFormat="1" applyFont="1" applyAlignment="1">
      <alignment horizontal="left" wrapText="1"/>
    </xf>
    <xf numFmtId="0" fontId="2" fillId="0" borderId="0" xfId="0" applyNumberFormat="1" applyFont="1" applyAlignment="1">
      <alignment horizontal="center" wrapText="1"/>
    </xf>
    <xf numFmtId="0" fontId="0" fillId="0" borderId="0" xfId="0" applyAlignment="1">
      <alignment horizontal="center" wrapText="1"/>
    </xf>
    <xf numFmtId="0" fontId="0" fillId="0" borderId="0" xfId="0" applyNumberFormat="1" applyAlignment="1">
      <alignment horizontal="right" wrapText="1"/>
    </xf>
    <xf numFmtId="0" fontId="6" fillId="0" borderId="0" xfId="0" applyFont="1" applyAlignment="1">
      <alignment horizontal="center"/>
    </xf>
    <xf numFmtId="0" fontId="0" fillId="0" borderId="0" xfId="0" applyAlignment="1">
      <alignment horizontal="center"/>
    </xf>
    <xf numFmtId="0" fontId="0" fillId="0" borderId="0" xfId="0" applyNumberFormat="1" applyAlignment="1">
      <alignment horizontal="center" wrapText="1"/>
    </xf>
    <xf numFmtId="0" fontId="0" fillId="0" borderId="0" xfId="0" applyNumberFormat="1" applyAlignment="1" applyProtection="1">
      <alignment wrapText="1"/>
      <protection locked="0"/>
    </xf>
    <xf numFmtId="0" fontId="0" fillId="0" borderId="0" xfId="0" applyAlignment="1" applyProtection="1">
      <alignment wrapText="1"/>
      <protection locked="0"/>
    </xf>
    <xf numFmtId="0" fontId="9" fillId="0" borderId="0" xfId="0" applyNumberFormat="1" applyFont="1" applyAlignment="1" applyProtection="1">
      <alignment wrapText="1"/>
      <protection locked="0"/>
    </xf>
    <xf numFmtId="4" fontId="0" fillId="0" borderId="0" xfId="0" applyNumberFormat="1" applyAlignment="1">
      <alignment horizontal="center" wrapText="1"/>
    </xf>
    <xf numFmtId="4" fontId="0" fillId="0" borderId="0" xfId="0" applyNumberFormat="1" applyAlignment="1">
      <alignment wrapText="1"/>
    </xf>
    <xf numFmtId="0" fontId="7" fillId="0" borderId="0" xfId="0" applyFont="1" applyAlignment="1">
      <alignment horizontal="center"/>
    </xf>
    <xf numFmtId="0" fontId="8" fillId="0" borderId="0" xfId="0" applyFont="1" applyAlignment="1" applyProtection="1">
      <alignment horizontal="center"/>
      <protection locked="0"/>
    </xf>
    <xf numFmtId="0" fontId="9" fillId="0" borderId="0" xfId="0" applyFont="1" applyAlignment="1" applyProtection="1">
      <alignment horizontal="center"/>
      <protection locked="0"/>
    </xf>
    <xf numFmtId="0" fontId="4" fillId="0" borderId="0" xfId="0" applyFont="1" applyAlignment="1" applyProtection="1">
      <alignment horizontal="left" wrapText="1"/>
      <protection locked="0"/>
    </xf>
    <xf numFmtId="0" fontId="0" fillId="0" borderId="0" xfId="0" applyAlignment="1" applyProtection="1">
      <alignment horizontal="left" wrapText="1"/>
      <protection locked="0"/>
    </xf>
    <xf numFmtId="0" fontId="2" fillId="0" borderId="0" xfId="0" applyFont="1" applyAlignment="1" applyProtection="1">
      <alignment horizontal="center"/>
      <protection locked="0"/>
    </xf>
    <xf numFmtId="0" fontId="0" fillId="0" borderId="0" xfId="0" applyAlignment="1" applyProtection="1">
      <alignment horizontal="center"/>
      <protection locked="0"/>
    </xf>
  </cellXfs>
  <cellStyles count="2">
    <cellStyle name="Hyperlink" xfId="1" builtinId="8"/>
    <cellStyle name="Normal"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trlProps/ctrlProp1.xml><?xml version="1.0" encoding="utf-8"?>
<formControlPr xmlns="http://schemas.microsoft.com/office/spreadsheetml/2009/9/main" objectType="Drop" dropLines="15" dropStyle="combo" dx="22" fmlaLink="Data!$A$1" fmlaRange="Data!$B$2:$B$425" noThreeD="1" sel="1" val="0"/>
</file>

<file path=xl/ctrlProps/ctrlProp2.xml><?xml version="1.0" encoding="utf-8"?>
<formControlPr xmlns="http://schemas.microsoft.com/office/spreadsheetml/2009/9/main" objectType="Drop" dropLines="15" dropStyle="combo" dx="22" fmlaLink="Data!$A$1" fmlaRange="Data!$A$2:$A$425" noThreeD="1" sel="1" val="152"/>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2305050</xdr:colOff>
          <xdr:row>4</xdr:row>
          <xdr:rowOff>152400</xdr:rowOff>
        </xdr:from>
        <xdr:to>
          <xdr:col>1</xdr:col>
          <xdr:colOff>914400</xdr:colOff>
          <xdr:row>6</xdr:row>
          <xdr:rowOff>28575</xdr:rowOff>
        </xdr:to>
        <xdr:sp macro="" textlink="">
          <xdr:nvSpPr>
            <xdr:cNvPr id="6146" name="Drop Down 2" hidden="1">
              <a:extLst>
                <a:ext uri="{63B3BB69-23CF-44E3-9099-C40C66FF867C}">
                  <a14:compatExt spid="_x0000_s6146"/>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4</xdr:row>
          <xdr:rowOff>142875</xdr:rowOff>
        </xdr:from>
        <xdr:to>
          <xdr:col>2</xdr:col>
          <xdr:colOff>685800</xdr:colOff>
          <xdr:row>6</xdr:row>
          <xdr:rowOff>19050</xdr:rowOff>
        </xdr:to>
        <xdr:sp macro="" textlink="">
          <xdr:nvSpPr>
            <xdr:cNvPr id="6147" name="Drop Down 3" hidden="1">
              <a:extLst>
                <a:ext uri="{63B3BB69-23CF-44E3-9099-C40C66FF867C}">
                  <a14:compatExt spid="_x0000_s6147"/>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LocksWithSheet="0"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FT\Fund%2040\Fund%2046\District%20Documentation%20File%20Fund%2046\Budget%20Hearing%2065.90%20-%20Annual%20Meeting\65.90%20Budget%20Publication\2019-20\6590blnkTemplate2019-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book Instructions"/>
      <sheetName val="Initial Data"/>
      <sheetName val="Budget Adoption Format"/>
      <sheetName val="Budget Publication Format"/>
      <sheetName val="Sample Public Hearing Notices"/>
      <sheetName val="Budget Change Format"/>
      <sheetName val="Sheet1"/>
    </sheetNames>
    <sheetDataSet>
      <sheetData sheetId="0">
        <row r="3">
          <cell r="B3" t="str">
            <v>March, 2019</v>
          </cell>
        </row>
      </sheetData>
      <sheetData sheetId="1">
        <row r="1">
          <cell r="A1" t="str">
            <v>March, 2019</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Roger.Kordus@dpi.wi.gov" TargetMode="External"/><Relationship Id="rId2" Type="http://schemas.openxmlformats.org/officeDocument/2006/relationships/hyperlink" Target="mailto:Roger.Kordus@dpi.wi.gov" TargetMode="External"/><Relationship Id="rId1" Type="http://schemas.openxmlformats.org/officeDocument/2006/relationships/hyperlink" Target="mailto:Derek.Sliter@dpi.wi.gov" TargetMode="External"/><Relationship Id="rId5" Type="http://schemas.openxmlformats.org/officeDocument/2006/relationships/printerSettings" Target="../printerSettings/printerSettings1.bin"/><Relationship Id="rId4" Type="http://schemas.openxmlformats.org/officeDocument/2006/relationships/hyperlink" Target="https://dpi.wi.gov/sfs/finances/budgeting/process-overview"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94"/>
  <sheetViews>
    <sheetView showGridLines="0" zoomScale="130" zoomScaleNormal="130" workbookViewId="0">
      <selection activeCell="A2" sqref="A2"/>
    </sheetView>
  </sheetViews>
  <sheetFormatPr defaultRowHeight="12.75" x14ac:dyDescent="0.2"/>
  <cols>
    <col min="1" max="1" width="9.140625" style="20" customWidth="1"/>
    <col min="9" max="9" width="19.28515625" customWidth="1"/>
  </cols>
  <sheetData>
    <row r="1" spans="1:9" x14ac:dyDescent="0.2">
      <c r="A1" s="352" t="s">
        <v>167</v>
      </c>
      <c r="B1" s="352"/>
      <c r="C1" s="352"/>
      <c r="D1" s="352"/>
      <c r="E1" s="352"/>
      <c r="F1" s="352"/>
      <c r="G1" s="352"/>
      <c r="H1" s="352"/>
      <c r="I1" s="352"/>
    </row>
    <row r="2" spans="1:9" x14ac:dyDescent="0.2">
      <c r="A2" s="31"/>
      <c r="B2" s="18"/>
      <c r="C2" s="18"/>
      <c r="D2" s="18"/>
      <c r="E2" s="18"/>
      <c r="F2" s="18"/>
      <c r="G2" s="18"/>
      <c r="H2" s="18"/>
      <c r="I2" s="18"/>
    </row>
    <row r="3" spans="1:9" x14ac:dyDescent="0.2">
      <c r="A3" s="31" t="s">
        <v>169</v>
      </c>
      <c r="B3" s="302" t="s">
        <v>880</v>
      </c>
      <c r="C3" s="18"/>
      <c r="D3" s="18"/>
      <c r="E3" s="18"/>
      <c r="F3" s="18"/>
      <c r="G3" s="18"/>
      <c r="H3" s="18"/>
      <c r="I3" s="18"/>
    </row>
    <row r="4" spans="1:9" x14ac:dyDescent="0.2">
      <c r="A4" s="31" t="s">
        <v>170</v>
      </c>
      <c r="B4" s="343" t="s">
        <v>181</v>
      </c>
      <c r="C4" s="340"/>
      <c r="D4" s="340"/>
      <c r="E4" s="340"/>
      <c r="F4" s="340"/>
      <c r="G4" s="340"/>
      <c r="H4" s="340"/>
      <c r="I4" s="340"/>
    </row>
    <row r="5" spans="1:9" x14ac:dyDescent="0.2">
      <c r="A5" s="31" t="s">
        <v>171</v>
      </c>
      <c r="B5" s="343" t="s">
        <v>182</v>
      </c>
      <c r="C5" s="340"/>
      <c r="D5" s="340"/>
      <c r="E5" s="340"/>
      <c r="F5" s="340"/>
      <c r="G5" s="340"/>
      <c r="H5" s="340"/>
      <c r="I5" s="18"/>
    </row>
    <row r="6" spans="1:9" x14ac:dyDescent="0.2">
      <c r="A6" s="31" t="s">
        <v>172</v>
      </c>
      <c r="B6" s="353" t="s">
        <v>881</v>
      </c>
      <c r="C6" s="354"/>
      <c r="D6" s="354"/>
      <c r="E6" s="354"/>
      <c r="F6" s="354"/>
      <c r="G6" s="354"/>
      <c r="H6" s="354"/>
      <c r="I6" s="354"/>
    </row>
    <row r="7" spans="1:9" x14ac:dyDescent="0.2">
      <c r="A7" s="82"/>
      <c r="B7" s="19"/>
      <c r="C7" s="19"/>
      <c r="D7" s="19"/>
      <c r="E7" s="19"/>
      <c r="F7" s="19"/>
      <c r="G7" s="19"/>
      <c r="H7" s="19"/>
      <c r="I7" s="19"/>
    </row>
    <row r="8" spans="1:9" x14ac:dyDescent="0.2">
      <c r="A8" s="355" t="s">
        <v>179</v>
      </c>
      <c r="B8" s="348"/>
      <c r="C8" s="348"/>
      <c r="D8" s="348"/>
      <c r="E8" s="348"/>
      <c r="F8" s="348"/>
      <c r="G8" s="348"/>
      <c r="H8" s="348"/>
      <c r="I8" s="348"/>
    </row>
    <row r="9" spans="1:9" x14ac:dyDescent="0.2">
      <c r="A9" s="348"/>
      <c r="B9" s="348"/>
      <c r="C9" s="348"/>
      <c r="D9" s="348"/>
      <c r="E9" s="348"/>
      <c r="F9" s="348"/>
      <c r="G9" s="348"/>
      <c r="H9" s="348"/>
      <c r="I9" s="348"/>
    </row>
    <row r="10" spans="1:9" x14ac:dyDescent="0.2">
      <c r="A10" s="348"/>
      <c r="B10" s="348"/>
      <c r="C10" s="348"/>
      <c r="D10" s="348"/>
      <c r="E10" s="348"/>
      <c r="F10" s="348"/>
      <c r="G10" s="348"/>
      <c r="H10" s="348"/>
      <c r="I10" s="348"/>
    </row>
    <row r="11" spans="1:9" x14ac:dyDescent="0.2">
      <c r="A11" s="1"/>
      <c r="B11" s="1"/>
      <c r="C11" s="1"/>
      <c r="D11" s="1"/>
      <c r="E11" s="1"/>
      <c r="F11" s="1"/>
      <c r="G11" s="1"/>
      <c r="H11" s="1"/>
      <c r="I11" s="1"/>
    </row>
    <row r="12" spans="1:9" x14ac:dyDescent="0.2">
      <c r="A12" s="343" t="s">
        <v>173</v>
      </c>
      <c r="B12" s="340"/>
      <c r="C12" s="340"/>
      <c r="D12" s="340"/>
      <c r="E12" s="340"/>
      <c r="F12" s="340"/>
      <c r="G12" s="340"/>
      <c r="H12" s="340"/>
      <c r="I12" s="340"/>
    </row>
    <row r="13" spans="1:9" x14ac:dyDescent="0.2">
      <c r="A13" s="343" t="s">
        <v>174</v>
      </c>
      <c r="B13" s="340"/>
      <c r="C13" s="340"/>
      <c r="D13" s="340"/>
      <c r="E13" s="340"/>
      <c r="F13" s="340"/>
      <c r="G13" s="340"/>
      <c r="H13" s="340"/>
      <c r="I13" s="340"/>
    </row>
    <row r="14" spans="1:9" x14ac:dyDescent="0.2">
      <c r="A14" s="343" t="s">
        <v>175</v>
      </c>
      <c r="B14" s="340"/>
      <c r="C14" s="340"/>
      <c r="D14" s="340"/>
      <c r="E14" s="340"/>
      <c r="F14" s="340"/>
      <c r="G14" s="340"/>
      <c r="H14" s="340"/>
      <c r="I14" s="340"/>
    </row>
    <row r="15" spans="1:9" x14ac:dyDescent="0.2">
      <c r="A15" s="343" t="s">
        <v>201</v>
      </c>
      <c r="B15" s="340"/>
      <c r="C15" s="340"/>
      <c r="D15" s="340"/>
      <c r="E15" s="340"/>
      <c r="F15" s="340"/>
      <c r="G15" s="340"/>
      <c r="H15" s="340"/>
      <c r="I15" s="340"/>
    </row>
    <row r="16" spans="1:9" x14ac:dyDescent="0.2">
      <c r="A16" s="82" t="s">
        <v>202</v>
      </c>
      <c r="B16" s="16"/>
      <c r="C16" s="16"/>
      <c r="D16" s="16"/>
      <c r="E16" s="16"/>
      <c r="F16" s="16"/>
      <c r="G16" s="16"/>
      <c r="H16" s="16"/>
      <c r="I16" s="16"/>
    </row>
    <row r="17" spans="1:9" x14ac:dyDescent="0.2">
      <c r="A17" s="82" t="s">
        <v>200</v>
      </c>
      <c r="B17" s="16"/>
      <c r="C17" s="16"/>
      <c r="D17" s="16"/>
      <c r="E17" s="16"/>
      <c r="F17" s="16"/>
      <c r="G17" s="16"/>
      <c r="H17" s="16"/>
      <c r="I17" s="16"/>
    </row>
    <row r="18" spans="1:9" s="168" customFormat="1" x14ac:dyDescent="0.2">
      <c r="A18" s="344" t="s">
        <v>918</v>
      </c>
      <c r="B18" s="345"/>
      <c r="C18" s="345"/>
      <c r="D18" s="345"/>
      <c r="E18" s="345"/>
      <c r="F18" s="345"/>
      <c r="G18" s="345"/>
      <c r="H18" s="345"/>
      <c r="I18" s="345"/>
    </row>
    <row r="19" spans="1:9" s="168" customFormat="1" ht="17.25" customHeight="1" x14ac:dyDescent="0.2">
      <c r="A19" s="345"/>
      <c r="B19" s="345"/>
      <c r="C19" s="345"/>
      <c r="D19" s="345"/>
      <c r="E19" s="345"/>
      <c r="F19" s="345"/>
      <c r="G19" s="345"/>
      <c r="H19" s="345"/>
      <c r="I19" s="345"/>
    </row>
    <row r="20" spans="1:9" ht="6.6" customHeight="1" x14ac:dyDescent="0.2">
      <c r="A20" s="330"/>
      <c r="B20" s="330"/>
      <c r="C20" s="330"/>
      <c r="D20" s="330"/>
      <c r="E20" s="330"/>
      <c r="F20" s="330"/>
      <c r="G20" s="330"/>
      <c r="H20" s="330"/>
      <c r="I20" s="330"/>
    </row>
    <row r="21" spans="1:9" x14ac:dyDescent="0.2">
      <c r="A21" s="344" t="s">
        <v>176</v>
      </c>
      <c r="B21" s="345"/>
      <c r="C21" s="345"/>
      <c r="D21" s="345"/>
      <c r="E21" s="345"/>
      <c r="F21" s="345"/>
      <c r="G21" s="345"/>
      <c r="H21" s="345"/>
      <c r="I21" s="345"/>
    </row>
    <row r="22" spans="1:9" ht="7.9" customHeight="1" x14ac:dyDescent="0.2">
      <c r="A22" s="322"/>
      <c r="B22" s="321"/>
      <c r="C22" s="321"/>
      <c r="D22" s="321"/>
      <c r="E22" s="321"/>
      <c r="F22" s="321"/>
      <c r="G22" s="321"/>
      <c r="H22" s="321"/>
      <c r="I22" s="321"/>
    </row>
    <row r="23" spans="1:9" x14ac:dyDescent="0.2">
      <c r="A23" s="356" t="s">
        <v>177</v>
      </c>
      <c r="B23" s="341"/>
      <c r="C23" s="341"/>
      <c r="D23" s="341"/>
      <c r="E23" s="341"/>
      <c r="F23" s="341"/>
      <c r="G23" s="341"/>
      <c r="H23" s="341"/>
      <c r="I23" s="341"/>
    </row>
    <row r="24" spans="1:9" ht="6" customHeight="1" x14ac:dyDescent="0.2"/>
    <row r="25" spans="1:9" x14ac:dyDescent="0.2">
      <c r="A25" s="347" t="s">
        <v>203</v>
      </c>
      <c r="B25" s="348"/>
      <c r="C25" s="348"/>
      <c r="D25" s="348"/>
      <c r="E25" s="348"/>
      <c r="F25" s="348"/>
      <c r="G25" s="348"/>
      <c r="H25" s="348"/>
      <c r="I25" s="348"/>
    </row>
    <row r="26" spans="1:9" x14ac:dyDescent="0.2">
      <c r="A26" s="348"/>
      <c r="B26" s="348"/>
      <c r="C26" s="348"/>
      <c r="D26" s="348"/>
      <c r="E26" s="348"/>
      <c r="F26" s="348"/>
      <c r="G26" s="348"/>
      <c r="H26" s="348"/>
      <c r="I26" s="348"/>
    </row>
    <row r="27" spans="1:9" x14ac:dyDescent="0.2">
      <c r="A27" s="348"/>
      <c r="B27" s="348"/>
      <c r="C27" s="348"/>
      <c r="D27" s="348"/>
      <c r="E27" s="348"/>
      <c r="F27" s="348"/>
      <c r="G27" s="348"/>
      <c r="H27" s="348"/>
      <c r="I27" s="348"/>
    </row>
    <row r="29" spans="1:9" x14ac:dyDescent="0.2">
      <c r="A29" s="347" t="s">
        <v>180</v>
      </c>
      <c r="B29" s="348"/>
      <c r="C29" s="348"/>
      <c r="D29" s="348"/>
      <c r="E29" s="348"/>
      <c r="F29" s="348"/>
      <c r="G29" s="348"/>
      <c r="H29" s="348"/>
      <c r="I29" s="348"/>
    </row>
    <row r="30" spans="1:9" x14ac:dyDescent="0.2">
      <c r="A30" s="348"/>
      <c r="B30" s="348"/>
      <c r="C30" s="348"/>
      <c r="D30" s="348"/>
      <c r="E30" s="348"/>
      <c r="F30" s="348"/>
      <c r="G30" s="348"/>
      <c r="H30" s="348"/>
      <c r="I30" s="348"/>
    </row>
    <row r="31" spans="1:9" x14ac:dyDescent="0.2">
      <c r="A31" s="348"/>
      <c r="B31" s="348"/>
      <c r="C31" s="348"/>
      <c r="D31" s="348"/>
      <c r="E31" s="348"/>
      <c r="F31" s="348"/>
      <c r="G31" s="348"/>
      <c r="H31" s="348"/>
      <c r="I31" s="348"/>
    </row>
    <row r="33" spans="1:9" x14ac:dyDescent="0.2">
      <c r="A33" s="347" t="s">
        <v>204</v>
      </c>
      <c r="B33" s="348"/>
      <c r="C33" s="348"/>
      <c r="D33" s="348"/>
      <c r="E33" s="348"/>
      <c r="F33" s="348"/>
      <c r="G33" s="348"/>
      <c r="H33" s="348"/>
      <c r="I33" s="348"/>
    </row>
    <row r="34" spans="1:9" ht="28.5" customHeight="1" x14ac:dyDescent="0.2">
      <c r="A34" s="348"/>
      <c r="B34" s="348"/>
      <c r="C34" s="348"/>
      <c r="D34" s="348"/>
      <c r="E34" s="348"/>
      <c r="F34" s="348"/>
      <c r="G34" s="348"/>
      <c r="H34" s="348"/>
      <c r="I34" s="348"/>
    </row>
    <row r="36" spans="1:9" x14ac:dyDescent="0.2">
      <c r="A36" s="347" t="s">
        <v>205</v>
      </c>
      <c r="B36" s="348"/>
      <c r="C36" s="348"/>
      <c r="D36" s="348"/>
      <c r="E36" s="348"/>
      <c r="F36" s="348"/>
      <c r="G36" s="348"/>
      <c r="H36" s="348"/>
      <c r="I36" s="348"/>
    </row>
    <row r="37" spans="1:9" x14ac:dyDescent="0.2">
      <c r="A37" s="348"/>
      <c r="B37" s="348"/>
      <c r="C37" s="348"/>
      <c r="D37" s="348"/>
      <c r="E37" s="348"/>
      <c r="F37" s="348"/>
      <c r="G37" s="348"/>
      <c r="H37" s="348"/>
      <c r="I37" s="348"/>
    </row>
    <row r="38" spans="1:9" x14ac:dyDescent="0.2">
      <c r="A38" s="344" t="s">
        <v>883</v>
      </c>
      <c r="B38" s="348"/>
      <c r="C38" s="348"/>
      <c r="D38" s="348"/>
      <c r="E38" s="348"/>
      <c r="F38" s="348"/>
      <c r="G38" s="348"/>
      <c r="H38" s="348"/>
      <c r="I38" s="348"/>
    </row>
    <row r="39" spans="1:9" x14ac:dyDescent="0.2">
      <c r="A39" s="348"/>
      <c r="B39" s="348"/>
      <c r="C39" s="348"/>
      <c r="D39" s="348"/>
      <c r="E39" s="348"/>
      <c r="F39" s="348"/>
      <c r="G39" s="348"/>
      <c r="H39" s="348"/>
      <c r="I39" s="348"/>
    </row>
    <row r="40" spans="1:9" x14ac:dyDescent="0.2">
      <c r="A40" s="348"/>
      <c r="B40" s="348"/>
      <c r="C40" s="348"/>
      <c r="D40" s="348"/>
      <c r="E40" s="348"/>
      <c r="F40" s="348"/>
      <c r="G40" s="348"/>
      <c r="H40" s="348"/>
      <c r="I40" s="348"/>
    </row>
    <row r="41" spans="1:9" x14ac:dyDescent="0.2">
      <c r="A41" s="348"/>
      <c r="B41" s="348"/>
      <c r="C41" s="348"/>
      <c r="D41" s="348"/>
      <c r="E41" s="348"/>
      <c r="F41" s="348"/>
      <c r="G41" s="348"/>
      <c r="H41" s="348"/>
      <c r="I41" s="348"/>
    </row>
    <row r="42" spans="1:9" x14ac:dyDescent="0.2">
      <c r="A42" s="1"/>
      <c r="B42" s="1"/>
      <c r="C42" s="1"/>
      <c r="D42" s="1"/>
      <c r="E42" s="1"/>
      <c r="F42" s="1"/>
      <c r="G42" s="1"/>
      <c r="H42" s="1"/>
      <c r="I42" s="1"/>
    </row>
    <row r="43" spans="1:9" x14ac:dyDescent="0.2">
      <c r="A43" s="322" t="s">
        <v>882</v>
      </c>
      <c r="B43" s="1"/>
      <c r="C43" s="1"/>
      <c r="D43" s="1"/>
      <c r="E43" s="1"/>
      <c r="F43" s="1"/>
      <c r="G43" s="1"/>
      <c r="H43" s="1"/>
      <c r="I43" s="1"/>
    </row>
    <row r="44" spans="1:9" x14ac:dyDescent="0.2">
      <c r="A44" s="20" t="s">
        <v>206</v>
      </c>
      <c r="B44" s="1"/>
      <c r="C44" s="1"/>
      <c r="D44" s="1"/>
      <c r="E44" s="1"/>
      <c r="F44" s="1"/>
      <c r="G44" s="1"/>
      <c r="H44" s="1"/>
      <c r="I44" s="1"/>
    </row>
    <row r="45" spans="1:9" x14ac:dyDescent="0.2">
      <c r="A45" s="322" t="s">
        <v>884</v>
      </c>
      <c r="B45" s="1"/>
      <c r="C45" s="1"/>
      <c r="D45" s="1"/>
      <c r="E45" s="1"/>
      <c r="F45" s="1"/>
      <c r="G45" s="1"/>
      <c r="H45" s="1"/>
      <c r="I45" s="1"/>
    </row>
    <row r="47" spans="1:9" x14ac:dyDescent="0.2">
      <c r="A47" s="351" t="s">
        <v>178</v>
      </c>
      <c r="B47" s="348"/>
      <c r="C47" s="348"/>
      <c r="D47" s="348"/>
      <c r="E47" s="348"/>
      <c r="F47" s="348"/>
      <c r="G47" s="348"/>
      <c r="H47" s="348"/>
      <c r="I47" s="348"/>
    </row>
    <row r="48" spans="1:9" x14ac:dyDescent="0.2">
      <c r="A48" s="348"/>
      <c r="B48" s="348"/>
      <c r="C48" s="348"/>
      <c r="D48" s="348"/>
      <c r="E48" s="348"/>
      <c r="F48" s="348"/>
      <c r="G48" s="348"/>
      <c r="H48" s="348"/>
      <c r="I48" s="348"/>
    </row>
    <row r="49" spans="1:9" x14ac:dyDescent="0.2">
      <c r="A49" s="348"/>
      <c r="B49" s="348"/>
      <c r="C49" s="348"/>
      <c r="D49" s="348"/>
      <c r="E49" s="348"/>
      <c r="F49" s="348"/>
      <c r="G49" s="348"/>
      <c r="H49" s="348"/>
      <c r="I49" s="348"/>
    </row>
    <row r="51" spans="1:9" x14ac:dyDescent="0.2">
      <c r="A51" s="347" t="s">
        <v>217</v>
      </c>
      <c r="B51" s="348"/>
      <c r="C51" s="348"/>
      <c r="D51" s="348"/>
      <c r="E51" s="348"/>
      <c r="F51" s="348"/>
      <c r="G51" s="348"/>
      <c r="H51" s="348"/>
      <c r="I51" s="348"/>
    </row>
    <row r="52" spans="1:9" x14ac:dyDescent="0.2">
      <c r="A52" s="348"/>
      <c r="B52" s="348"/>
      <c r="C52" s="348"/>
      <c r="D52" s="348"/>
      <c r="E52" s="348"/>
      <c r="F52" s="348"/>
      <c r="G52" s="348"/>
      <c r="H52" s="348"/>
      <c r="I52" s="348"/>
    </row>
    <row r="54" spans="1:9" s="199" customFormat="1" x14ac:dyDescent="0.2">
      <c r="A54" s="349" t="s">
        <v>872</v>
      </c>
      <c r="B54" s="341"/>
      <c r="C54" s="321" t="s">
        <v>873</v>
      </c>
      <c r="D54" s="321"/>
      <c r="E54" s="342" t="s">
        <v>871</v>
      </c>
      <c r="F54" s="341"/>
      <c r="G54" s="341"/>
    </row>
    <row r="55" spans="1:9" s="199" customFormat="1" x14ac:dyDescent="0.2">
      <c r="A55" s="20" t="s">
        <v>877</v>
      </c>
      <c r="B55" s="321"/>
      <c r="C55" s="340" t="s">
        <v>878</v>
      </c>
      <c r="D55" s="341"/>
      <c r="E55" s="342" t="s">
        <v>879</v>
      </c>
      <c r="F55" s="341"/>
      <c r="G55" s="341"/>
    </row>
    <row r="56" spans="1:9" s="199" customFormat="1" x14ac:dyDescent="0.2">
      <c r="A56" s="200"/>
      <c r="C56" s="346"/>
      <c r="D56" s="346"/>
      <c r="E56" s="342"/>
      <c r="F56" s="342"/>
      <c r="G56" s="342"/>
    </row>
    <row r="57" spans="1:9" s="199" customFormat="1" x14ac:dyDescent="0.2">
      <c r="A57" s="350"/>
      <c r="B57" s="346"/>
      <c r="C57" s="346"/>
      <c r="D57" s="346"/>
      <c r="E57" s="342"/>
      <c r="F57" s="346"/>
      <c r="G57" s="346"/>
      <c r="H57" s="346"/>
    </row>
    <row r="58" spans="1:9" x14ac:dyDescent="0.2">
      <c r="A58" s="331" t="s">
        <v>919</v>
      </c>
      <c r="B58" s="331"/>
      <c r="C58" s="331"/>
      <c r="D58" s="331"/>
      <c r="E58" s="331"/>
    </row>
    <row r="59" spans="1:9" x14ac:dyDescent="0.2">
      <c r="A59" s="324"/>
    </row>
    <row r="60" spans="1:9" x14ac:dyDescent="0.2">
      <c r="A60" s="324" t="s">
        <v>920</v>
      </c>
    </row>
    <row r="61" spans="1:9" x14ac:dyDescent="0.2">
      <c r="A61" s="324" t="s">
        <v>921</v>
      </c>
    </row>
    <row r="62" spans="1:9" x14ac:dyDescent="0.2">
      <c r="A62" s="324" t="s">
        <v>885</v>
      </c>
    </row>
    <row r="63" spans="1:9" x14ac:dyDescent="0.2">
      <c r="A63" s="324"/>
    </row>
    <row r="64" spans="1:9" x14ac:dyDescent="0.2">
      <c r="A64" s="324" t="s">
        <v>886</v>
      </c>
    </row>
    <row r="65" spans="1:2" x14ac:dyDescent="0.2">
      <c r="A65" s="324"/>
    </row>
    <row r="66" spans="1:2" x14ac:dyDescent="0.2">
      <c r="A66" s="324" t="s">
        <v>887</v>
      </c>
    </row>
    <row r="67" spans="1:2" x14ac:dyDescent="0.2">
      <c r="A67" s="324"/>
    </row>
    <row r="68" spans="1:2" x14ac:dyDescent="0.2">
      <c r="A68" s="324" t="s">
        <v>888</v>
      </c>
    </row>
    <row r="69" spans="1:2" x14ac:dyDescent="0.2">
      <c r="A69" s="324"/>
    </row>
    <row r="70" spans="1:2" x14ac:dyDescent="0.2">
      <c r="A70" s="324"/>
      <c r="B70" t="s">
        <v>889</v>
      </c>
    </row>
    <row r="71" spans="1:2" x14ac:dyDescent="0.2">
      <c r="A71" s="324"/>
      <c r="B71" t="s">
        <v>890</v>
      </c>
    </row>
    <row r="72" spans="1:2" x14ac:dyDescent="0.2">
      <c r="A72" s="324"/>
    </row>
    <row r="73" spans="1:2" x14ac:dyDescent="0.2">
      <c r="A73" s="324" t="s">
        <v>891</v>
      </c>
    </row>
    <row r="74" spans="1:2" x14ac:dyDescent="0.2">
      <c r="A74" s="324"/>
    </row>
    <row r="75" spans="1:2" x14ac:dyDescent="0.2">
      <c r="A75" s="324"/>
      <c r="B75" t="s">
        <v>892</v>
      </c>
    </row>
    <row r="76" spans="1:2" x14ac:dyDescent="0.2">
      <c r="A76" s="324"/>
      <c r="B76" t="s">
        <v>922</v>
      </c>
    </row>
    <row r="77" spans="1:2" x14ac:dyDescent="0.2">
      <c r="A77" s="324"/>
      <c r="B77" t="s">
        <v>923</v>
      </c>
    </row>
    <row r="78" spans="1:2" x14ac:dyDescent="0.2">
      <c r="A78" s="324"/>
      <c r="B78" t="s">
        <v>924</v>
      </c>
    </row>
    <row r="79" spans="1:2" x14ac:dyDescent="0.2">
      <c r="A79" s="324"/>
    </row>
    <row r="80" spans="1:2" x14ac:dyDescent="0.2">
      <c r="A80" s="324" t="s">
        <v>893</v>
      </c>
    </row>
    <row r="81" spans="1:7" x14ac:dyDescent="0.2">
      <c r="A81" s="324"/>
    </row>
    <row r="82" spans="1:7" x14ac:dyDescent="0.2">
      <c r="A82" s="324" t="s">
        <v>894</v>
      </c>
    </row>
    <row r="83" spans="1:7" x14ac:dyDescent="0.2">
      <c r="A83" s="324"/>
    </row>
    <row r="84" spans="1:7" x14ac:dyDescent="0.2">
      <c r="A84" s="324" t="s">
        <v>895</v>
      </c>
    </row>
    <row r="85" spans="1:7" x14ac:dyDescent="0.2">
      <c r="A85" s="324"/>
    </row>
    <row r="86" spans="1:7" x14ac:dyDescent="0.2">
      <c r="A86" s="324" t="s">
        <v>896</v>
      </c>
    </row>
    <row r="87" spans="1:7" x14ac:dyDescent="0.2">
      <c r="A87" s="324"/>
    </row>
    <row r="88" spans="1:7" x14ac:dyDescent="0.2">
      <c r="A88" s="31" t="s">
        <v>897</v>
      </c>
    </row>
    <row r="89" spans="1:7" x14ac:dyDescent="0.2">
      <c r="A89" s="324"/>
    </row>
    <row r="90" spans="1:7" x14ac:dyDescent="0.2">
      <c r="A90" s="332" t="s">
        <v>898</v>
      </c>
    </row>
    <row r="91" spans="1:7" x14ac:dyDescent="0.2">
      <c r="A91" s="324"/>
    </row>
    <row r="92" spans="1:7" x14ac:dyDescent="0.2">
      <c r="A92" s="324"/>
    </row>
    <row r="93" spans="1:7" x14ac:dyDescent="0.2">
      <c r="A93" s="324" t="s">
        <v>877</v>
      </c>
      <c r="B93" s="321"/>
      <c r="C93" s="340" t="s">
        <v>878</v>
      </c>
      <c r="D93" s="341"/>
      <c r="E93" s="342" t="s">
        <v>879</v>
      </c>
      <c r="F93" s="341"/>
      <c r="G93" s="341"/>
    </row>
    <row r="94" spans="1:7" x14ac:dyDescent="0.2">
      <c r="A94" s="324"/>
    </row>
  </sheetData>
  <sheetProtection selectLockedCells="1" selectUnlockedCells="1"/>
  <mergeCells count="30">
    <mergeCell ref="A21:I21"/>
    <mergeCell ref="A36:I37"/>
    <mergeCell ref="A38:I41"/>
    <mergeCell ref="E54:G54"/>
    <mergeCell ref="A23:I23"/>
    <mergeCell ref="A25:I27"/>
    <mergeCell ref="A29:I31"/>
    <mergeCell ref="A33:I34"/>
    <mergeCell ref="A1:I1"/>
    <mergeCell ref="A12:I12"/>
    <mergeCell ref="B4:I4"/>
    <mergeCell ref="B5:H5"/>
    <mergeCell ref="B6:I6"/>
    <mergeCell ref="A8:I10"/>
    <mergeCell ref="C93:D93"/>
    <mergeCell ref="E93:G93"/>
    <mergeCell ref="A13:I13"/>
    <mergeCell ref="A14:I14"/>
    <mergeCell ref="A15:I15"/>
    <mergeCell ref="A18:I19"/>
    <mergeCell ref="E57:H57"/>
    <mergeCell ref="A51:I52"/>
    <mergeCell ref="A54:B54"/>
    <mergeCell ref="C55:D55"/>
    <mergeCell ref="E55:G55"/>
    <mergeCell ref="C56:D56"/>
    <mergeCell ref="E56:G56"/>
    <mergeCell ref="A57:B57"/>
    <mergeCell ref="C57:D57"/>
    <mergeCell ref="A47:I49"/>
  </mergeCells>
  <phoneticPr fontId="10" type="noConversion"/>
  <hyperlinks>
    <hyperlink ref="E54" r:id="rId1"/>
    <hyperlink ref="E55" r:id="rId2"/>
    <hyperlink ref="E93" r:id="rId3"/>
    <hyperlink ref="A90" r:id="rId4"/>
  </hyperlinks>
  <pageMargins left="0.25" right="0.25" top="0.75" bottom="0.75" header="0.3" footer="0.3"/>
  <pageSetup scale="93" orientation="portrait" r:id="rId5"/>
  <headerFooter alignWithMargins="0"/>
  <rowBreaks count="1" manualBreakCount="1">
    <brk id="5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J40"/>
  <sheetViews>
    <sheetView tabSelected="1" zoomScale="115" zoomScaleNormal="115" workbookViewId="0">
      <selection activeCell="I25" sqref="I25"/>
    </sheetView>
  </sheetViews>
  <sheetFormatPr defaultRowHeight="12.75" x14ac:dyDescent="0.2"/>
  <cols>
    <col min="1" max="1" width="26.85546875" style="167" customWidth="1"/>
    <col min="2" max="2" width="12.28515625" style="167" customWidth="1"/>
    <col min="3" max="10" width="10.7109375" style="167" customWidth="1"/>
    <col min="11" max="16384" width="9.140625" style="167"/>
  </cols>
  <sheetData>
    <row r="1" spans="1:10" x14ac:dyDescent="0.2">
      <c r="A1" s="323" t="str">
        <f>'[1]Workbook Instructions'!B3</f>
        <v>March, 2019</v>
      </c>
      <c r="B1" s="174"/>
      <c r="C1" s="174"/>
      <c r="D1" s="174"/>
      <c r="E1" s="174"/>
      <c r="F1" s="174"/>
      <c r="G1" s="174"/>
      <c r="H1" s="174"/>
      <c r="I1" s="174"/>
      <c r="J1" s="174"/>
    </row>
    <row r="2" spans="1:10" x14ac:dyDescent="0.2">
      <c r="A2" s="174"/>
      <c r="B2" s="174"/>
      <c r="C2" s="174"/>
      <c r="D2" s="174"/>
      <c r="E2" s="174"/>
      <c r="F2" s="174"/>
      <c r="G2" s="174"/>
      <c r="H2" s="174"/>
      <c r="I2" s="174"/>
      <c r="J2" s="174"/>
    </row>
    <row r="3" spans="1:10" x14ac:dyDescent="0.2">
      <c r="A3" s="363" t="s">
        <v>207</v>
      </c>
      <c r="B3" s="363"/>
      <c r="C3" s="363"/>
      <c r="D3" s="363"/>
      <c r="E3" s="363"/>
      <c r="F3" s="363"/>
      <c r="G3" s="363"/>
      <c r="H3" s="363"/>
      <c r="I3" s="363"/>
      <c r="J3" s="363"/>
    </row>
    <row r="4" spans="1:10" x14ac:dyDescent="0.2">
      <c r="A4" s="363"/>
      <c r="B4" s="363"/>
      <c r="C4" s="363"/>
      <c r="D4" s="363"/>
      <c r="E4" s="363"/>
      <c r="F4" s="363"/>
      <c r="G4" s="363"/>
      <c r="H4" s="363"/>
      <c r="I4" s="363"/>
      <c r="J4" s="363"/>
    </row>
    <row r="5" spans="1:10" x14ac:dyDescent="0.2">
      <c r="A5" s="175"/>
      <c r="B5" s="175"/>
      <c r="C5" s="175"/>
      <c r="D5" s="175"/>
      <c r="E5" s="175"/>
      <c r="F5" s="175"/>
      <c r="G5" s="175"/>
      <c r="H5" s="175"/>
      <c r="I5" s="175"/>
      <c r="J5" s="175"/>
    </row>
    <row r="6" spans="1:10" x14ac:dyDescent="0.2">
      <c r="A6" s="364" t="s">
        <v>215</v>
      </c>
      <c r="B6" s="364"/>
      <c r="C6" s="364"/>
      <c r="D6" s="364"/>
      <c r="E6" s="364"/>
      <c r="F6" s="364"/>
      <c r="G6" s="364"/>
      <c r="H6" s="364"/>
      <c r="I6" s="364"/>
      <c r="J6" s="364"/>
    </row>
    <row r="7" spans="1:10" ht="13.5" thickBot="1" x14ac:dyDescent="0.25">
      <c r="A7" s="173"/>
      <c r="B7" s="173"/>
      <c r="C7" s="173"/>
      <c r="D7" s="173"/>
      <c r="E7" s="173"/>
      <c r="F7" s="173"/>
      <c r="G7" s="173"/>
      <c r="H7" s="173"/>
      <c r="I7" s="173"/>
      <c r="J7" s="173"/>
    </row>
    <row r="8" spans="1:10" s="177" customFormat="1" ht="12.75" customHeight="1" thickBot="1" x14ac:dyDescent="0.25">
      <c r="A8" s="176" t="s">
        <v>208</v>
      </c>
      <c r="B8" s="357" t="s">
        <v>899</v>
      </c>
      <c r="C8" s="358"/>
      <c r="D8" s="359"/>
      <c r="E8" s="357" t="s">
        <v>900</v>
      </c>
      <c r="F8" s="358"/>
      <c r="G8" s="359"/>
      <c r="H8" s="360" t="s">
        <v>901</v>
      </c>
      <c r="I8" s="361"/>
      <c r="J8" s="362"/>
    </row>
    <row r="9" spans="1:10" ht="78.75" x14ac:dyDescent="0.2">
      <c r="A9" s="178" t="s">
        <v>159</v>
      </c>
      <c r="B9" s="179" t="s">
        <v>902</v>
      </c>
      <c r="C9" s="179" t="s">
        <v>903</v>
      </c>
      <c r="D9" s="179" t="s">
        <v>904</v>
      </c>
      <c r="E9" s="179" t="s">
        <v>905</v>
      </c>
      <c r="F9" s="179" t="s">
        <v>906</v>
      </c>
      <c r="G9" s="179" t="s">
        <v>907</v>
      </c>
      <c r="H9" s="179" t="s">
        <v>908</v>
      </c>
      <c r="I9" s="179" t="s">
        <v>909</v>
      </c>
      <c r="J9" s="180" t="s">
        <v>910</v>
      </c>
    </row>
    <row r="10" spans="1:10" s="177" customFormat="1" x14ac:dyDescent="0.2">
      <c r="A10" s="181"/>
      <c r="B10" s="182"/>
      <c r="C10" s="182"/>
      <c r="D10" s="182"/>
      <c r="E10" s="183"/>
      <c r="F10" s="183"/>
      <c r="G10" s="183"/>
      <c r="H10" s="184"/>
      <c r="I10" s="185"/>
      <c r="J10" s="186"/>
    </row>
    <row r="11" spans="1:10" s="284" customFormat="1" ht="12.75" customHeight="1" x14ac:dyDescent="0.2">
      <c r="A11" s="243" t="s">
        <v>160</v>
      </c>
      <c r="B11" s="283" t="str">
        <f>INDEX(Transfers!S$2:S$425,Data!$A$1)</f>
        <v>17-18 Annual</v>
      </c>
      <c r="C11" s="297" t="str">
        <f>INDEX(Transfers!Z$2:Z$425,Data!$A$1)</f>
        <v>17-18 Annual</v>
      </c>
      <c r="D11" s="283" t="str">
        <f>INDEX(Transfers!AA$2:AA$425,Data!$A$1)</f>
        <v>17-18 Annual</v>
      </c>
      <c r="E11" s="278">
        <v>0</v>
      </c>
      <c r="F11" s="279">
        <v>0</v>
      </c>
      <c r="G11" s="278">
        <v>0</v>
      </c>
      <c r="H11" s="278">
        <v>0</v>
      </c>
      <c r="I11" s="279">
        <v>0</v>
      </c>
      <c r="J11" s="280">
        <v>0</v>
      </c>
    </row>
    <row r="12" spans="1:10" s="284" customFormat="1" ht="12.75" customHeight="1" x14ac:dyDescent="0.2">
      <c r="A12" s="243" t="s">
        <v>443</v>
      </c>
      <c r="B12" s="283" t="str">
        <f>INDEX(Transfers!T$2:T$425,Data!$A$1)</f>
        <v>17-18 Annual</v>
      </c>
      <c r="C12" s="281" t="s">
        <v>164</v>
      </c>
      <c r="D12" s="281" t="s">
        <v>164</v>
      </c>
      <c r="E12" s="278">
        <v>0</v>
      </c>
      <c r="F12" s="281" t="s">
        <v>164</v>
      </c>
      <c r="G12" s="281" t="s">
        <v>164</v>
      </c>
      <c r="H12" s="278">
        <v>0</v>
      </c>
      <c r="I12" s="281" t="s">
        <v>164</v>
      </c>
      <c r="J12" s="282" t="s">
        <v>164</v>
      </c>
    </row>
    <row r="13" spans="1:10" s="284" customFormat="1" ht="12.75" customHeight="1" x14ac:dyDescent="0.2">
      <c r="A13" s="243" t="s">
        <v>444</v>
      </c>
      <c r="B13" s="283" t="str">
        <f>INDEX(Transfers!U$2:U$425,Data!$A$1)</f>
        <v>17-18 Annual</v>
      </c>
      <c r="C13" s="281" t="s">
        <v>164</v>
      </c>
      <c r="D13" s="281" t="s">
        <v>164</v>
      </c>
      <c r="E13" s="278">
        <v>0</v>
      </c>
      <c r="F13" s="281" t="s">
        <v>164</v>
      </c>
      <c r="G13" s="281" t="s">
        <v>164</v>
      </c>
      <c r="H13" s="278">
        <v>0</v>
      </c>
      <c r="I13" s="281" t="s">
        <v>164</v>
      </c>
      <c r="J13" s="282" t="s">
        <v>164</v>
      </c>
    </row>
    <row r="14" spans="1:10" s="284" customFormat="1" ht="12.75" customHeight="1" x14ac:dyDescent="0.2">
      <c r="A14" s="243" t="s">
        <v>209</v>
      </c>
      <c r="B14" s="283" t="str">
        <f>INDEX(Transfers!V$2:V$425,Data!$A$1)</f>
        <v>17-18 Annual</v>
      </c>
      <c r="C14" s="281" t="s">
        <v>164</v>
      </c>
      <c r="D14" s="283" t="str">
        <f>INDEX(Transfers!AB$2:AB$425,Data!$A$1)</f>
        <v>17-18 Annual</v>
      </c>
      <c r="E14" s="278">
        <v>0</v>
      </c>
      <c r="F14" s="281" t="s">
        <v>164</v>
      </c>
      <c r="G14" s="278">
        <v>0</v>
      </c>
      <c r="H14" s="278">
        <v>0</v>
      </c>
      <c r="I14" s="281" t="s">
        <v>164</v>
      </c>
      <c r="J14" s="280">
        <v>0</v>
      </c>
    </row>
    <row r="15" spans="1:10" s="284" customFormat="1" ht="12.75" customHeight="1" x14ac:dyDescent="0.2">
      <c r="A15" s="243" t="s">
        <v>251</v>
      </c>
      <c r="B15" s="283" t="str">
        <f>INDEX(Transfers!W$2:W$425,Data!$A$1)</f>
        <v>17-18 Annual</v>
      </c>
      <c r="C15" s="281" t="s">
        <v>164</v>
      </c>
      <c r="D15" s="283" t="str">
        <f>INDEX(Transfers!AC$2:AC$425,Data!$A$1)</f>
        <v>17-18 Annual</v>
      </c>
      <c r="E15" s="242">
        <v>0</v>
      </c>
      <c r="F15" s="281" t="s">
        <v>164</v>
      </c>
      <c r="G15" s="281" t="s">
        <v>164</v>
      </c>
      <c r="H15" s="242">
        <v>0</v>
      </c>
      <c r="I15" s="281" t="s">
        <v>164</v>
      </c>
      <c r="J15" s="282" t="s">
        <v>164</v>
      </c>
    </row>
    <row r="16" spans="1:10" s="284" customFormat="1" ht="12.75" customHeight="1" x14ac:dyDescent="0.2">
      <c r="A16" s="243" t="s">
        <v>161</v>
      </c>
      <c r="B16" s="283" t="str">
        <f>INDEX(Transfers!X$2:X$425,Data!$A$1)</f>
        <v>17-18 Annual</v>
      </c>
      <c r="C16" s="281" t="s">
        <v>164</v>
      </c>
      <c r="D16" s="281" t="s">
        <v>164</v>
      </c>
      <c r="E16" s="278">
        <v>0</v>
      </c>
      <c r="F16" s="281" t="s">
        <v>164</v>
      </c>
      <c r="G16" s="281" t="s">
        <v>164</v>
      </c>
      <c r="H16" s="278">
        <v>0</v>
      </c>
      <c r="I16" s="281" t="s">
        <v>164</v>
      </c>
      <c r="J16" s="282" t="s">
        <v>164</v>
      </c>
    </row>
    <row r="17" spans="1:10" s="284" customFormat="1" ht="12.75" customHeight="1" x14ac:dyDescent="0.2">
      <c r="A17" s="243" t="s">
        <v>210</v>
      </c>
      <c r="B17" s="281" t="s">
        <v>164</v>
      </c>
      <c r="C17" s="281" t="s">
        <v>164</v>
      </c>
      <c r="D17" s="281" t="s">
        <v>164</v>
      </c>
      <c r="E17" s="281" t="s">
        <v>164</v>
      </c>
      <c r="F17" s="281" t="s">
        <v>164</v>
      </c>
      <c r="G17" s="281" t="s">
        <v>164</v>
      </c>
      <c r="H17" s="281" t="s">
        <v>164</v>
      </c>
      <c r="I17" s="281" t="s">
        <v>164</v>
      </c>
      <c r="J17" s="282" t="s">
        <v>164</v>
      </c>
    </row>
    <row r="18" spans="1:10" s="284" customFormat="1" ht="12.75" customHeight="1" x14ac:dyDescent="0.2">
      <c r="A18" s="243" t="s">
        <v>211</v>
      </c>
      <c r="B18" s="281" t="s">
        <v>164</v>
      </c>
      <c r="C18" s="281" t="s">
        <v>164</v>
      </c>
      <c r="D18" s="281" t="s">
        <v>164</v>
      </c>
      <c r="E18" s="281" t="s">
        <v>164</v>
      </c>
      <c r="F18" s="281" t="s">
        <v>164</v>
      </c>
      <c r="G18" s="281" t="s">
        <v>164</v>
      </c>
      <c r="H18" s="281" t="s">
        <v>164</v>
      </c>
      <c r="I18" s="281" t="s">
        <v>164</v>
      </c>
      <c r="J18" s="282" t="s">
        <v>164</v>
      </c>
    </row>
    <row r="19" spans="1:10" s="284" customFormat="1" ht="12.75" customHeight="1" x14ac:dyDescent="0.2">
      <c r="A19" s="243" t="s">
        <v>162</v>
      </c>
      <c r="B19" s="281" t="s">
        <v>164</v>
      </c>
      <c r="C19" s="281" t="s">
        <v>164</v>
      </c>
      <c r="D19" s="281" t="s">
        <v>164</v>
      </c>
      <c r="E19" s="281" t="s">
        <v>164</v>
      </c>
      <c r="F19" s="281" t="s">
        <v>164</v>
      </c>
      <c r="G19" s="281" t="s">
        <v>164</v>
      </c>
      <c r="H19" s="281" t="s">
        <v>164</v>
      </c>
      <c r="I19" s="281" t="s">
        <v>164</v>
      </c>
      <c r="J19" s="282" t="s">
        <v>164</v>
      </c>
    </row>
    <row r="20" spans="1:10" s="285" customFormat="1" ht="12.75" customHeight="1" x14ac:dyDescent="0.2">
      <c r="A20" s="243" t="s">
        <v>212</v>
      </c>
      <c r="B20" s="283" t="str">
        <f>INDEX(Transfers!Y$2:Y$425,Data!$A$1)</f>
        <v>17-18 Annual</v>
      </c>
      <c r="C20" s="281" t="s">
        <v>164</v>
      </c>
      <c r="D20" s="281" t="s">
        <v>164</v>
      </c>
      <c r="E20" s="278">
        <v>0</v>
      </c>
      <c r="F20" s="281" t="s">
        <v>164</v>
      </c>
      <c r="G20" s="281" t="s">
        <v>164</v>
      </c>
      <c r="H20" s="278">
        <v>0</v>
      </c>
      <c r="I20" s="281" t="s">
        <v>164</v>
      </c>
      <c r="J20" s="282" t="s">
        <v>164</v>
      </c>
    </row>
    <row r="21" spans="1:10" ht="13.5" thickBot="1" x14ac:dyDescent="0.25">
      <c r="A21" s="188"/>
      <c r="B21" s="189"/>
      <c r="C21" s="189"/>
      <c r="D21" s="189"/>
      <c r="E21" s="189"/>
      <c r="F21" s="189"/>
      <c r="G21" s="189"/>
      <c r="H21" s="189"/>
      <c r="I21" s="190"/>
      <c r="J21" s="191"/>
    </row>
    <row r="22" spans="1:10" ht="13.5" thickBot="1" x14ac:dyDescent="0.25">
      <c r="A22" s="192" t="s">
        <v>163</v>
      </c>
      <c r="B22" s="193">
        <f>SUM(B11:B20)</f>
        <v>0</v>
      </c>
      <c r="C22" s="193">
        <f t="shared" ref="C22:J22" si="0">SUM(C11:C20)</f>
        <v>0</v>
      </c>
      <c r="D22" s="193">
        <f t="shared" si="0"/>
        <v>0</v>
      </c>
      <c r="E22" s="193">
        <f t="shared" si="0"/>
        <v>0</v>
      </c>
      <c r="F22" s="193">
        <f t="shared" si="0"/>
        <v>0</v>
      </c>
      <c r="G22" s="193">
        <f t="shared" si="0"/>
        <v>0</v>
      </c>
      <c r="H22" s="193">
        <f t="shared" si="0"/>
        <v>0</v>
      </c>
      <c r="I22" s="193">
        <f t="shared" si="0"/>
        <v>0</v>
      </c>
      <c r="J22" s="193">
        <f t="shared" si="0"/>
        <v>0</v>
      </c>
    </row>
    <row r="23" spans="1:10" ht="13.5" thickBot="1" x14ac:dyDescent="0.25">
      <c r="A23" s="194"/>
      <c r="B23" s="194"/>
      <c r="C23" s="194"/>
      <c r="D23" s="194"/>
      <c r="E23" s="194"/>
      <c r="F23" s="194"/>
      <c r="G23" s="194"/>
      <c r="H23" s="194"/>
      <c r="I23" s="194"/>
      <c r="J23" s="194"/>
    </row>
    <row r="24" spans="1:10" ht="13.5" thickBot="1" x14ac:dyDescent="0.25">
      <c r="A24" s="176" t="s">
        <v>213</v>
      </c>
      <c r="B24" s="357" t="str">
        <f>+B8</f>
        <v>2017-18Actual</v>
      </c>
      <c r="C24" s="358"/>
      <c r="D24" s="359"/>
      <c r="E24" s="357" t="str">
        <f>+E8</f>
        <v>2018-19 Unaudited</v>
      </c>
      <c r="F24" s="358"/>
      <c r="G24" s="359"/>
      <c r="H24" s="360" t="str">
        <f>+H8</f>
        <v>2019-20 Budgeted</v>
      </c>
      <c r="I24" s="361"/>
      <c r="J24" s="362"/>
    </row>
    <row r="25" spans="1:10" ht="78.75" x14ac:dyDescent="0.2">
      <c r="A25" s="178" t="s">
        <v>159</v>
      </c>
      <c r="B25" s="179" t="str">
        <f>+B9</f>
        <v>2017-18
Operating Transfers
(Function 411000)</v>
      </c>
      <c r="C25" s="179" t="str">
        <f>+C9</f>
        <v>2017-18
Indirect Cost Payments
(Function 418000)</v>
      </c>
      <c r="D25" s="179" t="str">
        <f>+D9</f>
        <v>2017-18
Residual Balance Transfers
(Function 419000)</v>
      </c>
      <c r="E25" s="179" t="str">
        <f>+E9</f>
        <v>2018-19
Unaudited
Operating Transfers
(Function 411000)</v>
      </c>
      <c r="F25" s="179" t="str">
        <f>+F9</f>
        <v>2018-19
Unaudited
Indirect Cost Payments
(Function 418000)</v>
      </c>
      <c r="G25" s="179" t="str">
        <f>+G9</f>
        <v>2018-19
Unaudited
Residual Balance Transfers
(Function 419000)</v>
      </c>
      <c r="H25" s="179" t="str">
        <f>+H9</f>
        <v>2019-20
Budgeted
Operating Transfers
(Function 411000)</v>
      </c>
      <c r="I25" s="179" t="str">
        <f>+I9</f>
        <v>2019-20
Budgeted
Indirect Cost Payments
(Function 418000)</v>
      </c>
      <c r="J25" s="180" t="str">
        <f>+J9</f>
        <v>2019-20
Budgeted
Residual Balance Transfers
(Function 419000)</v>
      </c>
    </row>
    <row r="26" spans="1:10" x14ac:dyDescent="0.2">
      <c r="A26" s="181"/>
      <c r="B26" s="183"/>
      <c r="C26" s="183"/>
      <c r="D26" s="183"/>
      <c r="E26" s="183"/>
      <c r="F26" s="183"/>
      <c r="G26" s="183"/>
      <c r="H26" s="184"/>
      <c r="I26" s="185"/>
      <c r="J26" s="195"/>
    </row>
    <row r="27" spans="1:10" ht="12.75" customHeight="1" x14ac:dyDescent="0.2">
      <c r="A27" s="187" t="s">
        <v>160</v>
      </c>
      <c r="B27" s="283" t="str">
        <f>INDEX(Transfers!C$2:C$425,Data!$A$1)</f>
        <v>17-18 Annual</v>
      </c>
      <c r="C27" s="281" t="s">
        <v>164</v>
      </c>
      <c r="D27" s="281" t="s">
        <v>164</v>
      </c>
      <c r="E27" s="278">
        <v>0</v>
      </c>
      <c r="F27" s="171" t="s">
        <v>164</v>
      </c>
      <c r="G27" s="171" t="s">
        <v>164</v>
      </c>
      <c r="H27" s="169">
        <v>0</v>
      </c>
      <c r="I27" s="171" t="s">
        <v>164</v>
      </c>
      <c r="J27" s="172" t="s">
        <v>164</v>
      </c>
    </row>
    <row r="28" spans="1:10" ht="12.75" customHeight="1" x14ac:dyDescent="0.2">
      <c r="A28" s="187" t="s">
        <v>443</v>
      </c>
      <c r="B28" s="283" t="str">
        <f>INDEX(Transfers!D$2:D$425,Data!$A$1)</f>
        <v>17-18 Annual</v>
      </c>
      <c r="C28" s="283" t="str">
        <f>INDEX(Transfers!J$2:J$425,Data!$A$1)</f>
        <v>17-18 Annual</v>
      </c>
      <c r="D28" s="283" t="str">
        <f>INDEX(Transfers!N$2:N$425,Data!$A$1)</f>
        <v>17-18 Annual</v>
      </c>
      <c r="E28" s="299">
        <v>0</v>
      </c>
      <c r="F28" s="300">
        <v>0</v>
      </c>
      <c r="G28" s="300">
        <v>0</v>
      </c>
      <c r="H28" s="299">
        <v>0</v>
      </c>
      <c r="I28" s="300">
        <v>0</v>
      </c>
      <c r="J28" s="301">
        <v>0</v>
      </c>
    </row>
    <row r="29" spans="1:10" ht="12.75" customHeight="1" x14ac:dyDescent="0.2">
      <c r="A29" s="187" t="s">
        <v>444</v>
      </c>
      <c r="B29" s="283" t="str">
        <f>INDEX(Transfers!E$2:E$425,Data!$A$1)</f>
        <v>17-18 Annual</v>
      </c>
      <c r="C29" s="283" t="str">
        <f>INDEX(Transfers!K$2:K$425,Data!$A$1)</f>
        <v>17-18 Annual</v>
      </c>
      <c r="D29" s="281" t="s">
        <v>164</v>
      </c>
      <c r="E29" s="299">
        <v>0</v>
      </c>
      <c r="F29" s="300">
        <v>0</v>
      </c>
      <c r="G29" s="281" t="s">
        <v>164</v>
      </c>
      <c r="H29" s="299">
        <v>0</v>
      </c>
      <c r="I29" s="300">
        <v>0</v>
      </c>
      <c r="J29" s="282" t="s">
        <v>164</v>
      </c>
    </row>
    <row r="30" spans="1:10" ht="12.75" customHeight="1" x14ac:dyDescent="0.2">
      <c r="A30" s="187" t="s">
        <v>209</v>
      </c>
      <c r="B30" s="281" t="s">
        <v>164</v>
      </c>
      <c r="C30" s="281" t="s">
        <v>164</v>
      </c>
      <c r="D30" s="283" t="str">
        <f>INDEX(Transfers!O$2:O$425,Data!$A$1)</f>
        <v>17-18 Annual</v>
      </c>
      <c r="E30" s="281" t="s">
        <v>164</v>
      </c>
      <c r="F30" s="171" t="s">
        <v>164</v>
      </c>
      <c r="G30" s="169">
        <v>0</v>
      </c>
      <c r="H30" s="171" t="s">
        <v>164</v>
      </c>
      <c r="I30" s="171" t="s">
        <v>164</v>
      </c>
      <c r="J30" s="170">
        <v>0</v>
      </c>
    </row>
    <row r="31" spans="1:10" ht="12.75" customHeight="1" x14ac:dyDescent="0.2">
      <c r="A31" s="243" t="s">
        <v>251</v>
      </c>
      <c r="B31" s="283" t="str">
        <f>INDEX(Transfers!F$2:F$425,Data!$A$1)</f>
        <v>17-18 Annual</v>
      </c>
      <c r="C31" s="281" t="s">
        <v>164</v>
      </c>
      <c r="D31" s="283" t="str">
        <f>INDEX(Transfers!P$2:P$425,Data!$A$1)</f>
        <v>17-18 Annual</v>
      </c>
      <c r="E31" s="278">
        <v>0</v>
      </c>
      <c r="F31" s="171" t="s">
        <v>164</v>
      </c>
      <c r="G31" s="169">
        <v>0</v>
      </c>
      <c r="H31" s="169">
        <v>0</v>
      </c>
      <c r="I31" s="171" t="s">
        <v>164</v>
      </c>
      <c r="J31" s="170">
        <v>0</v>
      </c>
    </row>
    <row r="32" spans="1:10" ht="12.75" customHeight="1" x14ac:dyDescent="0.2">
      <c r="A32" s="187" t="s">
        <v>161</v>
      </c>
      <c r="B32" s="283" t="str">
        <f>INDEX(Transfers!G$2:G$425,Data!$A$1)</f>
        <v>17-18 Annual</v>
      </c>
      <c r="C32" s="281" t="s">
        <v>164</v>
      </c>
      <c r="D32" s="283" t="str">
        <f>INDEX(Transfers!Q$2:Q$425,Data!$A$1)</f>
        <v>17-18 Annual</v>
      </c>
      <c r="E32" s="278">
        <v>0</v>
      </c>
      <c r="F32" s="171" t="s">
        <v>164</v>
      </c>
      <c r="G32" s="169">
        <v>0</v>
      </c>
      <c r="H32" s="169">
        <v>0</v>
      </c>
      <c r="I32" s="171" t="s">
        <v>164</v>
      </c>
      <c r="J32" s="170">
        <v>0</v>
      </c>
    </row>
    <row r="33" spans="1:10" ht="12.75" customHeight="1" x14ac:dyDescent="0.2">
      <c r="A33" s="187" t="s">
        <v>210</v>
      </c>
      <c r="B33" s="281" t="s">
        <v>164</v>
      </c>
      <c r="C33" s="281" t="s">
        <v>164</v>
      </c>
      <c r="D33" s="281" t="s">
        <v>164</v>
      </c>
      <c r="E33" s="281" t="s">
        <v>164</v>
      </c>
      <c r="F33" s="171" t="s">
        <v>164</v>
      </c>
      <c r="G33" s="171" t="s">
        <v>164</v>
      </c>
      <c r="H33" s="171" t="s">
        <v>164</v>
      </c>
      <c r="I33" s="171" t="s">
        <v>164</v>
      </c>
      <c r="J33" s="172" t="s">
        <v>164</v>
      </c>
    </row>
    <row r="34" spans="1:10" ht="12.75" customHeight="1" x14ac:dyDescent="0.2">
      <c r="A34" s="187" t="s">
        <v>211</v>
      </c>
      <c r="B34" s="281" t="s">
        <v>164</v>
      </c>
      <c r="C34" s="281" t="s">
        <v>164</v>
      </c>
      <c r="D34" s="281" t="s">
        <v>164</v>
      </c>
      <c r="E34" s="281" t="s">
        <v>164</v>
      </c>
      <c r="F34" s="171" t="s">
        <v>164</v>
      </c>
      <c r="G34" s="171" t="s">
        <v>164</v>
      </c>
      <c r="H34" s="171" t="s">
        <v>164</v>
      </c>
      <c r="I34" s="171" t="s">
        <v>164</v>
      </c>
      <c r="J34" s="172" t="s">
        <v>164</v>
      </c>
    </row>
    <row r="35" spans="1:10" ht="12.75" customHeight="1" x14ac:dyDescent="0.2">
      <c r="A35" s="187" t="s">
        <v>162</v>
      </c>
      <c r="B35" s="283" t="str">
        <f>INDEX(Transfers!H$2:H$425,Data!$A$1)</f>
        <v>17-18 Annual</v>
      </c>
      <c r="C35" s="283" t="str">
        <f>INDEX(Transfers!L$2:L$425,Data!$A$1)</f>
        <v>17-18 Annual</v>
      </c>
      <c r="D35" s="283" t="str">
        <f>INDEX(Transfers!R$2:R$425,Data!$A$1)</f>
        <v>17-18 Annual</v>
      </c>
      <c r="E35" s="278">
        <v>0</v>
      </c>
      <c r="F35" s="169">
        <v>0</v>
      </c>
      <c r="G35" s="169">
        <v>0</v>
      </c>
      <c r="H35" s="169">
        <v>0</v>
      </c>
      <c r="I35" s="169">
        <v>0</v>
      </c>
      <c r="J35" s="170">
        <v>0</v>
      </c>
    </row>
    <row r="36" spans="1:10" x14ac:dyDescent="0.2">
      <c r="A36" s="187" t="s">
        <v>212</v>
      </c>
      <c r="B36" s="283" t="str">
        <f>INDEX(Transfers!I$2:I$425,Data!$A$1)</f>
        <v>17-18 Annual</v>
      </c>
      <c r="C36" s="283" t="str">
        <f>INDEX(Transfers!M$2:M$425,Data!$A$1)</f>
        <v>17-18 Annual</v>
      </c>
      <c r="D36" s="281" t="s">
        <v>164</v>
      </c>
      <c r="E36" s="278">
        <v>0</v>
      </c>
      <c r="F36" s="169">
        <v>0</v>
      </c>
      <c r="G36" s="171" t="s">
        <v>164</v>
      </c>
      <c r="H36" s="169">
        <v>0</v>
      </c>
      <c r="I36" s="169">
        <v>0</v>
      </c>
      <c r="J36" s="172" t="s">
        <v>164</v>
      </c>
    </row>
    <row r="37" spans="1:10" ht="13.5" thickBot="1" x14ac:dyDescent="0.25">
      <c r="A37" s="188"/>
      <c r="B37" s="189"/>
      <c r="C37" s="189"/>
      <c r="D37" s="189"/>
      <c r="E37" s="189"/>
      <c r="F37" s="189"/>
      <c r="G37" s="189"/>
      <c r="H37" s="189"/>
      <c r="I37" s="190"/>
      <c r="J37" s="191"/>
    </row>
    <row r="38" spans="1:10" ht="13.5" thickBot="1" x14ac:dyDescent="0.25">
      <c r="A38" s="192" t="s">
        <v>163</v>
      </c>
      <c r="B38" s="193">
        <f t="shared" ref="B38:J38" si="1">SUM(B27:B36)</f>
        <v>0</v>
      </c>
      <c r="C38" s="193">
        <f t="shared" si="1"/>
        <v>0</v>
      </c>
      <c r="D38" s="193">
        <f t="shared" si="1"/>
        <v>0</v>
      </c>
      <c r="E38" s="193">
        <f t="shared" si="1"/>
        <v>0</v>
      </c>
      <c r="F38" s="193">
        <f t="shared" si="1"/>
        <v>0</v>
      </c>
      <c r="G38" s="193">
        <f t="shared" si="1"/>
        <v>0</v>
      </c>
      <c r="H38" s="193">
        <f t="shared" si="1"/>
        <v>0</v>
      </c>
      <c r="I38" s="193">
        <f t="shared" si="1"/>
        <v>0</v>
      </c>
      <c r="J38" s="320">
        <f t="shared" si="1"/>
        <v>0</v>
      </c>
    </row>
    <row r="39" spans="1:10" ht="13.5" thickBot="1" x14ac:dyDescent="0.25">
      <c r="A39" s="194"/>
      <c r="B39" s="196"/>
      <c r="C39" s="196"/>
      <c r="D39" s="196"/>
      <c r="E39" s="196"/>
      <c r="F39" s="196"/>
      <c r="G39" s="196"/>
      <c r="H39" s="196"/>
      <c r="I39" s="196"/>
      <c r="J39" s="196"/>
    </row>
    <row r="40" spans="1:10" ht="13.5" thickBot="1" x14ac:dyDescent="0.25">
      <c r="A40" s="192" t="s">
        <v>214</v>
      </c>
      <c r="B40" s="193">
        <f t="shared" ref="B40:J40" si="2">B22-B38</f>
        <v>0</v>
      </c>
      <c r="C40" s="193">
        <f t="shared" si="2"/>
        <v>0</v>
      </c>
      <c r="D40" s="193">
        <f t="shared" si="2"/>
        <v>0</v>
      </c>
      <c r="E40" s="193">
        <f t="shared" si="2"/>
        <v>0</v>
      </c>
      <c r="F40" s="193">
        <f t="shared" si="2"/>
        <v>0</v>
      </c>
      <c r="G40" s="193">
        <f t="shared" si="2"/>
        <v>0</v>
      </c>
      <c r="H40" s="193">
        <f t="shared" si="2"/>
        <v>0</v>
      </c>
      <c r="I40" s="193">
        <f t="shared" si="2"/>
        <v>0</v>
      </c>
      <c r="J40" s="320">
        <f t="shared" si="2"/>
        <v>0</v>
      </c>
    </row>
  </sheetData>
  <sheetProtection selectLockedCells="1"/>
  <mergeCells count="8">
    <mergeCell ref="B24:D24"/>
    <mergeCell ref="E24:G24"/>
    <mergeCell ref="H24:J24"/>
    <mergeCell ref="A3:J4"/>
    <mergeCell ref="A6:J6"/>
    <mergeCell ref="B8:D8"/>
    <mergeCell ref="E8:G8"/>
    <mergeCell ref="H8:J8"/>
  </mergeCells>
  <phoneticPr fontId="10" type="noConversion"/>
  <pageMargins left="0.39" right="0.34" top="0.56000000000000005" bottom="0.41" header="0.5" footer="0.26"/>
  <pageSetup scale="85"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F233"/>
  <sheetViews>
    <sheetView zoomScale="115" zoomScaleNormal="115" workbookViewId="0">
      <selection activeCell="E6" sqref="E6"/>
    </sheetView>
  </sheetViews>
  <sheetFormatPr defaultRowHeight="12.75" x14ac:dyDescent="0.2"/>
  <cols>
    <col min="1" max="1" width="51.28515625" style="34" bestFit="1" customWidth="1"/>
    <col min="2" max="2" width="16.140625" style="95" customWidth="1"/>
    <col min="3" max="3" width="16" style="95" bestFit="1" customWidth="1"/>
    <col min="4" max="4" width="16" style="95" customWidth="1"/>
    <col min="5" max="5" width="10.7109375" style="34" bestFit="1" customWidth="1"/>
    <col min="6" max="6" width="15.140625" style="34" customWidth="1"/>
    <col min="7" max="16384" width="9.140625" style="34"/>
  </cols>
  <sheetData>
    <row r="1" spans="1:6" x14ac:dyDescent="0.2">
      <c r="A1" s="366" t="str">
        <f>'[1]Initial Data'!A1</f>
        <v>March, 2019</v>
      </c>
      <c r="B1" s="366"/>
      <c r="C1" s="366"/>
      <c r="D1" s="366"/>
      <c r="E1" s="87"/>
    </row>
    <row r="2" spans="1:6" ht="15.75" x14ac:dyDescent="0.25">
      <c r="A2" s="370" t="s">
        <v>119</v>
      </c>
      <c r="B2" s="340"/>
      <c r="C2" s="340"/>
      <c r="D2" s="340"/>
      <c r="E2" s="87"/>
    </row>
    <row r="3" spans="1:6" x14ac:dyDescent="0.2">
      <c r="A3" s="371" t="s">
        <v>120</v>
      </c>
      <c r="B3" s="371"/>
      <c r="C3" s="371"/>
      <c r="D3" s="371"/>
      <c r="E3" s="87"/>
    </row>
    <row r="4" spans="1:6" x14ac:dyDescent="0.2">
      <c r="A4" s="371" t="s">
        <v>121</v>
      </c>
      <c r="B4" s="371"/>
      <c r="C4" s="371"/>
      <c r="D4" s="371"/>
      <c r="E4" s="87"/>
    </row>
    <row r="5" spans="1:6" x14ac:dyDescent="0.2">
      <c r="A5" s="371" t="s">
        <v>122</v>
      </c>
      <c r="B5" s="371"/>
      <c r="C5" s="371"/>
      <c r="D5" s="371"/>
      <c r="E5" s="87"/>
    </row>
    <row r="6" spans="1:6" x14ac:dyDescent="0.2">
      <c r="A6" s="87"/>
      <c r="B6" s="87"/>
      <c r="C6" s="87"/>
      <c r="D6" s="87"/>
      <c r="E6" s="87"/>
    </row>
    <row r="7" spans="1:6" ht="13.5" thickBot="1" x14ac:dyDescent="0.25">
      <c r="A7" s="87"/>
      <c r="B7" s="91"/>
      <c r="C7" s="91"/>
      <c r="D7" s="91"/>
      <c r="E7" s="87"/>
    </row>
    <row r="8" spans="1:6" ht="13.5" customHeight="1" x14ac:dyDescent="0.2">
      <c r="A8" s="367" t="s">
        <v>911</v>
      </c>
      <c r="B8" s="368"/>
      <c r="C8" s="368"/>
      <c r="D8" s="369"/>
    </row>
    <row r="9" spans="1:6" s="8" customFormat="1" ht="22.5" customHeight="1" x14ac:dyDescent="0.2">
      <c r="A9" s="291" t="s">
        <v>118</v>
      </c>
      <c r="B9" s="120" t="s">
        <v>913</v>
      </c>
      <c r="C9" s="120" t="s">
        <v>914</v>
      </c>
      <c r="D9" s="121" t="s">
        <v>915</v>
      </c>
    </row>
    <row r="10" spans="1:6" ht="12.75" customHeight="1" x14ac:dyDescent="0.2">
      <c r="A10" s="161" t="s">
        <v>155</v>
      </c>
      <c r="B10" s="122" t="str">
        <f>INDEX(Data!BS2:BS425,Data!$A$1)</f>
        <v>17-18 Annual</v>
      </c>
      <c r="C10" s="247" t="e">
        <f>B16</f>
        <v>#VALUE!</v>
      </c>
      <c r="D10" s="248" t="e">
        <f>C16</f>
        <v>#VALUE!</v>
      </c>
    </row>
    <row r="11" spans="1:6" ht="12.75" customHeight="1" x14ac:dyDescent="0.2">
      <c r="A11" s="161" t="s">
        <v>219</v>
      </c>
      <c r="B11" s="122" t="str">
        <f>INDEX(Data!BJ2:BJ425,Data!$A$1)</f>
        <v>17-18 Annual</v>
      </c>
      <c r="C11" s="71">
        <v>0</v>
      </c>
      <c r="D11" s="123">
        <v>0</v>
      </c>
    </row>
    <row r="12" spans="1:6" ht="12.75" customHeight="1" x14ac:dyDescent="0.2">
      <c r="A12" s="161" t="s">
        <v>222</v>
      </c>
      <c r="B12" s="122" t="str">
        <f>INDEX(Data!BL2:BL425,Data!$A$1)</f>
        <v>17-18 Annual</v>
      </c>
      <c r="C12" s="71">
        <v>0</v>
      </c>
      <c r="D12" s="123">
        <v>0</v>
      </c>
    </row>
    <row r="13" spans="1:6" ht="12.75" customHeight="1" x14ac:dyDescent="0.2">
      <c r="A13" s="161" t="s">
        <v>221</v>
      </c>
      <c r="B13" s="122" t="str">
        <f>INDEX(Data!BN2:BN425,Data!$A$1)</f>
        <v>17-18 Annual</v>
      </c>
      <c r="C13" s="71">
        <v>0</v>
      </c>
      <c r="D13" s="123">
        <v>0</v>
      </c>
    </row>
    <row r="14" spans="1:6" ht="12.75" customHeight="1" x14ac:dyDescent="0.2">
      <c r="A14" s="161" t="s">
        <v>220</v>
      </c>
      <c r="B14" s="122" t="str">
        <f>INDEX(Data!BP2:BP425,Data!$A$1)</f>
        <v>17-18 Annual</v>
      </c>
      <c r="C14" s="71">
        <v>0</v>
      </c>
      <c r="D14" s="123">
        <v>0</v>
      </c>
    </row>
    <row r="15" spans="1:6" ht="12.75" customHeight="1" thickBot="1" x14ac:dyDescent="0.25">
      <c r="A15" s="124" t="s">
        <v>218</v>
      </c>
      <c r="B15" s="122" t="str">
        <f>INDEX(Data!BR2:BR425,Data!$A$1)</f>
        <v>17-18 Annual</v>
      </c>
      <c r="C15" s="92">
        <v>0</v>
      </c>
      <c r="D15" s="126">
        <v>0</v>
      </c>
      <c r="F15" s="298"/>
    </row>
    <row r="16" spans="1:6" ht="12.75" customHeight="1" thickBot="1" x14ac:dyDescent="0.25">
      <c r="A16" s="275" t="s">
        <v>152</v>
      </c>
      <c r="B16" s="276" t="e">
        <f>(B10+B66-B89)</f>
        <v>#VALUE!</v>
      </c>
      <c r="C16" s="276" t="e">
        <f>(C10+C66 -C89)</f>
        <v>#VALUE!</v>
      </c>
      <c r="D16" s="277" t="e">
        <f>(D10+D66 -D89)</f>
        <v>#VALUE!</v>
      </c>
    </row>
    <row r="17" spans="1:4" x14ac:dyDescent="0.2">
      <c r="A17" s="128" t="s">
        <v>2</v>
      </c>
      <c r="B17" s="251"/>
      <c r="C17" s="251"/>
      <c r="D17" s="252"/>
    </row>
    <row r="18" spans="1:4" x14ac:dyDescent="0.2">
      <c r="A18" s="129" t="s">
        <v>196</v>
      </c>
      <c r="B18" s="253">
        <f>SUM('Initial Data'!B11:D11)</f>
        <v>0</v>
      </c>
      <c r="C18" s="253">
        <f>SUM('Initial Data'!E11:G11)</f>
        <v>0</v>
      </c>
      <c r="D18" s="254">
        <f>SUM('Initial Data'!H11:J11)</f>
        <v>0</v>
      </c>
    </row>
    <row r="19" spans="1:4" ht="25.5" x14ac:dyDescent="0.2">
      <c r="A19" s="130" t="s">
        <v>21</v>
      </c>
      <c r="B19" s="122" t="str">
        <f>INDEX(Data!D$2:D$425,Data!$A$1)</f>
        <v>17-18 Annual</v>
      </c>
      <c r="C19" s="122">
        <v>0</v>
      </c>
      <c r="D19" s="123">
        <v>0</v>
      </c>
    </row>
    <row r="20" spans="1:4" x14ac:dyDescent="0.2">
      <c r="A20" s="3" t="s">
        <v>12</v>
      </c>
      <c r="B20" s="122" t="str">
        <f>INDEX(Data!E$2:E$425,Data!$A$1)</f>
        <v>17-18 Annual</v>
      </c>
      <c r="C20" s="71">
        <v>0</v>
      </c>
      <c r="D20" s="96">
        <v>0</v>
      </c>
    </row>
    <row r="21" spans="1:4" x14ac:dyDescent="0.2">
      <c r="A21" s="3" t="s">
        <v>13</v>
      </c>
      <c r="B21" s="122" t="str">
        <f>INDEX(Data!F$2:F$425,Data!$A$1)</f>
        <v>17-18 Annual</v>
      </c>
      <c r="C21" s="71">
        <v>0</v>
      </c>
      <c r="D21" s="96">
        <v>0</v>
      </c>
    </row>
    <row r="22" spans="1:4" x14ac:dyDescent="0.2">
      <c r="A22" s="3" t="s">
        <v>14</v>
      </c>
      <c r="B22" s="122" t="str">
        <f>INDEX(Data!G$2:G$425,Data!$A$1)</f>
        <v>17-18 Annual</v>
      </c>
      <c r="C22" s="71">
        <v>0</v>
      </c>
      <c r="D22" s="96">
        <v>0</v>
      </c>
    </row>
    <row r="23" spans="1:4" x14ac:dyDescent="0.2">
      <c r="A23" s="3" t="s">
        <v>15</v>
      </c>
      <c r="B23" s="122" t="str">
        <f>INDEX(Data!H$2:H$425,Data!$A$1)</f>
        <v>17-18 Annual</v>
      </c>
      <c r="C23" s="71">
        <v>0</v>
      </c>
      <c r="D23" s="96">
        <v>0</v>
      </c>
    </row>
    <row r="24" spans="1:4" ht="13.5" thickBot="1" x14ac:dyDescent="0.25">
      <c r="A24" s="28" t="s">
        <v>16</v>
      </c>
      <c r="B24" s="122" t="str">
        <f>INDEX(Data!I$2:I$425,Data!$A$1)</f>
        <v>17-18 Annual</v>
      </c>
      <c r="C24" s="92">
        <v>0</v>
      </c>
      <c r="D24" s="97">
        <v>0</v>
      </c>
    </row>
    <row r="25" spans="1:4" ht="13.5" thickBot="1" x14ac:dyDescent="0.25">
      <c r="A25" s="27" t="s">
        <v>141</v>
      </c>
      <c r="B25" s="255">
        <f>SUM(B19:B24)</f>
        <v>0</v>
      </c>
      <c r="C25" s="255">
        <f>SUM(C19:C24)</f>
        <v>0</v>
      </c>
      <c r="D25" s="256">
        <f>SUM(D19:D24)</f>
        <v>0</v>
      </c>
    </row>
    <row r="26" spans="1:4" ht="25.5" x14ac:dyDescent="0.2">
      <c r="A26" s="81" t="s">
        <v>20</v>
      </c>
      <c r="B26" s="122" t="str">
        <f>INDEX(Data!J$2:J$425,Data!$A$1)</f>
        <v>17-18 Annual</v>
      </c>
      <c r="C26" s="93">
        <v>0</v>
      </c>
      <c r="D26" s="98">
        <v>0</v>
      </c>
    </row>
    <row r="27" spans="1:4" x14ac:dyDescent="0.2">
      <c r="A27" s="3" t="s">
        <v>17</v>
      </c>
      <c r="B27" s="122" t="str">
        <f>INDEX(Data!K$2:K$425,Data!$A$1)</f>
        <v>17-18 Annual</v>
      </c>
      <c r="C27" s="71">
        <v>0</v>
      </c>
      <c r="D27" s="96">
        <v>0</v>
      </c>
    </row>
    <row r="28" spans="1:4" x14ac:dyDescent="0.2">
      <c r="A28" s="3" t="s">
        <v>18</v>
      </c>
      <c r="B28" s="122" t="str">
        <f>INDEX(Data!L$2:L$425,Data!$A$1)</f>
        <v>17-18 Annual</v>
      </c>
      <c r="C28" s="71">
        <v>0</v>
      </c>
      <c r="D28" s="96">
        <v>0</v>
      </c>
    </row>
    <row r="29" spans="1:4" ht="13.5" thickBot="1" x14ac:dyDescent="0.25">
      <c r="A29" s="28" t="s">
        <v>19</v>
      </c>
      <c r="B29" s="122" t="str">
        <f>INDEX(Data!M$2:M$425,Data!$A$1)</f>
        <v>17-18 Annual</v>
      </c>
      <c r="C29" s="92">
        <v>0</v>
      </c>
      <c r="D29" s="97">
        <v>0</v>
      </c>
    </row>
    <row r="30" spans="1:4" ht="13.5" thickBot="1" x14ac:dyDescent="0.25">
      <c r="A30" s="27" t="s">
        <v>142</v>
      </c>
      <c r="B30" s="255">
        <f>SUM(B26:B29)</f>
        <v>0</v>
      </c>
      <c r="C30" s="255">
        <f>SUM(C26:C29)</f>
        <v>0</v>
      </c>
      <c r="D30" s="256">
        <f>SUM(D26:D29)</f>
        <v>0</v>
      </c>
    </row>
    <row r="31" spans="1:4" ht="25.5" x14ac:dyDescent="0.2">
      <c r="A31" s="81" t="s">
        <v>32</v>
      </c>
      <c r="B31" s="122" t="str">
        <f>INDEX(Data!N$2:N$425,Data!$A$1)</f>
        <v>17-18 Annual</v>
      </c>
      <c r="C31" s="93">
        <v>0</v>
      </c>
      <c r="D31" s="98">
        <v>0</v>
      </c>
    </row>
    <row r="32" spans="1:4" ht="13.5" thickBot="1" x14ac:dyDescent="0.25">
      <c r="A32" s="28" t="s">
        <v>22</v>
      </c>
      <c r="B32" s="122" t="str">
        <f>INDEX(Data!O$2:O$425,Data!$A$1)</f>
        <v>17-18 Annual</v>
      </c>
      <c r="C32" s="92">
        <v>0</v>
      </c>
      <c r="D32" s="97">
        <v>0</v>
      </c>
    </row>
    <row r="33" spans="1:4" ht="13.5" thickBot="1" x14ac:dyDescent="0.25">
      <c r="A33" s="27" t="s">
        <v>143</v>
      </c>
      <c r="B33" s="255">
        <f>SUM(B31:B32)</f>
        <v>0</v>
      </c>
      <c r="C33" s="255">
        <f>SUM(C31:C32)</f>
        <v>0</v>
      </c>
      <c r="D33" s="256">
        <f>SUM(D31:D32)</f>
        <v>0</v>
      </c>
    </row>
    <row r="34" spans="1:4" ht="25.5" x14ac:dyDescent="0.2">
      <c r="A34" s="81" t="s">
        <v>33</v>
      </c>
      <c r="B34" s="122" t="str">
        <f>INDEX(Data!P$2:P$425,Data!$A$1)</f>
        <v>17-18 Annual</v>
      </c>
      <c r="C34" s="93">
        <v>0</v>
      </c>
      <c r="D34" s="98">
        <v>0</v>
      </c>
    </row>
    <row r="35" spans="1:4" s="131" customFormat="1" x14ac:dyDescent="0.2">
      <c r="A35" s="29" t="s">
        <v>198</v>
      </c>
      <c r="B35" s="122" t="str">
        <f>INDEX(Data!Q$2:Q$425,Data!$A$1)</f>
        <v>17-18 Annual</v>
      </c>
      <c r="C35" s="122">
        <v>0</v>
      </c>
      <c r="D35" s="123">
        <v>0</v>
      </c>
    </row>
    <row r="36" spans="1:4" x14ac:dyDescent="0.2">
      <c r="A36" s="3" t="s">
        <v>199</v>
      </c>
      <c r="B36" s="122" t="str">
        <f>INDEX(Data!R$2:R$425,Data!$A$1)</f>
        <v>17-18 Annual</v>
      </c>
      <c r="C36" s="71">
        <v>0</v>
      </c>
      <c r="D36" s="96">
        <v>0</v>
      </c>
    </row>
    <row r="37" spans="1:4" x14ac:dyDescent="0.2">
      <c r="A37" s="3" t="s">
        <v>25</v>
      </c>
      <c r="B37" s="122" t="str">
        <f>INDEX(Data!S$2:S$425,Data!$A$1)</f>
        <v>17-18 Annual</v>
      </c>
      <c r="C37" s="71">
        <v>0</v>
      </c>
      <c r="D37" s="96">
        <v>0</v>
      </c>
    </row>
    <row r="38" spans="1:4" ht="13.5" thickBot="1" x14ac:dyDescent="0.25">
      <c r="A38" s="28" t="s">
        <v>24</v>
      </c>
      <c r="B38" s="122" t="str">
        <f>INDEX(Data!T$2:T$425,Data!$A$1)</f>
        <v>17-18 Annual</v>
      </c>
      <c r="C38" s="92">
        <v>0</v>
      </c>
      <c r="D38" s="97">
        <v>0</v>
      </c>
    </row>
    <row r="39" spans="1:4" ht="13.5" thickBot="1" x14ac:dyDescent="0.25">
      <c r="A39" s="27" t="s">
        <v>144</v>
      </c>
      <c r="B39" s="255">
        <f>SUM(B34:B38)</f>
        <v>0</v>
      </c>
      <c r="C39" s="255">
        <f>SUM(C34:C38)</f>
        <v>0</v>
      </c>
      <c r="D39" s="256">
        <f>SUM(D34:D38)</f>
        <v>0</v>
      </c>
    </row>
    <row r="40" spans="1:4" ht="25.5" x14ac:dyDescent="0.2">
      <c r="A40" s="81" t="s">
        <v>34</v>
      </c>
      <c r="B40" s="122" t="str">
        <f>INDEX(Data!U$2:U$425,Data!$A$1)</f>
        <v>17-18 Annual</v>
      </c>
      <c r="C40" s="93">
        <v>0</v>
      </c>
      <c r="D40" s="98">
        <v>0</v>
      </c>
    </row>
    <row r="41" spans="1:4" x14ac:dyDescent="0.2">
      <c r="A41" s="3" t="s">
        <v>26</v>
      </c>
      <c r="B41" s="122" t="str">
        <f>INDEX(Data!V$2:V$425,Data!$A$1)</f>
        <v>17-18 Annual</v>
      </c>
      <c r="C41" s="71">
        <v>0</v>
      </c>
      <c r="D41" s="96">
        <v>0</v>
      </c>
    </row>
    <row r="42" spans="1:4" x14ac:dyDescent="0.2">
      <c r="A42" s="3" t="s">
        <v>27</v>
      </c>
      <c r="B42" s="122" t="str">
        <f>INDEX(Data!W$2:W$425,Data!$A$1)</f>
        <v>17-18 Annual</v>
      </c>
      <c r="C42" s="71">
        <v>0</v>
      </c>
      <c r="D42" s="96">
        <v>0</v>
      </c>
    </row>
    <row r="43" spans="1:4" x14ac:dyDescent="0.2">
      <c r="A43" s="3" t="s">
        <v>28</v>
      </c>
      <c r="B43" s="122" t="str">
        <f>INDEX(Data!X$2:X$425,Data!$A$1)</f>
        <v>17-18 Annual</v>
      </c>
      <c r="C43" s="71">
        <v>0</v>
      </c>
      <c r="D43" s="96">
        <v>0</v>
      </c>
    </row>
    <row r="44" spans="1:4" ht="25.5" x14ac:dyDescent="0.2">
      <c r="A44" s="5" t="s">
        <v>29</v>
      </c>
      <c r="B44" s="122" t="str">
        <f>INDEX(Data!Y$2:Y$425,Data!$A$1)</f>
        <v>17-18 Annual</v>
      </c>
      <c r="C44" s="92">
        <v>0</v>
      </c>
      <c r="D44" s="97">
        <v>0</v>
      </c>
    </row>
    <row r="45" spans="1:4" x14ac:dyDescent="0.2">
      <c r="A45" s="3" t="s">
        <v>30</v>
      </c>
      <c r="B45" s="122" t="str">
        <f>INDEX(Data!Z$2:Z$425,Data!$A$1)</f>
        <v>17-18 Annual</v>
      </c>
      <c r="C45" s="71">
        <v>0</v>
      </c>
      <c r="D45" s="96">
        <v>0</v>
      </c>
    </row>
    <row r="46" spans="1:4" ht="13.5" thickBot="1" x14ac:dyDescent="0.25">
      <c r="A46" s="28" t="s">
        <v>31</v>
      </c>
      <c r="B46" s="122" t="str">
        <f>INDEX(Data!AA$2:AA$425,Data!$A$1)</f>
        <v>17-18 Annual</v>
      </c>
      <c r="C46" s="92">
        <v>0</v>
      </c>
      <c r="D46" s="97">
        <v>0</v>
      </c>
    </row>
    <row r="47" spans="1:4" ht="13.5" thickBot="1" x14ac:dyDescent="0.25">
      <c r="A47" s="27" t="s">
        <v>145</v>
      </c>
      <c r="B47" s="255">
        <f>SUM(B40:B46)</f>
        <v>0</v>
      </c>
      <c r="C47" s="255">
        <f>SUM(C40:C46)</f>
        <v>0</v>
      </c>
      <c r="D47" s="256">
        <f>SUM(D40:D46)</f>
        <v>0</v>
      </c>
    </row>
    <row r="48" spans="1:4" ht="25.5" x14ac:dyDescent="0.2">
      <c r="A48" s="197" t="s">
        <v>248</v>
      </c>
      <c r="B48" s="294" t="str">
        <f>INDEX(Data!AB$2:AB$425,Data!$A$1)</f>
        <v>17-18 Annual</v>
      </c>
      <c r="C48" s="198">
        <v>0</v>
      </c>
      <c r="D48" s="245">
        <v>0</v>
      </c>
    </row>
    <row r="49" spans="1:4" x14ac:dyDescent="0.2">
      <c r="A49" s="3" t="s">
        <v>35</v>
      </c>
      <c r="B49" s="122" t="str">
        <f>INDEX(Data!AC$2:AC$425,Data!$A$1)</f>
        <v>17-18 Annual</v>
      </c>
      <c r="C49" s="71">
        <v>0</v>
      </c>
      <c r="D49" s="96">
        <v>0</v>
      </c>
    </row>
    <row r="50" spans="1:4" x14ac:dyDescent="0.2">
      <c r="A50" s="3" t="s">
        <v>36</v>
      </c>
      <c r="B50" s="122" t="str">
        <f>INDEX(Data!AD$2:AD$425,Data!$A$1)</f>
        <v>17-18 Annual</v>
      </c>
      <c r="C50" s="71">
        <v>0</v>
      </c>
      <c r="D50" s="96">
        <v>0</v>
      </c>
    </row>
    <row r="51" spans="1:4" x14ac:dyDescent="0.2">
      <c r="A51" s="3" t="s">
        <v>37</v>
      </c>
      <c r="B51" s="122" t="str">
        <f>INDEX(Data!AE$2:AE$425,Data!$A$1)</f>
        <v>17-18 Annual</v>
      </c>
      <c r="C51" s="71">
        <v>0</v>
      </c>
      <c r="D51" s="96">
        <v>0</v>
      </c>
    </row>
    <row r="52" spans="1:4" x14ac:dyDescent="0.2">
      <c r="A52" s="3" t="s">
        <v>38</v>
      </c>
      <c r="B52" s="122" t="str">
        <f>INDEX(Data!AF$2:AF$425,Data!$A$1)</f>
        <v>17-18 Annual</v>
      </c>
      <c r="C52" s="71">
        <v>0</v>
      </c>
      <c r="D52" s="96">
        <v>0</v>
      </c>
    </row>
    <row r="53" spans="1:4" x14ac:dyDescent="0.2">
      <c r="A53" s="3" t="s">
        <v>39</v>
      </c>
      <c r="B53" s="122" t="str">
        <f>INDEX(Data!AG$2:AG$425,Data!$A$1)</f>
        <v>17-18 Annual</v>
      </c>
      <c r="C53" s="92">
        <v>0</v>
      </c>
      <c r="D53" s="97">
        <v>0</v>
      </c>
    </row>
    <row r="54" spans="1:4" x14ac:dyDescent="0.2">
      <c r="A54" s="3" t="s">
        <v>40</v>
      </c>
      <c r="B54" s="122" t="str">
        <f>INDEX(Data!AH$2:AH$425,Data!$A$1)</f>
        <v>17-18 Annual</v>
      </c>
      <c r="C54" s="71">
        <v>0</v>
      </c>
      <c r="D54" s="96">
        <v>0</v>
      </c>
    </row>
    <row r="55" spans="1:4" ht="13.5" thickBot="1" x14ac:dyDescent="0.25">
      <c r="A55" s="28" t="s">
        <v>41</v>
      </c>
      <c r="B55" s="122" t="str">
        <f>INDEX(Data!AI$2:AI$425,Data!$A$1)</f>
        <v>17-18 Annual</v>
      </c>
      <c r="C55" s="92">
        <v>0</v>
      </c>
      <c r="D55" s="97">
        <v>0</v>
      </c>
    </row>
    <row r="56" spans="1:4" ht="13.5" thickBot="1" x14ac:dyDescent="0.25">
      <c r="A56" s="27" t="s">
        <v>146</v>
      </c>
      <c r="B56" s="255">
        <f>SUM(B48:B55)</f>
        <v>0</v>
      </c>
      <c r="C56" s="255">
        <f>SUM(C48:C55)</f>
        <v>0</v>
      </c>
      <c r="D56" s="256">
        <f>SUM(D48:D55)</f>
        <v>0</v>
      </c>
    </row>
    <row r="57" spans="1:4" ht="25.5" x14ac:dyDescent="0.2">
      <c r="A57" s="81" t="s">
        <v>47</v>
      </c>
      <c r="B57" s="122" t="str">
        <f>INDEX(Data!AJ$2:AJ$425,Data!$A$1)</f>
        <v>17-18 Annual</v>
      </c>
      <c r="C57" s="71">
        <v>0</v>
      </c>
      <c r="D57" s="96">
        <v>0</v>
      </c>
    </row>
    <row r="58" spans="1:4" x14ac:dyDescent="0.2">
      <c r="A58" s="3" t="s">
        <v>42</v>
      </c>
      <c r="B58" s="122" t="str">
        <f>INDEX(Data!AK$2:AK$425,Data!$A$1)</f>
        <v>17-18 Annual</v>
      </c>
      <c r="C58" s="92">
        <v>0</v>
      </c>
      <c r="D58" s="97">
        <v>0</v>
      </c>
    </row>
    <row r="59" spans="1:4" ht="13.5" thickBot="1" x14ac:dyDescent="0.25">
      <c r="A59" s="3" t="s">
        <v>43</v>
      </c>
      <c r="B59" s="122" t="str">
        <f>INDEX(Data!AL$2:AL$425,Data!$A$1)</f>
        <v>17-18 Annual</v>
      </c>
      <c r="C59" s="71">
        <v>0</v>
      </c>
      <c r="D59" s="96">
        <v>0</v>
      </c>
    </row>
    <row r="60" spans="1:4" ht="13.5" thickBot="1" x14ac:dyDescent="0.25">
      <c r="A60" s="27" t="s">
        <v>147</v>
      </c>
      <c r="B60" s="255">
        <f>SUM(B57:B59)</f>
        <v>0</v>
      </c>
      <c r="C60" s="255">
        <f>SUM(C57:C59)</f>
        <v>0</v>
      </c>
      <c r="D60" s="256">
        <f>SUM(D57:D59)</f>
        <v>0</v>
      </c>
    </row>
    <row r="61" spans="1:4" ht="25.5" x14ac:dyDescent="0.2">
      <c r="A61" s="81" t="s">
        <v>48</v>
      </c>
      <c r="B61" s="122" t="str">
        <f>INDEX(Data!AM$2:AM$425,Data!$A$1)</f>
        <v>17-18 Annual</v>
      </c>
      <c r="C61" s="71">
        <v>0</v>
      </c>
      <c r="D61" s="96">
        <v>0</v>
      </c>
    </row>
    <row r="62" spans="1:4" x14ac:dyDescent="0.2">
      <c r="A62" s="3" t="s">
        <v>44</v>
      </c>
      <c r="B62" s="122" t="str">
        <f>INDEX(Data!AN$2:AN$425,Data!$A$1)</f>
        <v>17-18 Annual</v>
      </c>
      <c r="C62" s="92">
        <v>0</v>
      </c>
      <c r="D62" s="97">
        <v>0</v>
      </c>
    </row>
    <row r="63" spans="1:4" x14ac:dyDescent="0.2">
      <c r="A63" s="3" t="s">
        <v>45</v>
      </c>
      <c r="B63" s="122" t="str">
        <f>INDEX(Data!AO$2:AO$425,Data!$A$1)</f>
        <v>17-18 Annual</v>
      </c>
      <c r="C63" s="71">
        <v>0</v>
      </c>
      <c r="D63" s="96">
        <v>0</v>
      </c>
    </row>
    <row r="64" spans="1:4" ht="13.5" thickBot="1" x14ac:dyDescent="0.25">
      <c r="A64" s="28" t="s">
        <v>46</v>
      </c>
      <c r="B64" s="122" t="str">
        <f>INDEX(Data!AP$2:AP$425,Data!$A$1)</f>
        <v>17-18 Annual</v>
      </c>
      <c r="C64" s="92">
        <v>0</v>
      </c>
      <c r="D64" s="97">
        <v>0</v>
      </c>
    </row>
    <row r="65" spans="1:4" ht="13.5" thickBot="1" x14ac:dyDescent="0.25">
      <c r="A65" s="27" t="s">
        <v>148</v>
      </c>
      <c r="B65" s="255">
        <f>SUM(B61:B64)</f>
        <v>0</v>
      </c>
      <c r="C65" s="255">
        <f>SUM(C61:C64)</f>
        <v>0</v>
      </c>
      <c r="D65" s="256">
        <f>SUM(D61:D64)</f>
        <v>0</v>
      </c>
    </row>
    <row r="66" spans="1:4" ht="13.5" thickBot="1" x14ac:dyDescent="0.25">
      <c r="A66" s="27" t="s">
        <v>4</v>
      </c>
      <c r="B66" s="255">
        <f>(B18+B25+B30+B33+B39+B47+B56+B60+B65)</f>
        <v>0</v>
      </c>
      <c r="C66" s="255">
        <f>(C18+C25+C30+C33+C39+C47+C56+C60+C65)</f>
        <v>0</v>
      </c>
      <c r="D66" s="256">
        <f>(D18+D25+D30+D33+D39+D47+D56+D60+D65)</f>
        <v>0</v>
      </c>
    </row>
    <row r="67" spans="1:4" x14ac:dyDescent="0.2">
      <c r="A67" s="32" t="s">
        <v>5</v>
      </c>
      <c r="B67" s="257"/>
      <c r="C67" s="257"/>
      <c r="D67" s="258"/>
    </row>
    <row r="68" spans="1:4" ht="25.5" x14ac:dyDescent="0.2">
      <c r="A68" s="6" t="s">
        <v>63</v>
      </c>
      <c r="B68" s="122" t="str">
        <f>INDEX(Data!AQ$2:AQ$425,Data!$A$1)</f>
        <v>17-18 Annual</v>
      </c>
      <c r="C68" s="71">
        <v>0</v>
      </c>
      <c r="D68" s="96">
        <v>0</v>
      </c>
    </row>
    <row r="69" spans="1:4" x14ac:dyDescent="0.2">
      <c r="A69" s="3" t="s">
        <v>49</v>
      </c>
      <c r="B69" s="122" t="str">
        <f>INDEX(Data!AR$2:AR$425,Data!$A$1)</f>
        <v>17-18 Annual</v>
      </c>
      <c r="C69" s="92">
        <v>0</v>
      </c>
      <c r="D69" s="97">
        <v>0</v>
      </c>
    </row>
    <row r="70" spans="1:4" x14ac:dyDescent="0.2">
      <c r="A70" s="3" t="s">
        <v>50</v>
      </c>
      <c r="B70" s="122" t="str">
        <f>INDEX(Data!AS$2:AS$425,Data!$A$1)</f>
        <v>17-18 Annual</v>
      </c>
      <c r="C70" s="71">
        <v>0</v>
      </c>
      <c r="D70" s="96">
        <v>0</v>
      </c>
    </row>
    <row r="71" spans="1:4" x14ac:dyDescent="0.2">
      <c r="A71" s="3" t="s">
        <v>51</v>
      </c>
      <c r="B71" s="122" t="str">
        <f>INDEX(Data!AT$2:AT$425,Data!$A$1)</f>
        <v>17-18 Annual</v>
      </c>
      <c r="C71" s="71">
        <v>0</v>
      </c>
      <c r="D71" s="96">
        <v>0</v>
      </c>
    </row>
    <row r="72" spans="1:4" x14ac:dyDescent="0.2">
      <c r="A72" s="29" t="s">
        <v>153</v>
      </c>
      <c r="B72" s="122" t="str">
        <f>INDEX(Data!AU$2:AU$425,Data!$A$1)</f>
        <v>17-18 Annual</v>
      </c>
      <c r="C72" s="71">
        <v>0</v>
      </c>
      <c r="D72" s="96">
        <v>0</v>
      </c>
    </row>
    <row r="73" spans="1:4" ht="13.5" thickBot="1" x14ac:dyDescent="0.25">
      <c r="A73" s="28" t="s">
        <v>52</v>
      </c>
      <c r="B73" s="122" t="str">
        <f>INDEX(Data!AV$2:AV$425,Data!$A$1)</f>
        <v>17-18 Annual</v>
      </c>
      <c r="C73" s="92">
        <v>0</v>
      </c>
      <c r="D73" s="97">
        <v>0</v>
      </c>
    </row>
    <row r="74" spans="1:4" ht="13.5" thickBot="1" x14ac:dyDescent="0.25">
      <c r="A74" s="27" t="s">
        <v>149</v>
      </c>
      <c r="B74" s="255">
        <f>SUM(B68:B73)</f>
        <v>0</v>
      </c>
      <c r="C74" s="255">
        <f>SUM(C68:C73)</f>
        <v>0</v>
      </c>
      <c r="D74" s="256">
        <f>SUM(D68:D73)</f>
        <v>0</v>
      </c>
    </row>
    <row r="75" spans="1:4" ht="25.5" x14ac:dyDescent="0.2">
      <c r="A75" s="81" t="s">
        <v>64</v>
      </c>
      <c r="B75" s="122" t="str">
        <f>INDEX(Data!AW$2:AW$425,Data!$A$1)</f>
        <v>17-18 Annual</v>
      </c>
      <c r="C75" s="71">
        <v>0</v>
      </c>
      <c r="D75" s="96">
        <v>0</v>
      </c>
    </row>
    <row r="76" spans="1:4" x14ac:dyDescent="0.2">
      <c r="A76" s="3" t="s">
        <v>53</v>
      </c>
      <c r="B76" s="122" t="str">
        <f>INDEX(Data!AX$2:AX$425,Data!$A$1)</f>
        <v>17-18 Annual</v>
      </c>
      <c r="C76" s="92">
        <v>0</v>
      </c>
      <c r="D76" s="97">
        <v>0</v>
      </c>
    </row>
    <row r="77" spans="1:4" x14ac:dyDescent="0.2">
      <c r="A77" s="3" t="s">
        <v>54</v>
      </c>
      <c r="B77" s="122" t="str">
        <f>INDEX(Data!AY$2:AY$425,Data!$A$1)</f>
        <v>17-18 Annual</v>
      </c>
      <c r="C77" s="71">
        <v>0</v>
      </c>
      <c r="D77" s="96">
        <v>0</v>
      </c>
    </row>
    <row r="78" spans="1:4" x14ac:dyDescent="0.2">
      <c r="A78" s="3" t="s">
        <v>55</v>
      </c>
      <c r="B78" s="122" t="str">
        <f>INDEX(Data!AZ$2:AZ$425,Data!$A$1)</f>
        <v>17-18 Annual</v>
      </c>
      <c r="C78" s="92">
        <v>0</v>
      </c>
      <c r="D78" s="97">
        <v>0</v>
      </c>
    </row>
    <row r="79" spans="1:4" x14ac:dyDescent="0.2">
      <c r="A79" s="3" t="s">
        <v>56</v>
      </c>
      <c r="B79" s="122" t="str">
        <f>INDEX(Data!BA$2:BA$425,Data!$A$1)</f>
        <v>17-18 Annual</v>
      </c>
      <c r="C79" s="71">
        <v>0</v>
      </c>
      <c r="D79" s="96">
        <v>0</v>
      </c>
    </row>
    <row r="80" spans="1:4" x14ac:dyDescent="0.2">
      <c r="A80" s="3" t="s">
        <v>57</v>
      </c>
      <c r="B80" s="122" t="str">
        <f>INDEX(Data!BB$2:BB$425,Data!$A$1)</f>
        <v>17-18 Annual</v>
      </c>
      <c r="C80" s="71">
        <v>0</v>
      </c>
      <c r="D80" s="96">
        <v>0</v>
      </c>
    </row>
    <row r="81" spans="1:6" x14ac:dyDescent="0.2">
      <c r="A81" s="3" t="s">
        <v>58</v>
      </c>
      <c r="B81" s="122" t="str">
        <f>INDEX(Data!BC$2:BC$425,Data!$A$1)</f>
        <v>17-18 Annual</v>
      </c>
      <c r="C81" s="92">
        <v>0</v>
      </c>
      <c r="D81" s="97">
        <v>0</v>
      </c>
    </row>
    <row r="82" spans="1:6" x14ac:dyDescent="0.2">
      <c r="A82" s="3" t="s">
        <v>59</v>
      </c>
      <c r="B82" s="122" t="str">
        <f>INDEX(Data!BD$2:BD$425,Data!$A$1)</f>
        <v>17-18 Annual</v>
      </c>
      <c r="C82" s="71">
        <v>0</v>
      </c>
      <c r="D82" s="96">
        <v>0</v>
      </c>
    </row>
    <row r="83" spans="1:6" ht="13.5" thickBot="1" x14ac:dyDescent="0.25">
      <c r="A83" s="28" t="s">
        <v>60</v>
      </c>
      <c r="B83" s="122" t="str">
        <f>INDEX(Data!BE$2:BE$425,Data!$A$1)</f>
        <v>17-18 Annual</v>
      </c>
      <c r="C83" s="92">
        <v>0</v>
      </c>
      <c r="D83" s="97">
        <v>0</v>
      </c>
    </row>
    <row r="84" spans="1:6" ht="13.5" thickBot="1" x14ac:dyDescent="0.25">
      <c r="A84" s="27" t="s">
        <v>150</v>
      </c>
      <c r="B84" s="255">
        <f>SUM(B75:B83)</f>
        <v>0</v>
      </c>
      <c r="C84" s="255">
        <f>SUM(C75:C83)</f>
        <v>0</v>
      </c>
      <c r="D84" s="256">
        <f>SUM(D75:D83)</f>
        <v>0</v>
      </c>
    </row>
    <row r="85" spans="1:6" ht="25.5" x14ac:dyDescent="0.2">
      <c r="A85" s="132" t="s">
        <v>197</v>
      </c>
      <c r="B85" s="122" t="str">
        <f>INDEX(Data!BF$2:BF$425,Data!$A$1)</f>
        <v>17-18 Annual</v>
      </c>
      <c r="C85" s="315">
        <f>'Initial Data'!E27</f>
        <v>0</v>
      </c>
      <c r="D85" s="316">
        <f>'Initial Data'!H27</f>
        <v>0</v>
      </c>
    </row>
    <row r="86" spans="1:6" x14ac:dyDescent="0.2">
      <c r="A86" s="29" t="s">
        <v>61</v>
      </c>
      <c r="B86" s="122" t="str">
        <f>INDEX(Data!BG$2:BG$425,Data!$A$1)</f>
        <v>17-18 Annual</v>
      </c>
      <c r="C86" s="122">
        <v>0</v>
      </c>
      <c r="D86" s="123">
        <v>0</v>
      </c>
    </row>
    <row r="87" spans="1:6" ht="13.5" thickBot="1" x14ac:dyDescent="0.25">
      <c r="A87" s="124" t="s">
        <v>62</v>
      </c>
      <c r="B87" s="122" t="str">
        <f>INDEX(Data!BH$2:BH$425,Data!$A$1)</f>
        <v>17-18 Annual</v>
      </c>
      <c r="C87" s="125">
        <v>0</v>
      </c>
      <c r="D87" s="126">
        <v>0</v>
      </c>
    </row>
    <row r="88" spans="1:6" ht="13.5" thickBot="1" x14ac:dyDescent="0.25">
      <c r="A88" s="127" t="s">
        <v>151</v>
      </c>
      <c r="B88" s="249">
        <f>SUM(B85:B87)</f>
        <v>0</v>
      </c>
      <c r="C88" s="249">
        <f>SUM(C85:C87)</f>
        <v>0</v>
      </c>
      <c r="D88" s="250">
        <f>SUM(D85:D87)</f>
        <v>0</v>
      </c>
    </row>
    <row r="89" spans="1:6" ht="13.5" thickBot="1" x14ac:dyDescent="0.25">
      <c r="A89" s="127" t="s">
        <v>9</v>
      </c>
      <c r="B89" s="249">
        <f>(B74+B84+B88)</f>
        <v>0</v>
      </c>
      <c r="C89" s="249">
        <f>(C74+C84+C88)</f>
        <v>0</v>
      </c>
      <c r="D89" s="250">
        <f>(D74+D84+D88)</f>
        <v>0</v>
      </c>
    </row>
    <row r="90" spans="1:6" x14ac:dyDescent="0.2">
      <c r="A90" s="308"/>
      <c r="B90" s="309"/>
      <c r="C90" s="309"/>
      <c r="D90" s="309"/>
    </row>
    <row r="91" spans="1:6" ht="13.5" thickBot="1" x14ac:dyDescent="0.25">
      <c r="A91" s="35"/>
      <c r="B91" s="259"/>
      <c r="C91" s="259"/>
      <c r="D91" s="259"/>
      <c r="E91" s="16"/>
    </row>
    <row r="92" spans="1:6" s="8" customFormat="1" ht="22.5" customHeight="1" x14ac:dyDescent="0.2">
      <c r="A92" s="292" t="s">
        <v>226</v>
      </c>
      <c r="B92" s="260" t="s">
        <v>23</v>
      </c>
      <c r="C92" s="260" t="s">
        <v>23</v>
      </c>
      <c r="D92" s="261" t="s">
        <v>23</v>
      </c>
    </row>
    <row r="93" spans="1:6" ht="13.5" thickBot="1" x14ac:dyDescent="0.25">
      <c r="A93" s="28" t="s">
        <v>65</v>
      </c>
      <c r="B93" s="122" t="str">
        <f>INDEX(Data!DX$2:DX$425,Data!$A$1)</f>
        <v>17-18 Annual</v>
      </c>
      <c r="C93" s="262" t="e">
        <f>B94</f>
        <v>#VALUE!</v>
      </c>
      <c r="D93" s="263" t="e">
        <f>C94</f>
        <v>#VALUE!</v>
      </c>
      <c r="F93" s="329"/>
    </row>
    <row r="94" spans="1:6" ht="13.5" thickBot="1" x14ac:dyDescent="0.25">
      <c r="A94" s="27" t="s">
        <v>66</v>
      </c>
      <c r="B94" s="255" t="e">
        <f>B93+B95-B99</f>
        <v>#VALUE!</v>
      </c>
      <c r="C94" s="255" t="e">
        <f>C93+C95-C99</f>
        <v>#VALUE!</v>
      </c>
      <c r="D94" s="256" t="e">
        <f>D93+D95-D99</f>
        <v>#VALUE!</v>
      </c>
    </row>
    <row r="95" spans="1:6" ht="13.5" thickBot="1" x14ac:dyDescent="0.25">
      <c r="A95" s="27" t="s">
        <v>2</v>
      </c>
      <c r="B95" s="317" t="str">
        <f>INDEX(Data!DZ$2:DZ$425,Data!$A$1)</f>
        <v>17-18 Annual</v>
      </c>
      <c r="C95" s="255">
        <v>0</v>
      </c>
      <c r="D95" s="256">
        <v>0</v>
      </c>
    </row>
    <row r="96" spans="1:6" x14ac:dyDescent="0.2">
      <c r="A96" s="162" t="s">
        <v>79</v>
      </c>
      <c r="B96" s="139" t="str">
        <f>INDEX(Data!EA$2:EA$425,Data!$A$1)</f>
        <v>17-18 Annual</v>
      </c>
      <c r="C96" s="253">
        <v>0</v>
      </c>
      <c r="D96" s="254">
        <v>0</v>
      </c>
    </row>
    <row r="97" spans="1:5" x14ac:dyDescent="0.2">
      <c r="A97" s="162" t="s">
        <v>75</v>
      </c>
      <c r="B97" s="122" t="str">
        <f>INDEX(Data!EB$2:EB$425,Data!$A$1)</f>
        <v>17-18 Annual</v>
      </c>
      <c r="C97" s="253">
        <v>0</v>
      </c>
      <c r="D97" s="254">
        <v>0</v>
      </c>
    </row>
    <row r="98" spans="1:5" x14ac:dyDescent="0.2">
      <c r="A98" s="162" t="s">
        <v>76</v>
      </c>
      <c r="B98" s="122" t="str">
        <f>INDEX(Data!EC$2:EC$425,Data!$A$1)</f>
        <v>17-18 Annual</v>
      </c>
      <c r="C98" s="253">
        <v>0</v>
      </c>
      <c r="D98" s="254">
        <v>0</v>
      </c>
    </row>
    <row r="99" spans="1:5" ht="13.5" thickBot="1" x14ac:dyDescent="0.25">
      <c r="A99" s="164" t="s">
        <v>228</v>
      </c>
      <c r="B99" s="264">
        <f>SUM(B96:B98)</f>
        <v>0</v>
      </c>
      <c r="C99" s="264">
        <f>SUM(C96:C98)</f>
        <v>0</v>
      </c>
      <c r="D99" s="265">
        <f>SUM(D96:D98)</f>
        <v>0</v>
      </c>
    </row>
    <row r="100" spans="1:5" x14ac:dyDescent="0.2">
      <c r="A100" s="306"/>
      <c r="B100" s="307"/>
      <c r="C100" s="307"/>
      <c r="D100" s="307"/>
    </row>
    <row r="101" spans="1:5" ht="13.5" thickBot="1" x14ac:dyDescent="0.25">
      <c r="A101" s="35"/>
      <c r="B101" s="259"/>
      <c r="C101" s="259"/>
      <c r="D101" s="259"/>
      <c r="E101" s="16"/>
    </row>
    <row r="102" spans="1:5" s="8" customFormat="1" ht="22.5" x14ac:dyDescent="0.2">
      <c r="A102" s="292" t="s">
        <v>227</v>
      </c>
      <c r="B102" s="266" t="str">
        <f>+B9</f>
        <v>Audited 
2017-18</v>
      </c>
      <c r="C102" s="266" t="str">
        <f>+C9</f>
        <v>Unaudited 
2018-19</v>
      </c>
      <c r="D102" s="267" t="str">
        <f>+D9</f>
        <v>Budget 
2019-20</v>
      </c>
    </row>
    <row r="103" spans="1:5" ht="13.5" thickBot="1" x14ac:dyDescent="0.25">
      <c r="A103" s="28" t="s">
        <v>65</v>
      </c>
      <c r="B103" s="122" t="str">
        <f>INDEX(Data!BU$2:BU$425,Data!$A$1)</f>
        <v>17-18 Annual</v>
      </c>
      <c r="C103" s="262" t="e">
        <f>B104</f>
        <v>#VALUE!</v>
      </c>
      <c r="D103" s="263" t="e">
        <f>C104</f>
        <v>#VALUE!</v>
      </c>
    </row>
    <row r="104" spans="1:5" ht="13.5" thickBot="1" x14ac:dyDescent="0.25">
      <c r="A104" s="27" t="s">
        <v>66</v>
      </c>
      <c r="B104" s="255" t="e">
        <f>B103+B149-B173</f>
        <v>#VALUE!</v>
      </c>
      <c r="C104" s="255" t="e">
        <f>C103+C149-C173</f>
        <v>#VALUE!</v>
      </c>
      <c r="D104" s="256" t="e">
        <f>D103+D149-D173</f>
        <v>#VALUE!</v>
      </c>
    </row>
    <row r="105" spans="1:5" ht="13.5" thickBot="1" x14ac:dyDescent="0.25">
      <c r="A105" s="27" t="s">
        <v>2</v>
      </c>
      <c r="B105" s="255"/>
      <c r="C105" s="255"/>
      <c r="D105" s="256"/>
    </row>
    <row r="106" spans="1:5" x14ac:dyDescent="0.2">
      <c r="A106" s="129" t="s">
        <v>196</v>
      </c>
      <c r="B106" s="296" t="str">
        <f>'Initial Data'!B13</f>
        <v>17-18 Annual</v>
      </c>
      <c r="C106" s="253">
        <f>'Initial Data'!E13</f>
        <v>0</v>
      </c>
      <c r="D106" s="254">
        <f>'Initial Data'!H13</f>
        <v>0</v>
      </c>
    </row>
    <row r="107" spans="1:5" ht="25.5" x14ac:dyDescent="0.2">
      <c r="A107" s="304" t="s">
        <v>868</v>
      </c>
      <c r="B107" s="122" t="str">
        <f>INDEX(Data!BX$2:BX$425,Data!$A$1)</f>
        <v>17-18 Annual</v>
      </c>
      <c r="C107" s="71">
        <v>0</v>
      </c>
      <c r="D107" s="96">
        <v>0</v>
      </c>
    </row>
    <row r="108" spans="1:5" x14ac:dyDescent="0.2">
      <c r="A108" s="3" t="s">
        <v>13</v>
      </c>
      <c r="B108" s="122" t="str">
        <f>INDEX(Data!BY$2:BY$425,Data!$A$1)</f>
        <v>17-18 Annual</v>
      </c>
      <c r="C108" s="71">
        <v>0</v>
      </c>
      <c r="D108" s="96">
        <v>0</v>
      </c>
    </row>
    <row r="109" spans="1:5" x14ac:dyDescent="0.2">
      <c r="A109" s="3" t="s">
        <v>14</v>
      </c>
      <c r="B109" s="122" t="str">
        <f>INDEX(Data!BZ$2:BZ$425,Data!$A$1)</f>
        <v>17-18 Annual</v>
      </c>
      <c r="C109" s="71">
        <v>0</v>
      </c>
      <c r="D109" s="96">
        <v>0</v>
      </c>
    </row>
    <row r="110" spans="1:5" ht="13.5" thickBot="1" x14ac:dyDescent="0.25">
      <c r="A110" s="28" t="s">
        <v>16</v>
      </c>
      <c r="B110" s="122" t="str">
        <f>INDEX(Data!CA$2:CA$425,Data!$A$1)</f>
        <v>17-18 Annual</v>
      </c>
      <c r="C110" s="92">
        <v>0</v>
      </c>
      <c r="D110" s="97">
        <v>0</v>
      </c>
    </row>
    <row r="111" spans="1:5" ht="13.5" thickBot="1" x14ac:dyDescent="0.25">
      <c r="A111" s="27" t="s">
        <v>141</v>
      </c>
      <c r="B111" s="255">
        <f>SUM(B107:B110)</f>
        <v>0</v>
      </c>
      <c r="C111" s="255">
        <f>SUM(C107:C110)</f>
        <v>0</v>
      </c>
      <c r="D111" s="256">
        <f>SUM(D107:D110)</f>
        <v>0</v>
      </c>
    </row>
    <row r="112" spans="1:5" ht="25.5" x14ac:dyDescent="0.2">
      <c r="A112" s="81" t="s">
        <v>20</v>
      </c>
      <c r="B112" s="122" t="str">
        <f>INDEX(Data!CB$2:CB$425,Data!$A$1)</f>
        <v>17-18 Annual</v>
      </c>
      <c r="C112" s="93">
        <v>0</v>
      </c>
      <c r="D112" s="98">
        <v>0</v>
      </c>
    </row>
    <row r="113" spans="1:4" x14ac:dyDescent="0.2">
      <c r="A113" s="3" t="s">
        <v>17</v>
      </c>
      <c r="B113" s="122" t="str">
        <f>INDEX(Data!CC$2:CC$425,Data!$A$1)</f>
        <v>17-18 Annual</v>
      </c>
      <c r="C113" s="71">
        <v>0</v>
      </c>
      <c r="D113" s="96">
        <v>0</v>
      </c>
    </row>
    <row r="114" spans="1:4" x14ac:dyDescent="0.2">
      <c r="A114" s="3" t="s">
        <v>18</v>
      </c>
      <c r="B114" s="122" t="str">
        <f>INDEX(Data!CD$2:CD$425,Data!$A$1)</f>
        <v>17-18 Annual</v>
      </c>
      <c r="C114" s="71">
        <v>0</v>
      </c>
      <c r="D114" s="96">
        <v>0</v>
      </c>
    </row>
    <row r="115" spans="1:4" ht="13.5" thickBot="1" x14ac:dyDescent="0.25">
      <c r="A115" s="28" t="s">
        <v>19</v>
      </c>
      <c r="B115" s="122" t="str">
        <f>INDEX(Data!CE$2:CE$425,Data!$A$1)</f>
        <v>17-18 Annual</v>
      </c>
      <c r="C115" s="92">
        <v>0</v>
      </c>
      <c r="D115" s="97">
        <v>0</v>
      </c>
    </row>
    <row r="116" spans="1:4" ht="13.5" thickBot="1" x14ac:dyDescent="0.25">
      <c r="A116" s="27" t="s">
        <v>142</v>
      </c>
      <c r="B116" s="255">
        <f>SUM(B112:B115)</f>
        <v>0</v>
      </c>
      <c r="C116" s="255">
        <f>SUM(C112:C115)</f>
        <v>0</v>
      </c>
      <c r="D116" s="256">
        <f>SUM(D112:D115)</f>
        <v>0</v>
      </c>
    </row>
    <row r="117" spans="1:4" ht="25.5" x14ac:dyDescent="0.2">
      <c r="A117" s="81" t="s">
        <v>32</v>
      </c>
      <c r="B117" s="122" t="str">
        <f>INDEX(Data!CF$2:CF$425,Data!$A$1)</f>
        <v>17-18 Annual</v>
      </c>
      <c r="C117" s="93">
        <v>0</v>
      </c>
      <c r="D117" s="98">
        <v>0</v>
      </c>
    </row>
    <row r="118" spans="1:4" ht="13.5" thickBot="1" x14ac:dyDescent="0.25">
      <c r="A118" s="28" t="s">
        <v>22</v>
      </c>
      <c r="B118" s="122" t="str">
        <f>INDEX(Data!CG$2:CG$425,Data!$A$1)</f>
        <v>17-18 Annual</v>
      </c>
      <c r="C118" s="92">
        <v>0</v>
      </c>
      <c r="D118" s="97">
        <v>0</v>
      </c>
    </row>
    <row r="119" spans="1:4" ht="13.5" thickBot="1" x14ac:dyDescent="0.25">
      <c r="A119" s="27" t="s">
        <v>143</v>
      </c>
      <c r="B119" s="255">
        <f>SUM(B117:B118)</f>
        <v>0</v>
      </c>
      <c r="C119" s="255">
        <f>SUM(C117:C118)</f>
        <v>0</v>
      </c>
      <c r="D119" s="256">
        <f>SUM(D117:D118)</f>
        <v>0</v>
      </c>
    </row>
    <row r="120" spans="1:4" ht="25.5" x14ac:dyDescent="0.2">
      <c r="A120" s="81" t="s">
        <v>33</v>
      </c>
      <c r="B120" s="122" t="str">
        <f>INDEX(Data!CH$2:CH$425,Data!$A$1)</f>
        <v>17-18 Annual</v>
      </c>
      <c r="C120" s="93">
        <v>0</v>
      </c>
      <c r="D120" s="98">
        <v>0</v>
      </c>
    </row>
    <row r="121" spans="1:4" s="131" customFormat="1" x14ac:dyDescent="0.2">
      <c r="A121" s="29" t="s">
        <v>198</v>
      </c>
      <c r="B121" s="122" t="str">
        <f>INDEX(Data!CI$2:CI$425,Data!$A$1)</f>
        <v>17-18 Annual</v>
      </c>
      <c r="C121" s="122">
        <v>0</v>
      </c>
      <c r="D121" s="123">
        <v>0</v>
      </c>
    </row>
    <row r="122" spans="1:4" x14ac:dyDescent="0.2">
      <c r="A122" s="3" t="s">
        <v>199</v>
      </c>
      <c r="B122" s="122" t="str">
        <f>INDEX(Data!CJ$2:CJ$425,Data!$A$1)</f>
        <v>17-18 Annual</v>
      </c>
      <c r="C122" s="71">
        <v>0</v>
      </c>
      <c r="D122" s="96">
        <v>0</v>
      </c>
    </row>
    <row r="123" spans="1:4" x14ac:dyDescent="0.2">
      <c r="A123" s="3" t="s">
        <v>25</v>
      </c>
      <c r="B123" s="122" t="str">
        <f>INDEX(Data!CK$2:CK$425,Data!$A$1)</f>
        <v>17-18 Annual</v>
      </c>
      <c r="C123" s="71">
        <v>0</v>
      </c>
      <c r="D123" s="96">
        <v>0</v>
      </c>
    </row>
    <row r="124" spans="1:4" ht="13.5" thickBot="1" x14ac:dyDescent="0.25">
      <c r="A124" s="28" t="s">
        <v>24</v>
      </c>
      <c r="B124" s="122" t="str">
        <f>INDEX(Data!CL$2:CL$425,Data!$A$1)</f>
        <v>17-18 Annual</v>
      </c>
      <c r="C124" s="92">
        <v>0</v>
      </c>
      <c r="D124" s="97">
        <v>0</v>
      </c>
    </row>
    <row r="125" spans="1:4" ht="13.5" thickBot="1" x14ac:dyDescent="0.25">
      <c r="A125" s="27" t="s">
        <v>144</v>
      </c>
      <c r="B125" s="255">
        <f>SUM(B120:B124)</f>
        <v>0</v>
      </c>
      <c r="C125" s="255">
        <f>SUM(C120:C124)</f>
        <v>0</v>
      </c>
      <c r="D125" s="256">
        <f>SUM(D120:D124)</f>
        <v>0</v>
      </c>
    </row>
    <row r="126" spans="1:4" ht="25.5" x14ac:dyDescent="0.2">
      <c r="A126" s="81" t="s">
        <v>34</v>
      </c>
      <c r="B126" s="122" t="str">
        <f>INDEX(Data!CM$2:CM$425,Data!$A$1)</f>
        <v>17-18 Annual</v>
      </c>
      <c r="C126" s="93">
        <v>0</v>
      </c>
      <c r="D126" s="98">
        <v>0</v>
      </c>
    </row>
    <row r="127" spans="1:4" x14ac:dyDescent="0.2">
      <c r="A127" s="3" t="s">
        <v>26</v>
      </c>
      <c r="B127" s="122" t="str">
        <f>INDEX(Data!CN$2:CN$425,Data!$A$1)</f>
        <v>17-18 Annual</v>
      </c>
      <c r="C127" s="71">
        <v>0</v>
      </c>
      <c r="D127" s="96">
        <v>0</v>
      </c>
    </row>
    <row r="128" spans="1:4" x14ac:dyDescent="0.2">
      <c r="A128" s="3" t="s">
        <v>27</v>
      </c>
      <c r="B128" s="122" t="str">
        <f>INDEX(Data!CO$2:CO$425,Data!$A$1)</f>
        <v>17-18 Annual</v>
      </c>
      <c r="C128" s="71">
        <v>0</v>
      </c>
      <c r="D128" s="96">
        <v>0</v>
      </c>
    </row>
    <row r="129" spans="1:4" x14ac:dyDescent="0.2">
      <c r="A129" s="3" t="s">
        <v>28</v>
      </c>
      <c r="B129" s="122" t="str">
        <f>INDEX(Data!CP$2:CP$425,Data!$A$1)</f>
        <v>17-18 Annual</v>
      </c>
      <c r="C129" s="71">
        <v>0</v>
      </c>
      <c r="D129" s="96">
        <v>0</v>
      </c>
    </row>
    <row r="130" spans="1:4" x14ac:dyDescent="0.2">
      <c r="A130" s="28" t="s">
        <v>253</v>
      </c>
      <c r="B130" s="122" t="str">
        <f>INDEX(Data!CQ$2:CQ$425,Data!$A$1)</f>
        <v>17-18 Annual</v>
      </c>
      <c r="C130" s="92">
        <v>0</v>
      </c>
      <c r="D130" s="97">
        <v>0</v>
      </c>
    </row>
    <row r="131" spans="1:4" ht="13.5" thickBot="1" x14ac:dyDescent="0.25">
      <c r="A131" s="28" t="s">
        <v>31</v>
      </c>
      <c r="B131" s="122" t="str">
        <f>INDEX(Data!CR$2:CR$425,Data!$A$1)</f>
        <v>17-18 Annual</v>
      </c>
      <c r="C131" s="92">
        <v>0</v>
      </c>
      <c r="D131" s="97">
        <v>0</v>
      </c>
    </row>
    <row r="132" spans="1:4" ht="13.5" thickBot="1" x14ac:dyDescent="0.25">
      <c r="A132" s="27" t="s">
        <v>145</v>
      </c>
      <c r="B132" s="255">
        <f>SUM(B126:B131)</f>
        <v>0</v>
      </c>
      <c r="C132" s="255">
        <f>SUM(C126:C131)</f>
        <v>0</v>
      </c>
      <c r="D132" s="256">
        <f>SUM(D126:D131)</f>
        <v>0</v>
      </c>
    </row>
    <row r="133" spans="1:4" ht="25.5" x14ac:dyDescent="0.2">
      <c r="A133" s="305" t="s">
        <v>869</v>
      </c>
      <c r="B133" s="122" t="str">
        <f>INDEX(Data!CS$2:CS$425,Data!$A$1)</f>
        <v>17-18 Annual</v>
      </c>
      <c r="C133" s="198">
        <v>0</v>
      </c>
      <c r="D133" s="245">
        <v>0</v>
      </c>
    </row>
    <row r="134" spans="1:4" x14ac:dyDescent="0.2">
      <c r="A134" s="3" t="s">
        <v>36</v>
      </c>
      <c r="B134" s="122" t="str">
        <f>INDEX(Data!CT$2:CT$425,Data!$A$1)</f>
        <v>17-18 Annual</v>
      </c>
      <c r="C134" s="71">
        <v>0</v>
      </c>
      <c r="D134" s="96">
        <v>0</v>
      </c>
    </row>
    <row r="135" spans="1:4" x14ac:dyDescent="0.2">
      <c r="A135" s="3" t="s">
        <v>37</v>
      </c>
      <c r="B135" s="122" t="str">
        <f>INDEX(Data!CU$2:CU$425,Data!$A$1)</f>
        <v>17-18 Annual</v>
      </c>
      <c r="C135" s="71">
        <v>0</v>
      </c>
      <c r="D135" s="96">
        <v>0</v>
      </c>
    </row>
    <row r="136" spans="1:4" x14ac:dyDescent="0.2">
      <c r="A136" s="3" t="s">
        <v>38</v>
      </c>
      <c r="B136" s="122" t="str">
        <f>INDEX(Data!CV$2:CV$425,Data!$A$1)</f>
        <v>17-18 Annual</v>
      </c>
      <c r="C136" s="71">
        <v>0</v>
      </c>
      <c r="D136" s="96">
        <v>0</v>
      </c>
    </row>
    <row r="137" spans="1:4" x14ac:dyDescent="0.2">
      <c r="A137" s="3" t="s">
        <v>39</v>
      </c>
      <c r="B137" s="122" t="str">
        <f>INDEX(Data!CW$2:CW$425,Data!$A$1)</f>
        <v>17-18 Annual</v>
      </c>
      <c r="C137" s="92">
        <v>0</v>
      </c>
      <c r="D137" s="97">
        <v>0</v>
      </c>
    </row>
    <row r="138" spans="1:4" x14ac:dyDescent="0.2">
      <c r="A138" s="3" t="s">
        <v>40</v>
      </c>
      <c r="B138" s="122" t="str">
        <f>INDEX(Data!CX$2:CX$425,Data!$A$1)</f>
        <v>17-18 Annual</v>
      </c>
      <c r="C138" s="71">
        <v>0</v>
      </c>
      <c r="D138" s="96">
        <v>0</v>
      </c>
    </row>
    <row r="139" spans="1:4" ht="13.5" thickBot="1" x14ac:dyDescent="0.25">
      <c r="A139" s="28" t="s">
        <v>41</v>
      </c>
      <c r="B139" s="122" t="str">
        <f>INDEX(Data!CY$2:CY$425,Data!$A$1)</f>
        <v>17-18 Annual</v>
      </c>
      <c r="C139" s="92">
        <v>0</v>
      </c>
      <c r="D139" s="97">
        <v>0</v>
      </c>
    </row>
    <row r="140" spans="1:4" ht="13.5" thickBot="1" x14ac:dyDescent="0.25">
      <c r="A140" s="27" t="s">
        <v>146</v>
      </c>
      <c r="B140" s="255">
        <f>SUM(B133:B139)</f>
        <v>0</v>
      </c>
      <c r="C140" s="255">
        <f>SUM(C133:C139)</f>
        <v>0</v>
      </c>
      <c r="D140" s="256">
        <f>SUM(D133:D139)</f>
        <v>0</v>
      </c>
    </row>
    <row r="141" spans="1:4" x14ac:dyDescent="0.2">
      <c r="A141" s="81" t="s">
        <v>249</v>
      </c>
      <c r="B141" s="122"/>
      <c r="C141" s="71">
        <v>0</v>
      </c>
      <c r="D141" s="96">
        <v>0</v>
      </c>
    </row>
    <row r="142" spans="1:4" x14ac:dyDescent="0.2">
      <c r="A142" s="3" t="s">
        <v>42</v>
      </c>
      <c r="B142" s="122" t="str">
        <f>INDEX(Data!CZ$2:CZ$425,Data!$A$1)</f>
        <v>17-18 Annual</v>
      </c>
      <c r="C142" s="92">
        <v>0</v>
      </c>
      <c r="D142" s="97">
        <v>0</v>
      </c>
    </row>
    <row r="143" spans="1:4" ht="13.5" thickBot="1" x14ac:dyDescent="0.25">
      <c r="A143" s="3" t="s">
        <v>43</v>
      </c>
      <c r="B143" s="122" t="str">
        <f>INDEX(Data!DA$2:DA$425,Data!$A$1)</f>
        <v>17-18 Annual</v>
      </c>
      <c r="C143" s="71">
        <v>0</v>
      </c>
      <c r="D143" s="96">
        <v>0</v>
      </c>
    </row>
    <row r="144" spans="1:4" ht="13.5" thickBot="1" x14ac:dyDescent="0.25">
      <c r="A144" s="27" t="s">
        <v>147</v>
      </c>
      <c r="B144" s="255">
        <f>SUM(B141:B143)</f>
        <v>0</v>
      </c>
      <c r="C144" s="255">
        <f>SUM(C141:C143)</f>
        <v>0</v>
      </c>
      <c r="D144" s="256">
        <f>SUM(D141:D143)</f>
        <v>0</v>
      </c>
    </row>
    <row r="145" spans="1:4" ht="25.5" x14ac:dyDescent="0.2">
      <c r="A145" s="81" t="s">
        <v>48</v>
      </c>
      <c r="B145" s="122" t="str">
        <f>INDEX(Data!DB$2:DB$425,Data!$A$1)</f>
        <v>17-18 Annual</v>
      </c>
      <c r="C145" s="71">
        <v>0</v>
      </c>
      <c r="D145" s="96">
        <v>0</v>
      </c>
    </row>
    <row r="146" spans="1:4" x14ac:dyDescent="0.2">
      <c r="A146" s="3" t="s">
        <v>44</v>
      </c>
      <c r="B146" s="122" t="str">
        <f>INDEX(Data!DC$2:DC$425,Data!$A$1)</f>
        <v>17-18 Annual</v>
      </c>
      <c r="C146" s="92">
        <v>0</v>
      </c>
      <c r="D146" s="97">
        <v>0</v>
      </c>
    </row>
    <row r="147" spans="1:4" ht="13.5" thickBot="1" x14ac:dyDescent="0.25">
      <c r="A147" s="28" t="s">
        <v>46</v>
      </c>
      <c r="B147" s="122" t="str">
        <f>INDEX(Data!DD$2:DD$425,Data!$A$1)</f>
        <v>17-18 Annual</v>
      </c>
      <c r="C147" s="92">
        <v>0</v>
      </c>
      <c r="D147" s="97">
        <v>0</v>
      </c>
    </row>
    <row r="148" spans="1:4" ht="13.5" thickBot="1" x14ac:dyDescent="0.25">
      <c r="A148" s="27" t="s">
        <v>148</v>
      </c>
      <c r="B148" s="255">
        <f>SUM(B145:B147)</f>
        <v>0</v>
      </c>
      <c r="C148" s="255">
        <f>SUM(C145:C147)</f>
        <v>0</v>
      </c>
      <c r="D148" s="256">
        <f>SUM(D145:D147)</f>
        <v>0</v>
      </c>
    </row>
    <row r="149" spans="1:4" ht="13.5" thickBot="1" x14ac:dyDescent="0.25">
      <c r="A149" s="27" t="s">
        <v>4</v>
      </c>
      <c r="B149" s="255" t="e">
        <f>(B106+B111+B116+B119+B125+B132+B140+B144+B148)</f>
        <v>#VALUE!</v>
      </c>
      <c r="C149" s="255">
        <f>(C106+C111+C116+C119+C125+C132+C140+C144+C148)</f>
        <v>0</v>
      </c>
      <c r="D149" s="256">
        <f>(D106+D111+D116+D119+D125+D132+D140+D144+D148)</f>
        <v>0</v>
      </c>
    </row>
    <row r="150" spans="1:4" x14ac:dyDescent="0.2">
      <c r="A150" s="32" t="s">
        <v>5</v>
      </c>
      <c r="B150" s="257"/>
      <c r="C150" s="257"/>
      <c r="D150" s="258"/>
    </row>
    <row r="151" spans="1:4" ht="25.5" x14ac:dyDescent="0.2">
      <c r="A151" s="6" t="s">
        <v>63</v>
      </c>
      <c r="B151" s="122" t="str">
        <f>INDEX(Data!DE$2:DE$425,Data!$A$1)</f>
        <v>17-18 Annual</v>
      </c>
      <c r="C151" s="71">
        <v>0</v>
      </c>
      <c r="D151" s="96">
        <v>0</v>
      </c>
    </row>
    <row r="152" spans="1:4" x14ac:dyDescent="0.2">
      <c r="A152" s="3" t="s">
        <v>49</v>
      </c>
      <c r="B152" s="122" t="str">
        <f>INDEX(Data!DF$2:DF$425,Data!$A$1)</f>
        <v>17-18 Annual</v>
      </c>
      <c r="C152" s="92">
        <v>0</v>
      </c>
      <c r="D152" s="97">
        <v>0</v>
      </c>
    </row>
    <row r="153" spans="1:4" x14ac:dyDescent="0.2">
      <c r="A153" s="3" t="s">
        <v>50</v>
      </c>
      <c r="B153" s="122" t="str">
        <f>INDEX(Data!DG$2:DG$425,Data!$A$1)</f>
        <v>17-18 Annual</v>
      </c>
      <c r="C153" s="71">
        <v>0</v>
      </c>
      <c r="D153" s="96">
        <v>0</v>
      </c>
    </row>
    <row r="154" spans="1:4" x14ac:dyDescent="0.2">
      <c r="A154" s="3" t="s">
        <v>51</v>
      </c>
      <c r="B154" s="122" t="str">
        <f>INDEX(Data!DH$2:DH$425,Data!$A$1)</f>
        <v>17-18 Annual</v>
      </c>
      <c r="C154" s="71">
        <v>0</v>
      </c>
      <c r="D154" s="96">
        <v>0</v>
      </c>
    </row>
    <row r="155" spans="1:4" x14ac:dyDescent="0.2">
      <c r="A155" s="241" t="s">
        <v>250</v>
      </c>
      <c r="B155" s="122" t="str">
        <f>INDEX(Data!DI$2:DI$425,Data!$A$1)</f>
        <v>17-18 Annual</v>
      </c>
      <c r="C155" s="71"/>
      <c r="D155" s="96"/>
    </row>
    <row r="156" spans="1:4" x14ac:dyDescent="0.2">
      <c r="A156" s="29" t="s">
        <v>153</v>
      </c>
      <c r="B156" s="122" t="str">
        <f>INDEX(Data!DJ$2:DJ$425,Data!$A$1)</f>
        <v>17-18 Annual</v>
      </c>
      <c r="C156" s="71">
        <v>0</v>
      </c>
      <c r="D156" s="96">
        <v>0</v>
      </c>
    </row>
    <row r="157" spans="1:4" ht="13.5" thickBot="1" x14ac:dyDescent="0.25">
      <c r="A157" s="28" t="s">
        <v>52</v>
      </c>
      <c r="B157" s="122" t="str">
        <f>INDEX(Data!DK$2:DK$425,Data!$A$1)</f>
        <v>17-18 Annual</v>
      </c>
      <c r="C157" s="92">
        <v>0</v>
      </c>
      <c r="D157" s="97">
        <v>0</v>
      </c>
    </row>
    <row r="158" spans="1:4" ht="13.5" thickBot="1" x14ac:dyDescent="0.25">
      <c r="A158" s="27" t="s">
        <v>149</v>
      </c>
      <c r="B158" s="255">
        <f>SUM(B151:B157)</f>
        <v>0</v>
      </c>
      <c r="C158" s="255">
        <f>SUM(C151:C157)</f>
        <v>0</v>
      </c>
      <c r="D158" s="256">
        <f>SUM(D151:D157)</f>
        <v>0</v>
      </c>
    </row>
    <row r="159" spans="1:4" ht="25.5" x14ac:dyDescent="0.2">
      <c r="A159" s="81" t="s">
        <v>64</v>
      </c>
      <c r="B159" s="122" t="str">
        <f>INDEX(Data!DL$2:DL$425,Data!$A$1)</f>
        <v>17-18 Annual</v>
      </c>
      <c r="C159" s="71">
        <v>0</v>
      </c>
      <c r="D159" s="96">
        <v>0</v>
      </c>
    </row>
    <row r="160" spans="1:4" x14ac:dyDescent="0.2">
      <c r="A160" s="3" t="s">
        <v>53</v>
      </c>
      <c r="B160" s="122" t="str">
        <f>INDEX(Data!DM$2:DM$425,Data!$A$1)</f>
        <v>17-18 Annual</v>
      </c>
      <c r="C160" s="92">
        <v>0</v>
      </c>
      <c r="D160" s="97">
        <v>0</v>
      </c>
    </row>
    <row r="161" spans="1:6" x14ac:dyDescent="0.2">
      <c r="A161" s="3" t="s">
        <v>54</v>
      </c>
      <c r="B161" s="122" t="str">
        <f>INDEX(Data!DN$2:DN$425,Data!$A$1)</f>
        <v>17-18 Annual</v>
      </c>
      <c r="C161" s="71">
        <v>0</v>
      </c>
      <c r="D161" s="96">
        <v>0</v>
      </c>
    </row>
    <row r="162" spans="1:6" x14ac:dyDescent="0.2">
      <c r="A162" s="3" t="s">
        <v>55</v>
      </c>
      <c r="B162" s="122" t="str">
        <f>INDEX(Data!DO$2:DO$425,Data!$A$1)</f>
        <v>17-18 Annual</v>
      </c>
      <c r="C162" s="92">
        <v>0</v>
      </c>
      <c r="D162" s="97">
        <v>0</v>
      </c>
    </row>
    <row r="163" spans="1:6" x14ac:dyDescent="0.2">
      <c r="A163" s="3" t="s">
        <v>56</v>
      </c>
      <c r="B163" s="122" t="str">
        <f>INDEX(Data!DP$2:DP$425,Data!$A$1)</f>
        <v>17-18 Annual</v>
      </c>
      <c r="C163" s="71">
        <v>0</v>
      </c>
      <c r="D163" s="96">
        <v>0</v>
      </c>
    </row>
    <row r="164" spans="1:6" x14ac:dyDescent="0.2">
      <c r="A164" s="3" t="s">
        <v>57</v>
      </c>
      <c r="B164" s="122" t="str">
        <f>INDEX(Data!DQ$2:DQ$425,Data!$A$1)</f>
        <v>17-18 Annual</v>
      </c>
      <c r="C164" s="71">
        <v>0</v>
      </c>
      <c r="D164" s="96">
        <v>0</v>
      </c>
    </row>
    <row r="165" spans="1:6" x14ac:dyDescent="0.2">
      <c r="A165" s="3" t="s">
        <v>58</v>
      </c>
      <c r="B165" s="122" t="str">
        <f>INDEX(Data!DR$2:DR$425,Data!$A$1)</f>
        <v>17-18 Annual</v>
      </c>
      <c r="C165" s="92">
        <v>0</v>
      </c>
      <c r="D165" s="97">
        <v>0</v>
      </c>
    </row>
    <row r="166" spans="1:6" x14ac:dyDescent="0.2">
      <c r="A166" s="3" t="s">
        <v>59</v>
      </c>
      <c r="B166" s="122" t="str">
        <f>INDEX(Data!DS$2:DS$425,Data!$A$1)</f>
        <v>17-18 Annual</v>
      </c>
      <c r="C166" s="71">
        <v>0</v>
      </c>
      <c r="D166" s="96">
        <v>0</v>
      </c>
    </row>
    <row r="167" spans="1:6" ht="13.5" thickBot="1" x14ac:dyDescent="0.25">
      <c r="A167" s="28" t="s">
        <v>60</v>
      </c>
      <c r="B167" s="122" t="str">
        <f>INDEX(Data!DT$2:DT$425,Data!$A$1)</f>
        <v>17-18 Annual</v>
      </c>
      <c r="C167" s="92">
        <v>0</v>
      </c>
      <c r="D167" s="97">
        <v>0</v>
      </c>
    </row>
    <row r="168" spans="1:6" ht="13.5" thickBot="1" x14ac:dyDescent="0.25">
      <c r="A168" s="27" t="s">
        <v>150</v>
      </c>
      <c r="B168" s="255">
        <f>SUM(B159:B167)</f>
        <v>0</v>
      </c>
      <c r="C168" s="255">
        <f>SUM(C159:C167)</f>
        <v>0</v>
      </c>
      <c r="D168" s="256">
        <f>SUM(D159:D167)</f>
        <v>0</v>
      </c>
    </row>
    <row r="169" spans="1:6" ht="25.5" x14ac:dyDescent="0.2">
      <c r="A169" s="132" t="s">
        <v>197</v>
      </c>
      <c r="B169" s="253" t="e">
        <f>'Initial Data'!B29+'Initial Data'!C29</f>
        <v>#VALUE!</v>
      </c>
      <c r="C169" s="253">
        <f>'Initial Data'!E29+'Initial Data'!F29</f>
        <v>0</v>
      </c>
      <c r="D169" s="253">
        <f>'Initial Data'!H29+'Initial Data'!I29</f>
        <v>0</v>
      </c>
    </row>
    <row r="170" spans="1:6" x14ac:dyDescent="0.2">
      <c r="A170" s="29" t="s">
        <v>61</v>
      </c>
      <c r="B170" s="122" t="str">
        <f>INDEX(Data!DV$2:DV$425,Data!$A$1)</f>
        <v>17-18 Annual</v>
      </c>
      <c r="C170" s="122">
        <v>0</v>
      </c>
      <c r="D170" s="123">
        <v>0</v>
      </c>
    </row>
    <row r="171" spans="1:6" ht="13.5" thickBot="1" x14ac:dyDescent="0.25">
      <c r="A171" s="124" t="s">
        <v>62</v>
      </c>
      <c r="B171" s="122" t="str">
        <f>INDEX(Data!DW$2:DW$425,Data!$A$1)</f>
        <v>17-18 Annual</v>
      </c>
      <c r="C171" s="125">
        <v>0</v>
      </c>
      <c r="D171" s="126">
        <v>0</v>
      </c>
    </row>
    <row r="172" spans="1:6" ht="13.5" thickBot="1" x14ac:dyDescent="0.25">
      <c r="A172" s="127" t="s">
        <v>151</v>
      </c>
      <c r="B172" s="249" t="e">
        <f>SUM(B169:B171)</f>
        <v>#VALUE!</v>
      </c>
      <c r="C172" s="249">
        <f>SUM(C169:C171)</f>
        <v>0</v>
      </c>
      <c r="D172" s="250">
        <f>SUM(D169:D171)</f>
        <v>0</v>
      </c>
      <c r="F172" s="329"/>
    </row>
    <row r="173" spans="1:6" ht="13.5" thickBot="1" x14ac:dyDescent="0.25">
      <c r="A173" s="164" t="s">
        <v>228</v>
      </c>
      <c r="B173" s="318" t="e">
        <f>SUM(B158+B168+B172)</f>
        <v>#VALUE!</v>
      </c>
      <c r="C173" s="318">
        <f>SUM(C158+C168+C172)</f>
        <v>0</v>
      </c>
      <c r="D173" s="319">
        <f>SUM(D158+D168+D172)</f>
        <v>0</v>
      </c>
      <c r="F173" s="329"/>
    </row>
    <row r="174" spans="1:6" x14ac:dyDescent="0.2">
      <c r="A174" s="312"/>
      <c r="B174" s="310"/>
      <c r="C174" s="310"/>
      <c r="D174" s="311"/>
      <c r="F174" s="329"/>
    </row>
    <row r="175" spans="1:6" ht="13.5" thickBot="1" x14ac:dyDescent="0.25">
      <c r="A175" s="313"/>
      <c r="B175" s="268"/>
      <c r="C175" s="268"/>
      <c r="D175" s="269"/>
      <c r="F175" s="329"/>
    </row>
    <row r="176" spans="1:6" x14ac:dyDescent="0.2">
      <c r="A176" s="292" t="s">
        <v>193</v>
      </c>
      <c r="B176" s="266" t="s">
        <v>23</v>
      </c>
      <c r="C176" s="266" t="s">
        <v>23</v>
      </c>
      <c r="D176" s="267" t="s">
        <v>23</v>
      </c>
      <c r="F176" s="329"/>
    </row>
    <row r="177" spans="1:6" ht="13.5" thickBot="1" x14ac:dyDescent="0.25">
      <c r="A177" s="29" t="s">
        <v>68</v>
      </c>
      <c r="B177" s="122" t="str">
        <f>INDEX(Data!ED$2:ED$425,Data!$A$1)</f>
        <v>17-18 Annual</v>
      </c>
      <c r="C177" s="247" t="e">
        <f>B178</f>
        <v>#VALUE!</v>
      </c>
      <c r="D177" s="248" t="e">
        <f>C178</f>
        <v>#VALUE!</v>
      </c>
      <c r="F177" s="329"/>
    </row>
    <row r="178" spans="1:6" ht="13.5" thickBot="1" x14ac:dyDescent="0.25">
      <c r="A178" s="127" t="s">
        <v>154</v>
      </c>
      <c r="B178" s="249" t="e">
        <f>(B177+B179-B186)</f>
        <v>#VALUE!</v>
      </c>
      <c r="C178" s="249" t="e">
        <f>(C177+C179-C186)</f>
        <v>#VALUE!</v>
      </c>
      <c r="D178" s="250" t="e">
        <f>(D177+D179-D186)</f>
        <v>#VALUE!</v>
      </c>
      <c r="F178" s="329"/>
    </row>
    <row r="179" spans="1:6" ht="13.5" thickBot="1" x14ac:dyDescent="0.25">
      <c r="A179" s="127" t="s">
        <v>4</v>
      </c>
      <c r="B179" s="136" t="str">
        <f>INDEX(Data!EF$2:EF$425,Data!$A$1)</f>
        <v>17-18 Annual</v>
      </c>
      <c r="C179" s="136">
        <v>0</v>
      </c>
      <c r="D179" s="137">
        <v>0</v>
      </c>
      <c r="F179" s="329"/>
    </row>
    <row r="180" spans="1:6" x14ac:dyDescent="0.2">
      <c r="A180" s="138" t="s">
        <v>70</v>
      </c>
      <c r="B180" s="139" t="str">
        <f>INDEX(Data!EG$2:EG$425,Data!$A$1)</f>
        <v>17-18 Annual</v>
      </c>
      <c r="C180" s="139">
        <v>0</v>
      </c>
      <c r="D180" s="140">
        <v>0</v>
      </c>
      <c r="F180" s="329"/>
    </row>
    <row r="181" spans="1:6" x14ac:dyDescent="0.2">
      <c r="A181" s="29" t="s">
        <v>71</v>
      </c>
      <c r="B181" s="122" t="str">
        <f>INDEX(Data!EH$2:EH$425,Data!$A$1)</f>
        <v>17-18 Annual</v>
      </c>
      <c r="C181" s="122">
        <v>0</v>
      </c>
      <c r="D181" s="123">
        <v>0</v>
      </c>
      <c r="F181" s="329"/>
    </row>
    <row r="182" spans="1:6" x14ac:dyDescent="0.2">
      <c r="A182" s="124" t="s">
        <v>72</v>
      </c>
      <c r="B182" s="122" t="str">
        <f>INDEX(Data!EI$2:EI$425,Data!$A$1)</f>
        <v>17-18 Annual</v>
      </c>
      <c r="C182" s="125">
        <v>0</v>
      </c>
      <c r="D182" s="126">
        <v>0</v>
      </c>
      <c r="F182" s="329"/>
    </row>
    <row r="183" spans="1:6" x14ac:dyDescent="0.2">
      <c r="A183" s="124" t="s">
        <v>216</v>
      </c>
      <c r="B183" s="122" t="str">
        <f>INDEX(Data!EJ$2:EJ$425,Data!$A$1)</f>
        <v>17-18 Annual</v>
      </c>
      <c r="C183" s="125">
        <v>0</v>
      </c>
      <c r="D183" s="126">
        <v>0</v>
      </c>
      <c r="F183" s="329"/>
    </row>
    <row r="184" spans="1:6" x14ac:dyDescent="0.2">
      <c r="A184" s="29" t="s">
        <v>224</v>
      </c>
      <c r="B184" s="122" t="str">
        <f>INDEX(Data!EK$2:EK$425,Data!$A$1)</f>
        <v>17-18 Annual</v>
      </c>
      <c r="C184" s="125">
        <v>0</v>
      </c>
      <c r="D184" s="126">
        <v>0</v>
      </c>
      <c r="F184" s="329"/>
    </row>
    <row r="185" spans="1:6" ht="13.5" thickBot="1" x14ac:dyDescent="0.25">
      <c r="A185" s="28" t="s">
        <v>67</v>
      </c>
      <c r="B185" s="122" t="str">
        <f>INDEX(Data!EL$2:EL$425,Data!$A$1)</f>
        <v>17-18 Annual</v>
      </c>
      <c r="C185" s="122">
        <v>0</v>
      </c>
      <c r="D185" s="123">
        <v>0</v>
      </c>
      <c r="F185" s="329"/>
    </row>
    <row r="186" spans="1:6" ht="13.5" thickBot="1" x14ac:dyDescent="0.25">
      <c r="A186" s="127" t="s">
        <v>9</v>
      </c>
      <c r="B186" s="249">
        <f>SUM(B180:B185)</f>
        <v>0</v>
      </c>
      <c r="C186" s="249">
        <f>SUM(C180:C185)</f>
        <v>0</v>
      </c>
      <c r="D186" s="250">
        <f>SUM(D180:D185)</f>
        <v>0</v>
      </c>
    </row>
    <row r="187" spans="1:6" ht="13.5" thickBot="1" x14ac:dyDescent="0.25">
      <c r="A187" s="141" t="s">
        <v>73</v>
      </c>
      <c r="B187" s="136" t="str">
        <f>INDEX(Data!EM$2:EM$425,Data!$A$1)</f>
        <v>17-18 Annual</v>
      </c>
      <c r="C187" s="142">
        <v>0</v>
      </c>
      <c r="D187" s="143">
        <v>0</v>
      </c>
      <c r="E187" s="87"/>
    </row>
    <row r="188" spans="1:6" x14ac:dyDescent="0.2">
      <c r="A188" s="35"/>
      <c r="B188" s="270"/>
      <c r="C188" s="270"/>
      <c r="D188" s="270"/>
      <c r="E188" s="16"/>
    </row>
    <row r="189" spans="1:6" ht="13.5" thickBot="1" x14ac:dyDescent="0.25">
      <c r="A189" s="35"/>
      <c r="B189" s="259"/>
      <c r="C189" s="259"/>
      <c r="D189" s="259"/>
    </row>
    <row r="190" spans="1:6" x14ac:dyDescent="0.2">
      <c r="A190" s="292" t="s">
        <v>225</v>
      </c>
      <c r="B190" s="260" t="s">
        <v>23</v>
      </c>
      <c r="C190" s="260" t="s">
        <v>23</v>
      </c>
      <c r="D190" s="261" t="s">
        <v>23</v>
      </c>
    </row>
    <row r="191" spans="1:6" ht="13.5" thickBot="1" x14ac:dyDescent="0.25">
      <c r="A191" s="29" t="s">
        <v>68</v>
      </c>
      <c r="B191" s="122" t="str">
        <f>INDEX(Data!EN$2:EN$425,Data!$A$1)</f>
        <v>17-18 Annual</v>
      </c>
      <c r="C191" s="247" t="e">
        <f>B192</f>
        <v>#VALUE!</v>
      </c>
      <c r="D191" s="248" t="e">
        <f>C192</f>
        <v>#VALUE!</v>
      </c>
      <c r="F191" s="329"/>
    </row>
    <row r="192" spans="1:6" ht="13.5" thickBot="1" x14ac:dyDescent="0.25">
      <c r="A192" s="27" t="s">
        <v>69</v>
      </c>
      <c r="B192" s="255" t="e">
        <f>(B191+B193-B198)</f>
        <v>#VALUE!</v>
      </c>
      <c r="C192" s="255" t="e">
        <f>(C191+C193-C198)</f>
        <v>#VALUE!</v>
      </c>
      <c r="D192" s="256" t="e">
        <f>(D191+D193-D198)</f>
        <v>#VALUE!</v>
      </c>
      <c r="F192" s="329"/>
    </row>
    <row r="193" spans="1:6" ht="13.5" thickBot="1" x14ac:dyDescent="0.25">
      <c r="A193" s="27" t="s">
        <v>4</v>
      </c>
      <c r="B193" s="295" t="str">
        <f>INDEX(Data!EP$2:EP$425,Data!$A$1)</f>
        <v>17-18 Annual</v>
      </c>
      <c r="C193" s="94">
        <v>0</v>
      </c>
      <c r="D193" s="99">
        <v>0</v>
      </c>
      <c r="F193" s="329"/>
    </row>
    <row r="194" spans="1:6" x14ac:dyDescent="0.2">
      <c r="A194" s="26" t="s">
        <v>74</v>
      </c>
      <c r="B194" s="139" t="str">
        <f>INDEX(Data!EQ$2:EQ$425,Data!$A$1)</f>
        <v>17-18 Annual</v>
      </c>
      <c r="C194" s="93">
        <v>0</v>
      </c>
      <c r="D194" s="98">
        <v>0</v>
      </c>
      <c r="F194" s="329"/>
    </row>
    <row r="195" spans="1:6" x14ac:dyDescent="0.2">
      <c r="A195" s="3" t="s">
        <v>75</v>
      </c>
      <c r="B195" s="122" t="str">
        <f>INDEX(Data!ER$2:ER$425,Data!$A$1)</f>
        <v>17-18 Annual</v>
      </c>
      <c r="C195" s="71">
        <v>0</v>
      </c>
      <c r="D195" s="96">
        <v>0</v>
      </c>
      <c r="F195" s="329"/>
    </row>
    <row r="196" spans="1:6" x14ac:dyDescent="0.2">
      <c r="A196" s="29" t="s">
        <v>80</v>
      </c>
      <c r="B196" s="122" t="str">
        <f>INDEX(Data!ES$2:ES$425,Data!$A$1)</f>
        <v>17-18 Annual</v>
      </c>
      <c r="C196" s="122">
        <v>0</v>
      </c>
      <c r="D196" s="123">
        <v>0</v>
      </c>
    </row>
    <row r="197" spans="1:6" ht="13.5" thickBot="1" x14ac:dyDescent="0.25">
      <c r="A197" s="124" t="s">
        <v>76</v>
      </c>
      <c r="B197" s="122" t="str">
        <f>INDEX(Data!ET$2:ET$425,Data!$A$1)</f>
        <v>17-18 Annual</v>
      </c>
      <c r="C197" s="125">
        <v>0</v>
      </c>
      <c r="D197" s="126">
        <v>0</v>
      </c>
      <c r="E197" s="87"/>
    </row>
    <row r="198" spans="1:6" ht="13.5" thickBot="1" x14ac:dyDescent="0.25">
      <c r="A198" s="127" t="s">
        <v>9</v>
      </c>
      <c r="B198" s="249">
        <f>SUM(B194:B197)</f>
        <v>0</v>
      </c>
      <c r="C198" s="249">
        <f>SUM(C194:C197)</f>
        <v>0</v>
      </c>
      <c r="D198" s="250">
        <f>SUM(D194:D197)</f>
        <v>0</v>
      </c>
      <c r="E198" s="16"/>
    </row>
    <row r="199" spans="1:6" x14ac:dyDescent="0.2">
      <c r="A199" s="35"/>
      <c r="B199" s="270"/>
      <c r="C199" s="270"/>
      <c r="D199" s="270"/>
    </row>
    <row r="200" spans="1:6" ht="13.5" thickBot="1" x14ac:dyDescent="0.25">
      <c r="A200" s="35"/>
      <c r="B200" s="270"/>
      <c r="C200" s="270"/>
      <c r="D200" s="270"/>
    </row>
    <row r="201" spans="1:6" x14ac:dyDescent="0.2">
      <c r="A201" s="292" t="s">
        <v>77</v>
      </c>
      <c r="B201" s="260" t="s">
        <v>23</v>
      </c>
      <c r="C201" s="260" t="s">
        <v>23</v>
      </c>
      <c r="D201" s="261" t="s">
        <v>23</v>
      </c>
    </row>
    <row r="202" spans="1:6" ht="13.5" thickBot="1" x14ac:dyDescent="0.25">
      <c r="A202" s="29" t="s">
        <v>68</v>
      </c>
      <c r="B202" s="122" t="str">
        <f>INDEX(Data!EU$2:EU$425,Data!$A$1)</f>
        <v>17-18 Annual</v>
      </c>
      <c r="C202" s="253" t="e">
        <f>B203</f>
        <v>#VALUE!</v>
      </c>
      <c r="D202" s="248" t="e">
        <f>C203</f>
        <v>#VALUE!</v>
      </c>
    </row>
    <row r="203" spans="1:6" ht="13.5" thickBot="1" x14ac:dyDescent="0.25">
      <c r="A203" s="127" t="s">
        <v>156</v>
      </c>
      <c r="B203" s="249" t="e">
        <f>(B202+B204-B207)</f>
        <v>#VALUE!</v>
      </c>
      <c r="C203" s="249" t="e">
        <f>(C202+C204-C207)</f>
        <v>#VALUE!</v>
      </c>
      <c r="D203" s="250" t="e">
        <f>(D202+D204-D207)</f>
        <v>#VALUE!</v>
      </c>
    </row>
    <row r="204" spans="1:6" ht="13.5" thickBot="1" x14ac:dyDescent="0.25">
      <c r="A204" s="27" t="s">
        <v>4</v>
      </c>
      <c r="B204" s="122" t="str">
        <f>INDEX(Data!EW$2:EW$425,Data!$A$1)</f>
        <v>17-18 Annual</v>
      </c>
      <c r="C204" s="94">
        <v>0</v>
      </c>
      <c r="D204" s="99">
        <v>0</v>
      </c>
    </row>
    <row r="205" spans="1:6" x14ac:dyDescent="0.2">
      <c r="A205" s="26" t="s">
        <v>75</v>
      </c>
      <c r="B205" s="122" t="str">
        <f>INDEX(Data!EX$2:EX$425,Data!$A$1)</f>
        <v>17-18 Annual</v>
      </c>
      <c r="C205" s="93">
        <v>0</v>
      </c>
      <c r="D205" s="98">
        <v>0</v>
      </c>
    </row>
    <row r="206" spans="1:6" ht="13.5" thickBot="1" x14ac:dyDescent="0.25">
      <c r="A206" s="28" t="s">
        <v>76</v>
      </c>
      <c r="B206" s="122" t="str">
        <f>INDEX(Data!EY$2:EY$425,Data!$A$1)</f>
        <v>17-18 Annual</v>
      </c>
      <c r="C206" s="92">
        <v>0</v>
      </c>
      <c r="D206" s="97">
        <v>0</v>
      </c>
      <c r="E206" s="16"/>
    </row>
    <row r="207" spans="1:6" ht="13.5" thickBot="1" x14ac:dyDescent="0.25">
      <c r="A207" s="27" t="s">
        <v>9</v>
      </c>
      <c r="B207" s="255">
        <f>SUM(B205:B206)</f>
        <v>0</v>
      </c>
      <c r="C207" s="255">
        <f>SUM(C205:C206)</f>
        <v>0</v>
      </c>
      <c r="D207" s="256">
        <f>SUM(D205:D206)</f>
        <v>0</v>
      </c>
      <c r="E207" s="87"/>
    </row>
    <row r="208" spans="1:6" x14ac:dyDescent="0.2">
      <c r="A208" s="88"/>
      <c r="B208" s="271"/>
      <c r="C208" s="271"/>
      <c r="D208" s="271"/>
    </row>
    <row r="209" spans="1:5" ht="13.5" thickBot="1" x14ac:dyDescent="0.25">
      <c r="A209" s="88"/>
      <c r="B209" s="272"/>
      <c r="C209" s="272"/>
      <c r="D209" s="272"/>
    </row>
    <row r="210" spans="1:5" x14ac:dyDescent="0.2">
      <c r="A210" s="292" t="s">
        <v>78</v>
      </c>
      <c r="B210" s="260" t="s">
        <v>23</v>
      </c>
      <c r="C210" s="260" t="s">
        <v>23</v>
      </c>
      <c r="D210" s="261" t="s">
        <v>23</v>
      </c>
    </row>
    <row r="211" spans="1:5" ht="13.5" thickBot="1" x14ac:dyDescent="0.25">
      <c r="A211" s="29" t="s">
        <v>68</v>
      </c>
      <c r="B211" s="122" t="str">
        <f>INDEX(Data!EZ$2:EZ$425,Data!$A$1)</f>
        <v>17-18 Annual</v>
      </c>
      <c r="C211" s="253" t="e">
        <f>B212</f>
        <v>#VALUE!</v>
      </c>
      <c r="D211" s="248" t="e">
        <f>C212</f>
        <v>#VALUE!</v>
      </c>
    </row>
    <row r="212" spans="1:5" ht="13.5" thickBot="1" x14ac:dyDescent="0.25">
      <c r="A212" s="127" t="s">
        <v>156</v>
      </c>
      <c r="B212" s="249" t="e">
        <f>(B211+B213-B217)</f>
        <v>#VALUE!</v>
      </c>
      <c r="C212" s="249" t="e">
        <f>(C211+C213-C217)</f>
        <v>#VALUE!</v>
      </c>
      <c r="D212" s="250" t="e">
        <f>(D211+D213-D217)</f>
        <v>#VALUE!</v>
      </c>
    </row>
    <row r="213" spans="1:5" ht="13.5" thickBot="1" x14ac:dyDescent="0.25">
      <c r="A213" s="127" t="s">
        <v>4</v>
      </c>
      <c r="B213" s="122" t="str">
        <f>INDEX(Data!FB$2:FB$425,Data!$A$1)</f>
        <v>17-18 Annual</v>
      </c>
      <c r="C213" s="136">
        <v>0</v>
      </c>
      <c r="D213" s="137">
        <v>0</v>
      </c>
    </row>
    <row r="214" spans="1:5" x14ac:dyDescent="0.2">
      <c r="A214" s="29" t="s">
        <v>75</v>
      </c>
      <c r="B214" s="122" t="str">
        <f>INDEX(Data!FC$2:FC$425,Data!$A$1)</f>
        <v>17-18 Annual</v>
      </c>
      <c r="C214" s="122">
        <v>0</v>
      </c>
      <c r="D214" s="123">
        <v>0</v>
      </c>
    </row>
    <row r="215" spans="1:5" x14ac:dyDescent="0.2">
      <c r="A215" s="29" t="s">
        <v>80</v>
      </c>
      <c r="B215" s="122" t="str">
        <f>INDEX(Data!FD$2:FD$425,Data!$A$1)</f>
        <v>17-18 Annual</v>
      </c>
      <c r="C215" s="122">
        <v>0</v>
      </c>
      <c r="D215" s="123">
        <v>0</v>
      </c>
    </row>
    <row r="216" spans="1:5" ht="13.5" thickBot="1" x14ac:dyDescent="0.25">
      <c r="A216" s="124" t="s">
        <v>76</v>
      </c>
      <c r="B216" s="122" t="str">
        <f>INDEX(Data!FE$2:FE$425,Data!$A$1)</f>
        <v>17-18 Annual</v>
      </c>
      <c r="C216" s="125">
        <v>0</v>
      </c>
      <c r="D216" s="126">
        <v>0</v>
      </c>
      <c r="E216" s="87"/>
    </row>
    <row r="217" spans="1:5" ht="13.5" thickBot="1" x14ac:dyDescent="0.25">
      <c r="A217" s="127" t="s">
        <v>9</v>
      </c>
      <c r="B217" s="249">
        <f>SUM(B214:B216)</f>
        <v>0</v>
      </c>
      <c r="C217" s="249">
        <f>SUM(C214:C216)</f>
        <v>0</v>
      </c>
      <c r="D217" s="250">
        <f>SUM(D214:D216)</f>
        <v>0</v>
      </c>
      <c r="E217" s="16"/>
    </row>
    <row r="218" spans="1:5" x14ac:dyDescent="0.2">
      <c r="A218" s="35"/>
      <c r="B218" s="270"/>
      <c r="C218" s="270"/>
      <c r="D218" s="270"/>
    </row>
    <row r="219" spans="1:5" ht="13.5" thickBot="1" x14ac:dyDescent="0.25">
      <c r="A219" s="35"/>
      <c r="B219" s="259"/>
      <c r="C219" s="259"/>
      <c r="D219" s="259"/>
    </row>
    <row r="220" spans="1:5" ht="25.5" x14ac:dyDescent="0.2">
      <c r="A220" s="293" t="s">
        <v>194</v>
      </c>
      <c r="B220" s="260" t="s">
        <v>23</v>
      </c>
      <c r="C220" s="260" t="s">
        <v>23</v>
      </c>
      <c r="D220" s="261" t="s">
        <v>23</v>
      </c>
    </row>
    <row r="221" spans="1:5" ht="13.5" thickBot="1" x14ac:dyDescent="0.25">
      <c r="A221" s="124" t="s">
        <v>68</v>
      </c>
      <c r="B221" s="122" t="str">
        <f>INDEX(Data!FF$2:FF$425,Data!$A$1)</f>
        <v>17-18 Annual</v>
      </c>
      <c r="C221" s="273" t="e">
        <f>B222</f>
        <v>#VALUE!</v>
      </c>
      <c r="D221" s="274" t="e">
        <f>C222</f>
        <v>#VALUE!</v>
      </c>
    </row>
    <row r="222" spans="1:5" ht="13.5" thickBot="1" x14ac:dyDescent="0.25">
      <c r="A222" s="27" t="s">
        <v>156</v>
      </c>
      <c r="B222" s="255" t="e">
        <f>B221+B223-B227</f>
        <v>#VALUE!</v>
      </c>
      <c r="C222" s="255" t="e">
        <f>C221+C223-C227</f>
        <v>#VALUE!</v>
      </c>
      <c r="D222" s="256" t="e">
        <f>D221+D223-D227</f>
        <v>#VALUE!</v>
      </c>
    </row>
    <row r="223" spans="1:5" ht="13.5" thickBot="1" x14ac:dyDescent="0.25">
      <c r="A223" s="27" t="s">
        <v>4</v>
      </c>
      <c r="B223" s="295" t="str">
        <f>INDEX(Data!FH$2:FH$425,Data!$A$1)</f>
        <v>17-18 Annual</v>
      </c>
      <c r="C223" s="94">
        <v>0</v>
      </c>
      <c r="D223" s="99">
        <v>0</v>
      </c>
    </row>
    <row r="224" spans="1:5" x14ac:dyDescent="0.2">
      <c r="A224" s="26" t="s">
        <v>79</v>
      </c>
      <c r="B224" s="139" t="str">
        <f>INDEX(Data!FI$2:FI$425,Data!$A$1)</f>
        <v>17-18 Annual</v>
      </c>
      <c r="C224" s="93">
        <v>0</v>
      </c>
      <c r="D224" s="98">
        <v>0</v>
      </c>
    </row>
    <row r="225" spans="1:4" x14ac:dyDescent="0.2">
      <c r="A225" s="3" t="s">
        <v>75</v>
      </c>
      <c r="B225" s="122" t="str">
        <f>INDEX(Data!FJ$2:FJ$425,Data!$A$1)</f>
        <v>17-18 Annual</v>
      </c>
      <c r="C225" s="71">
        <v>0</v>
      </c>
      <c r="D225" s="96">
        <v>0</v>
      </c>
    </row>
    <row r="226" spans="1:4" ht="13.5" thickBot="1" x14ac:dyDescent="0.25">
      <c r="A226" s="28" t="s">
        <v>76</v>
      </c>
      <c r="B226" s="122" t="str">
        <f>INDEX(Data!FK$2:FK$425,Data!$A$1)</f>
        <v>17-18 Annual</v>
      </c>
      <c r="C226" s="92">
        <v>0</v>
      </c>
      <c r="D226" s="97">
        <v>0</v>
      </c>
    </row>
    <row r="227" spans="1:4" ht="13.5" thickBot="1" x14ac:dyDescent="0.25">
      <c r="A227" s="27" t="s">
        <v>9</v>
      </c>
      <c r="B227" s="255">
        <f>SUM(B224:B226)</f>
        <v>0</v>
      </c>
      <c r="C227" s="255">
        <f>SUM(C224:C226)</f>
        <v>0</v>
      </c>
      <c r="D227" s="256">
        <f>SUM(D224:D226)</f>
        <v>0</v>
      </c>
    </row>
    <row r="230" spans="1:4" ht="12.75" customHeight="1" x14ac:dyDescent="0.2">
      <c r="A230" s="365" t="s">
        <v>870</v>
      </c>
      <c r="B230" s="365"/>
      <c r="C230" s="365"/>
      <c r="D230" s="365"/>
    </row>
    <row r="231" spans="1:4" x14ac:dyDescent="0.2">
      <c r="A231" s="365"/>
      <c r="B231" s="365"/>
      <c r="C231" s="365"/>
      <c r="D231" s="365"/>
    </row>
    <row r="232" spans="1:4" x14ac:dyDescent="0.2">
      <c r="A232" s="365"/>
      <c r="B232" s="365"/>
      <c r="C232" s="365"/>
      <c r="D232" s="365"/>
    </row>
    <row r="233" spans="1:4" x14ac:dyDescent="0.2">
      <c r="A233" s="365"/>
      <c r="B233" s="365"/>
      <c r="C233" s="365"/>
      <c r="D233" s="365"/>
    </row>
  </sheetData>
  <sheetProtection selectLockedCells="1"/>
  <mergeCells count="7">
    <mergeCell ref="A230:D233"/>
    <mergeCell ref="A1:D1"/>
    <mergeCell ref="A8:D8"/>
    <mergeCell ref="A2:D2"/>
    <mergeCell ref="A3:D3"/>
    <mergeCell ref="A4:D4"/>
    <mergeCell ref="A5:D5"/>
  </mergeCells>
  <phoneticPr fontId="10" type="noConversion"/>
  <dataValidations xWindow="422" yWindow="390" count="1">
    <dataValidation type="whole" operator="notEqual" allowBlank="1" showInputMessage="1" showErrorMessage="1" sqref="C16:D16">
      <formula1>(C11+C14+C15)</formula1>
    </dataValidation>
  </dataValidations>
  <pageMargins left="0.5" right="0.5" top="0.67" bottom="0.38" header="0.25" footer="0.25"/>
  <pageSetup scale="95" fitToHeight="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6" r:id="rId4" name="Drop Down 2">
              <controlPr locked="0" defaultSize="0" print="0" autoFill="0" autoLine="0" autoPict="0">
                <anchor moveWithCells="1">
                  <from>
                    <xdr:col>0</xdr:col>
                    <xdr:colOff>2305050</xdr:colOff>
                    <xdr:row>4</xdr:row>
                    <xdr:rowOff>152400</xdr:rowOff>
                  </from>
                  <to>
                    <xdr:col>1</xdr:col>
                    <xdr:colOff>914400</xdr:colOff>
                    <xdr:row>6</xdr:row>
                    <xdr:rowOff>28575</xdr:rowOff>
                  </to>
                </anchor>
              </controlPr>
            </control>
          </mc:Choice>
        </mc:AlternateContent>
        <mc:AlternateContent xmlns:mc="http://schemas.openxmlformats.org/markup-compatibility/2006">
          <mc:Choice Requires="x14">
            <control shapeId="6147" r:id="rId5" name="Drop Down 3">
              <controlPr locked="0" defaultSize="0" print="0" autoFill="0" autoLine="0" autoPict="0">
                <anchor moveWithCells="1">
                  <from>
                    <xdr:col>2</xdr:col>
                    <xdr:colOff>95250</xdr:colOff>
                    <xdr:row>4</xdr:row>
                    <xdr:rowOff>142875</xdr:rowOff>
                  </from>
                  <to>
                    <xdr:col>2</xdr:col>
                    <xdr:colOff>685800</xdr:colOff>
                    <xdr:row>6</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139"/>
  <sheetViews>
    <sheetView topLeftCell="A62" zoomScaleNormal="100" workbookViewId="0">
      <selection activeCell="E95" sqref="E95"/>
    </sheetView>
  </sheetViews>
  <sheetFormatPr defaultRowHeight="12.75" x14ac:dyDescent="0.2"/>
  <cols>
    <col min="1" max="1" width="51.28515625" customWidth="1"/>
    <col min="2" max="2" width="17.42578125" style="101" customWidth="1"/>
    <col min="3" max="3" width="15.5703125" style="101" customWidth="1"/>
    <col min="4" max="4" width="15.85546875" style="101" customWidth="1"/>
    <col min="5" max="5" width="10.7109375" customWidth="1"/>
  </cols>
  <sheetData>
    <row r="1" spans="1:4" x14ac:dyDescent="0.2">
      <c r="A1" s="145" t="str">
        <f>'Initial Data'!A1</f>
        <v>March, 2019</v>
      </c>
      <c r="B1" s="146"/>
      <c r="C1" s="146"/>
      <c r="D1" s="146"/>
    </row>
    <row r="2" spans="1:4" x14ac:dyDescent="0.2">
      <c r="A2" s="374" t="s">
        <v>912</v>
      </c>
      <c r="B2" s="375"/>
      <c r="C2" s="375"/>
      <c r="D2" s="375"/>
    </row>
    <row r="3" spans="1:4" x14ac:dyDescent="0.2">
      <c r="A3" s="374" t="s">
        <v>123</v>
      </c>
      <c r="B3" s="375"/>
      <c r="C3" s="375"/>
      <c r="D3" s="375"/>
    </row>
    <row r="4" spans="1:4" x14ac:dyDescent="0.2">
      <c r="A4" s="354"/>
      <c r="B4" s="354"/>
      <c r="C4" s="354"/>
      <c r="D4" s="354"/>
    </row>
    <row r="5" spans="1:4" x14ac:dyDescent="0.2">
      <c r="A5" s="376" t="s">
        <v>124</v>
      </c>
      <c r="B5" s="377"/>
      <c r="C5" s="377"/>
      <c r="D5" s="377"/>
    </row>
    <row r="6" spans="1:4" x14ac:dyDescent="0.2">
      <c r="A6" s="377"/>
      <c r="B6" s="377"/>
      <c r="C6" s="377"/>
      <c r="D6" s="377"/>
    </row>
    <row r="7" spans="1:4" x14ac:dyDescent="0.2">
      <c r="A7" s="377"/>
      <c r="B7" s="377"/>
      <c r="C7" s="377"/>
      <c r="D7" s="377"/>
    </row>
    <row r="8" spans="1:4" ht="13.5" thickBot="1" x14ac:dyDescent="0.25">
      <c r="A8" s="372"/>
      <c r="B8" s="372"/>
      <c r="C8" s="372"/>
      <c r="D8" s="372"/>
    </row>
    <row r="9" spans="1:4" ht="22.5" x14ac:dyDescent="0.2">
      <c r="A9" s="134" t="s">
        <v>81</v>
      </c>
      <c r="B9" s="135" t="str">
        <f>+'Budget Adoption Format'!B9</f>
        <v>Audited 
2017-18</v>
      </c>
      <c r="C9" s="135" t="str">
        <f>+'Budget Adoption Format'!C9</f>
        <v>Unaudited 
2018-19</v>
      </c>
      <c r="D9" s="246" t="str">
        <f>+'Budget Adoption Format'!D9</f>
        <v>Budget 
2019-20</v>
      </c>
    </row>
    <row r="10" spans="1:4" x14ac:dyDescent="0.2">
      <c r="A10" s="29" t="s">
        <v>10</v>
      </c>
      <c r="B10" s="117" t="str">
        <f>'Budget Adoption Format'!B10</f>
        <v>17-18 Annual</v>
      </c>
      <c r="C10" s="117" t="e">
        <f>'Budget Adoption Format'!C10</f>
        <v>#VALUE!</v>
      </c>
      <c r="D10" s="118" t="e">
        <f>'Budget Adoption Format'!D10</f>
        <v>#VALUE!</v>
      </c>
    </row>
    <row r="11" spans="1:4" x14ac:dyDescent="0.2">
      <c r="A11" s="147" t="s">
        <v>11</v>
      </c>
      <c r="B11" s="148" t="e">
        <f>B10+B20-B25</f>
        <v>#VALUE!</v>
      </c>
      <c r="C11" s="148" t="e">
        <f>C10+C20-C25</f>
        <v>#VALUE!</v>
      </c>
      <c r="D11" s="149" t="e">
        <f>D10+D20-D25</f>
        <v>#VALUE!</v>
      </c>
    </row>
    <row r="12" spans="1:4" x14ac:dyDescent="0.2">
      <c r="A12" s="147" t="s">
        <v>2</v>
      </c>
      <c r="B12" s="148"/>
      <c r="C12" s="148"/>
      <c r="D12" s="149"/>
    </row>
    <row r="13" spans="1:4" x14ac:dyDescent="0.2">
      <c r="A13" s="150" t="s">
        <v>195</v>
      </c>
      <c r="B13" s="14">
        <f>'Budget Adoption Format'!$B$18</f>
        <v>0</v>
      </c>
      <c r="C13" s="117">
        <f>'Budget Adoption Format'!$C$18</f>
        <v>0</v>
      </c>
      <c r="D13" s="118">
        <f>'Budget Adoption Format'!$D$18</f>
        <v>0</v>
      </c>
    </row>
    <row r="14" spans="1:4" x14ac:dyDescent="0.2">
      <c r="A14" s="9" t="s">
        <v>82</v>
      </c>
      <c r="B14" s="14">
        <f>'Budget Adoption Format'!$B$25</f>
        <v>0</v>
      </c>
      <c r="C14" s="14">
        <f>'Budget Adoption Format'!$C$25</f>
        <v>0</v>
      </c>
      <c r="D14" s="30">
        <f>'Budget Adoption Format'!$D$25</f>
        <v>0</v>
      </c>
    </row>
    <row r="15" spans="1:4" x14ac:dyDescent="0.2">
      <c r="A15" s="3" t="s">
        <v>83</v>
      </c>
      <c r="B15" s="14">
        <f>('Budget Adoption Format'!$B$30 + 'Budget Adoption Format'!$B$33)</f>
        <v>0</v>
      </c>
      <c r="C15" s="14">
        <f>('Budget Adoption Format'!$C$30 + 'Budget Adoption Format'!$C$33)</f>
        <v>0</v>
      </c>
      <c r="D15" s="30">
        <f>('Budget Adoption Format'!$D$30 + 'Budget Adoption Format'!$D$33)</f>
        <v>0</v>
      </c>
    </row>
    <row r="16" spans="1:4" x14ac:dyDescent="0.2">
      <c r="A16" s="9" t="s">
        <v>84</v>
      </c>
      <c r="B16" s="14">
        <f>'Budget Adoption Format'!$B$39</f>
        <v>0</v>
      </c>
      <c r="C16" s="14">
        <f>'Budget Adoption Format'!$C$39</f>
        <v>0</v>
      </c>
      <c r="D16" s="30">
        <f>'Budget Adoption Format'!$D$39</f>
        <v>0</v>
      </c>
    </row>
    <row r="17" spans="1:4" x14ac:dyDescent="0.2">
      <c r="A17" s="9" t="s">
        <v>85</v>
      </c>
      <c r="B17" s="14">
        <f>'Budget Adoption Format'!$B$47</f>
        <v>0</v>
      </c>
      <c r="C17" s="14">
        <f>'Budget Adoption Format'!$C$47</f>
        <v>0</v>
      </c>
      <c r="D17" s="30">
        <f>'Budget Adoption Format'!$D$47</f>
        <v>0</v>
      </c>
    </row>
    <row r="18" spans="1:4" x14ac:dyDescent="0.2">
      <c r="A18" s="9" t="s">
        <v>86</v>
      </c>
      <c r="B18" s="14">
        <f>'Budget Adoption Format'!$B$56</f>
        <v>0</v>
      </c>
      <c r="C18" s="14">
        <f>'Budget Adoption Format'!$C$56</f>
        <v>0</v>
      </c>
      <c r="D18" s="30">
        <f>'Budget Adoption Format'!$D$56</f>
        <v>0</v>
      </c>
    </row>
    <row r="19" spans="1:4" x14ac:dyDescent="0.2">
      <c r="A19" s="9" t="s">
        <v>87</v>
      </c>
      <c r="B19" s="14">
        <f>('Budget Adoption Format'!$B$60 + 'Budget Adoption Format'!$B$65)</f>
        <v>0</v>
      </c>
      <c r="C19" s="14">
        <f>('Budget Adoption Format'!$C$60 + 'Budget Adoption Format'!$C$65)</f>
        <v>0</v>
      </c>
      <c r="D19" s="30">
        <f>('Budget Adoption Format'!$D$60 + 'Budget Adoption Format'!$D$65)</f>
        <v>0</v>
      </c>
    </row>
    <row r="20" spans="1:4" x14ac:dyDescent="0.2">
      <c r="A20" s="4" t="s">
        <v>4</v>
      </c>
      <c r="B20" s="12">
        <f>SUM(B13:B19)</f>
        <v>0</v>
      </c>
      <c r="C20" s="12">
        <f>SUM(C13:C19)</f>
        <v>0</v>
      </c>
      <c r="D20" s="69">
        <f>SUM(D13:D19)</f>
        <v>0</v>
      </c>
    </row>
    <row r="21" spans="1:4" x14ac:dyDescent="0.2">
      <c r="A21" s="4" t="s">
        <v>5</v>
      </c>
      <c r="B21" s="148"/>
      <c r="C21" s="148"/>
      <c r="D21" s="149"/>
    </row>
    <row r="22" spans="1:4" x14ac:dyDescent="0.2">
      <c r="A22" s="9" t="s">
        <v>88</v>
      </c>
      <c r="B22" s="14">
        <f>'Budget Adoption Format'!$B$74</f>
        <v>0</v>
      </c>
      <c r="C22" s="14">
        <f>'Budget Adoption Format'!$C$74</f>
        <v>0</v>
      </c>
      <c r="D22" s="30">
        <f>'Budget Adoption Format'!$D$74</f>
        <v>0</v>
      </c>
    </row>
    <row r="23" spans="1:4" x14ac:dyDescent="0.2">
      <c r="A23" s="9" t="s">
        <v>89</v>
      </c>
      <c r="B23" s="14">
        <f>'Budget Adoption Format'!$B$84</f>
        <v>0</v>
      </c>
      <c r="C23" s="14">
        <f>'Budget Adoption Format'!$C$84</f>
        <v>0</v>
      </c>
      <c r="D23" s="30">
        <f>'Budget Adoption Format'!$D$84</f>
        <v>0</v>
      </c>
    </row>
    <row r="24" spans="1:4" x14ac:dyDescent="0.2">
      <c r="A24" s="9" t="s">
        <v>90</v>
      </c>
      <c r="B24" s="14">
        <f>'Budget Adoption Format'!$B$88</f>
        <v>0</v>
      </c>
      <c r="C24" s="14">
        <f>'Budget Adoption Format'!$C$88</f>
        <v>0</v>
      </c>
      <c r="D24" s="30">
        <f>'Budget Adoption Format'!$D$88</f>
        <v>0</v>
      </c>
    </row>
    <row r="25" spans="1:4" ht="13.5" thickBot="1" x14ac:dyDescent="0.25">
      <c r="A25" s="7" t="s">
        <v>9</v>
      </c>
      <c r="B25" s="102">
        <f>SUM(B22:B24)</f>
        <v>0</v>
      </c>
      <c r="C25" s="102">
        <f>SUM(C22:C24)</f>
        <v>0</v>
      </c>
      <c r="D25" s="103">
        <f>SUM(D22:D24)</f>
        <v>0</v>
      </c>
    </row>
    <row r="26" spans="1:4" x14ac:dyDescent="0.2">
      <c r="A26" s="378"/>
      <c r="B26" s="378"/>
      <c r="C26" s="378"/>
      <c r="D26" s="378"/>
    </row>
    <row r="27" spans="1:4" ht="13.5" thickBot="1" x14ac:dyDescent="0.25">
      <c r="A27" s="379"/>
      <c r="B27" s="379"/>
      <c r="C27" s="379"/>
      <c r="D27" s="379"/>
    </row>
    <row r="28" spans="1:4" ht="22.5" x14ac:dyDescent="0.2">
      <c r="A28" s="134" t="s">
        <v>91</v>
      </c>
      <c r="B28" s="135" t="str">
        <f>+B9</f>
        <v>Audited 
2017-18</v>
      </c>
      <c r="C28" s="135" t="str">
        <f>+C9</f>
        <v>Unaudited 
2018-19</v>
      </c>
      <c r="D28" s="246" t="str">
        <f>+D9</f>
        <v>Budget 
2019-20</v>
      </c>
    </row>
    <row r="29" spans="1:4" x14ac:dyDescent="0.2">
      <c r="A29" s="29" t="s">
        <v>10</v>
      </c>
      <c r="B29" s="117" t="e">
        <f>'Budget Adoption Format'!$B$93+'Budget Adoption Format'!$B$103</f>
        <v>#VALUE!</v>
      </c>
      <c r="C29" s="117" t="e">
        <f>'Budget Adoption Format'!$C$93+'Budget Adoption Format'!$C$103</f>
        <v>#VALUE!</v>
      </c>
      <c r="D29" s="118" t="e">
        <f>'Budget Adoption Format'!$D$93+'Budget Adoption Format'!$D$103</f>
        <v>#VALUE!</v>
      </c>
    </row>
    <row r="30" spans="1:4" x14ac:dyDescent="0.2">
      <c r="A30" s="147" t="s">
        <v>11</v>
      </c>
      <c r="B30" s="117" t="e">
        <f>SUM(B29+B31-B32)</f>
        <v>#VALUE!</v>
      </c>
      <c r="C30" s="117" t="e">
        <f>SUM(C29+C31-C32)</f>
        <v>#VALUE!</v>
      </c>
      <c r="D30" s="118" t="e">
        <f>SUM(D29+D31-D32)</f>
        <v>#VALUE!</v>
      </c>
    </row>
    <row r="31" spans="1:4" x14ac:dyDescent="0.2">
      <c r="A31" s="147" t="s">
        <v>2</v>
      </c>
      <c r="B31" s="117" t="e">
        <f>'Budget Adoption Format'!$B$95+'Budget Adoption Format'!$B$149</f>
        <v>#VALUE!</v>
      </c>
      <c r="C31" s="117">
        <f>'Budget Adoption Format'!$C$95+'Budget Adoption Format'!$C$149</f>
        <v>0</v>
      </c>
      <c r="D31" s="118">
        <f>'Budget Adoption Format'!$D$95+'Budget Adoption Format'!$D$149</f>
        <v>0</v>
      </c>
    </row>
    <row r="32" spans="1:4" ht="13.5" thickBot="1" x14ac:dyDescent="0.25">
      <c r="A32" s="151" t="s">
        <v>5</v>
      </c>
      <c r="B32" s="152" t="e">
        <f>'Budget Adoption Format'!$B$99+'Budget Adoption Format'!$B$173</f>
        <v>#VALUE!</v>
      </c>
      <c r="C32" s="152">
        <f>'Budget Adoption Format'!$C$99+'Budget Adoption Format'!$C$173</f>
        <v>0</v>
      </c>
      <c r="D32" s="153">
        <f>'Budget Adoption Format'!$D$99+'Budget Adoption Format'!$D$173</f>
        <v>0</v>
      </c>
    </row>
    <row r="33" spans="1:4" x14ac:dyDescent="0.2">
      <c r="A33" s="373"/>
      <c r="B33" s="373"/>
      <c r="C33" s="373"/>
      <c r="D33" s="373"/>
    </row>
    <row r="34" spans="1:4" ht="13.5" thickBot="1" x14ac:dyDescent="0.25">
      <c r="A34" s="372"/>
      <c r="B34" s="372"/>
      <c r="C34" s="372"/>
      <c r="D34" s="372"/>
    </row>
    <row r="35" spans="1:4" ht="22.5" x14ac:dyDescent="0.2">
      <c r="A35" s="134" t="s">
        <v>92</v>
      </c>
      <c r="B35" s="135" t="str">
        <f>+B9</f>
        <v>Audited 
2017-18</v>
      </c>
      <c r="C35" s="135" t="str">
        <f>+C9</f>
        <v>Unaudited 
2018-19</v>
      </c>
      <c r="D35" s="246" t="str">
        <f>+D9</f>
        <v>Budget 
2019-20</v>
      </c>
    </row>
    <row r="36" spans="1:4" x14ac:dyDescent="0.2">
      <c r="A36" s="29" t="s">
        <v>10</v>
      </c>
      <c r="B36" s="117" t="str">
        <f>'Budget Adoption Format'!$B$177</f>
        <v>17-18 Annual</v>
      </c>
      <c r="C36" s="117" t="e">
        <f>'Budget Adoption Format'!$C$177</f>
        <v>#VALUE!</v>
      </c>
      <c r="D36" s="118" t="e">
        <f>'Budget Adoption Format'!$D$177</f>
        <v>#VALUE!</v>
      </c>
    </row>
    <row r="37" spans="1:4" x14ac:dyDescent="0.2">
      <c r="A37" s="147" t="s">
        <v>11</v>
      </c>
      <c r="B37" s="117" t="e">
        <f>SUM(B36+B38-B39)</f>
        <v>#VALUE!</v>
      </c>
      <c r="C37" s="117" t="e">
        <f>SUM(C36+C38-C39)</f>
        <v>#VALUE!</v>
      </c>
      <c r="D37" s="118" t="e">
        <f>SUM(D36+D38-D39)</f>
        <v>#VALUE!</v>
      </c>
    </row>
    <row r="38" spans="1:4" x14ac:dyDescent="0.2">
      <c r="A38" s="147" t="s">
        <v>2</v>
      </c>
      <c r="B38" s="117" t="str">
        <f>'Budget Adoption Format'!$B$179</f>
        <v>17-18 Annual</v>
      </c>
      <c r="C38" s="117">
        <f>'Budget Adoption Format'!$C$179</f>
        <v>0</v>
      </c>
      <c r="D38" s="118">
        <f>'Budget Adoption Format'!$D$179</f>
        <v>0</v>
      </c>
    </row>
    <row r="39" spans="1:4" ht="13.5" thickBot="1" x14ac:dyDescent="0.25">
      <c r="A39" s="151" t="s">
        <v>5</v>
      </c>
      <c r="B39" s="152">
        <f>'Budget Adoption Format'!$B$186</f>
        <v>0</v>
      </c>
      <c r="C39" s="152">
        <f>'Budget Adoption Format'!$C$186</f>
        <v>0</v>
      </c>
      <c r="D39" s="153">
        <f>'Budget Adoption Format'!$D$186</f>
        <v>0</v>
      </c>
    </row>
    <row r="40" spans="1:4" x14ac:dyDescent="0.2">
      <c r="A40" s="373"/>
      <c r="B40" s="373"/>
      <c r="C40" s="373"/>
      <c r="D40" s="373"/>
    </row>
    <row r="41" spans="1:4" ht="13.5" thickBot="1" x14ac:dyDescent="0.25">
      <c r="A41" s="372"/>
      <c r="B41" s="372"/>
      <c r="C41" s="372"/>
      <c r="D41" s="372"/>
    </row>
    <row r="42" spans="1:4" ht="22.5" x14ac:dyDescent="0.2">
      <c r="A42" s="134" t="s">
        <v>93</v>
      </c>
      <c r="B42" s="135" t="str">
        <f>+B9</f>
        <v>Audited 
2017-18</v>
      </c>
      <c r="C42" s="135" t="str">
        <f>+C9</f>
        <v>Unaudited 
2018-19</v>
      </c>
      <c r="D42" s="246" t="str">
        <f>+D9</f>
        <v>Budget 
2019-20</v>
      </c>
    </row>
    <row r="43" spans="1:4" x14ac:dyDescent="0.2">
      <c r="A43" s="3" t="s">
        <v>10</v>
      </c>
      <c r="B43" s="14" t="str">
        <f>'Budget Adoption Format'!$B$191</f>
        <v>17-18 Annual</v>
      </c>
      <c r="C43" s="14" t="e">
        <f>'Budget Adoption Format'!$C$191</f>
        <v>#VALUE!</v>
      </c>
      <c r="D43" s="30" t="e">
        <f>'Budget Adoption Format'!$D$191</f>
        <v>#VALUE!</v>
      </c>
    </row>
    <row r="44" spans="1:4" x14ac:dyDescent="0.2">
      <c r="A44" s="147" t="s">
        <v>11</v>
      </c>
      <c r="B44" s="148" t="e">
        <f>SUM(B43+B45-B46)</f>
        <v>#VALUE!</v>
      </c>
      <c r="C44" s="148" t="e">
        <f>SUM(C43+C45-C46)</f>
        <v>#VALUE!</v>
      </c>
      <c r="D44" s="149" t="e">
        <f>SUM(D43+D45-D46)</f>
        <v>#VALUE!</v>
      </c>
    </row>
    <row r="45" spans="1:4" x14ac:dyDescent="0.2">
      <c r="A45" s="147" t="s">
        <v>2</v>
      </c>
      <c r="B45" s="148" t="str">
        <f>'Budget Adoption Format'!$B$193</f>
        <v>17-18 Annual</v>
      </c>
      <c r="C45" s="148">
        <f>'Budget Adoption Format'!$C$193</f>
        <v>0</v>
      </c>
      <c r="D45" s="149">
        <f>'Budget Adoption Format'!$D$193</f>
        <v>0</v>
      </c>
    </row>
    <row r="46" spans="1:4" ht="13.5" thickBot="1" x14ac:dyDescent="0.25">
      <c r="A46" s="151" t="s">
        <v>5</v>
      </c>
      <c r="B46" s="154">
        <f>'Budget Adoption Format'!$B$198</f>
        <v>0</v>
      </c>
      <c r="C46" s="154">
        <f>'Budget Adoption Format'!$C$198</f>
        <v>0</v>
      </c>
      <c r="D46" s="155">
        <f>'Budget Adoption Format'!$D$198</f>
        <v>0</v>
      </c>
    </row>
    <row r="47" spans="1:4" x14ac:dyDescent="0.2">
      <c r="A47" s="373"/>
      <c r="B47" s="373"/>
      <c r="C47" s="373"/>
      <c r="D47" s="373"/>
    </row>
    <row r="48" spans="1:4" ht="13.5" thickBot="1" x14ac:dyDescent="0.25">
      <c r="A48" s="372"/>
      <c r="B48" s="372"/>
      <c r="C48" s="372"/>
      <c r="D48" s="372"/>
    </row>
    <row r="49" spans="1:4" ht="22.5" x14ac:dyDescent="0.2">
      <c r="A49" s="134" t="s">
        <v>94</v>
      </c>
      <c r="B49" s="135" t="str">
        <f>+B9</f>
        <v>Audited 
2017-18</v>
      </c>
      <c r="C49" s="135" t="str">
        <f>+C9</f>
        <v>Unaudited 
2018-19</v>
      </c>
      <c r="D49" s="246" t="str">
        <f>+D9</f>
        <v>Budget 
2019-20</v>
      </c>
    </row>
    <row r="50" spans="1:4" x14ac:dyDescent="0.2">
      <c r="A50" s="29" t="s">
        <v>10</v>
      </c>
      <c r="B50" s="117" t="str">
        <f>'Budget Adoption Format'!$B$202</f>
        <v>17-18 Annual</v>
      </c>
      <c r="C50" s="117" t="e">
        <f>'Budget Adoption Format'!$C$202</f>
        <v>#VALUE!</v>
      </c>
      <c r="D50" s="118" t="e">
        <f>'Budget Adoption Format'!$D$202</f>
        <v>#VALUE!</v>
      </c>
    </row>
    <row r="51" spans="1:4" x14ac:dyDescent="0.2">
      <c r="A51" s="147" t="s">
        <v>11</v>
      </c>
      <c r="B51" s="148" t="e">
        <f>SUM(B50+B52-B53)</f>
        <v>#VALUE!</v>
      </c>
      <c r="C51" s="148" t="e">
        <f>SUM(C50+C52-C53)</f>
        <v>#VALUE!</v>
      </c>
      <c r="D51" s="149" t="e">
        <f>SUM(D50+D52-D53)</f>
        <v>#VALUE!</v>
      </c>
    </row>
    <row r="52" spans="1:4" x14ac:dyDescent="0.2">
      <c r="A52" s="147" t="s">
        <v>2</v>
      </c>
      <c r="B52" s="148" t="str">
        <f>'Budget Adoption Format'!$B$204</f>
        <v>17-18 Annual</v>
      </c>
      <c r="C52" s="148">
        <f>'Budget Adoption Format'!$C$204</f>
        <v>0</v>
      </c>
      <c r="D52" s="149">
        <f>'Budget Adoption Format'!$D$204</f>
        <v>0</v>
      </c>
    </row>
    <row r="53" spans="1:4" ht="13.5" thickBot="1" x14ac:dyDescent="0.25">
      <c r="A53" s="151" t="s">
        <v>5</v>
      </c>
      <c r="B53" s="154">
        <f>'Budget Adoption Format'!$B$207</f>
        <v>0</v>
      </c>
      <c r="C53" s="154">
        <f>'Budget Adoption Format'!$C$207</f>
        <v>0</v>
      </c>
      <c r="D53" s="155">
        <f>'Budget Adoption Format'!$D$207</f>
        <v>0</v>
      </c>
    </row>
    <row r="54" spans="1:4" x14ac:dyDescent="0.2">
      <c r="A54" s="373"/>
      <c r="B54" s="373"/>
      <c r="C54" s="373"/>
      <c r="D54" s="373"/>
    </row>
    <row r="55" spans="1:4" ht="13.5" thickBot="1" x14ac:dyDescent="0.25">
      <c r="A55" s="372"/>
      <c r="B55" s="372"/>
      <c r="C55" s="372"/>
      <c r="D55" s="372"/>
    </row>
    <row r="56" spans="1:4" x14ac:dyDescent="0.2">
      <c r="A56" s="373"/>
      <c r="B56" s="373"/>
      <c r="C56" s="373"/>
      <c r="D56" s="373"/>
    </row>
    <row r="57" spans="1:4" ht="13.5" thickBot="1" x14ac:dyDescent="0.25">
      <c r="A57" s="372"/>
      <c r="B57" s="372"/>
      <c r="C57" s="372"/>
      <c r="D57" s="372"/>
    </row>
    <row r="58" spans="1:4" ht="22.5" x14ac:dyDescent="0.2">
      <c r="A58" s="134" t="s">
        <v>95</v>
      </c>
      <c r="B58" s="135" t="str">
        <f>+B9</f>
        <v>Audited 
2017-18</v>
      </c>
      <c r="C58" s="135" t="str">
        <f>+C9</f>
        <v>Unaudited 
2018-19</v>
      </c>
      <c r="D58" s="246" t="str">
        <f>+D9</f>
        <v>Budget 
2019-20</v>
      </c>
    </row>
    <row r="59" spans="1:4" x14ac:dyDescent="0.2">
      <c r="A59" s="3" t="s">
        <v>10</v>
      </c>
      <c r="B59" s="100" t="str">
        <f>'Budget Adoption Format'!$B$211</f>
        <v>17-18 Annual</v>
      </c>
      <c r="C59" s="100" t="e">
        <f>'Budget Adoption Format'!$C$211</f>
        <v>#VALUE!</v>
      </c>
      <c r="D59" s="104" t="e">
        <f>'Budget Adoption Format'!$D$211</f>
        <v>#VALUE!</v>
      </c>
    </row>
    <row r="60" spans="1:4" x14ac:dyDescent="0.2">
      <c r="A60" s="4" t="s">
        <v>11</v>
      </c>
      <c r="B60" s="12" t="e">
        <f>SUM(B59+B61-B62)</f>
        <v>#VALUE!</v>
      </c>
      <c r="C60" s="12" t="e">
        <f>SUM(C59+C61-C62)</f>
        <v>#VALUE!</v>
      </c>
      <c r="D60" s="69" t="e">
        <f>SUM(D59+D61-D62)</f>
        <v>#VALUE!</v>
      </c>
    </row>
    <row r="61" spans="1:4" x14ac:dyDescent="0.2">
      <c r="A61" s="4" t="s">
        <v>2</v>
      </c>
      <c r="B61" s="12" t="str">
        <f>'Budget Adoption Format'!$B$213</f>
        <v>17-18 Annual</v>
      </c>
      <c r="C61" s="12">
        <f>'Budget Adoption Format'!$C$213</f>
        <v>0</v>
      </c>
      <c r="D61" s="69">
        <f>'Budget Adoption Format'!$D$213</f>
        <v>0</v>
      </c>
    </row>
    <row r="62" spans="1:4" ht="13.5" thickBot="1" x14ac:dyDescent="0.25">
      <c r="A62" s="7" t="s">
        <v>5</v>
      </c>
      <c r="B62" s="102">
        <f>'Budget Adoption Format'!$B$217</f>
        <v>0</v>
      </c>
      <c r="C62" s="102">
        <f>'Budget Adoption Format'!$C$217</f>
        <v>0</v>
      </c>
      <c r="D62" s="103">
        <f>'Budget Adoption Format'!$D$217</f>
        <v>0</v>
      </c>
    </row>
    <row r="63" spans="1:4" x14ac:dyDescent="0.2">
      <c r="A63" s="378"/>
      <c r="B63" s="378"/>
      <c r="C63" s="378"/>
      <c r="D63" s="378"/>
    </row>
    <row r="64" spans="1:4" ht="13.5" thickBot="1" x14ac:dyDescent="0.25">
      <c r="A64" s="379"/>
      <c r="B64" s="379"/>
      <c r="C64" s="379"/>
      <c r="D64" s="379"/>
    </row>
    <row r="65" spans="1:4" ht="22.5" x14ac:dyDescent="0.2">
      <c r="A65" s="134" t="s">
        <v>96</v>
      </c>
      <c r="B65" s="135" t="str">
        <f>+B9</f>
        <v>Audited 
2017-18</v>
      </c>
      <c r="C65" s="135" t="str">
        <f>+C9</f>
        <v>Unaudited 
2018-19</v>
      </c>
      <c r="D65" s="246" t="str">
        <f>+D9</f>
        <v>Budget 
2019-20</v>
      </c>
    </row>
    <row r="66" spans="1:4" x14ac:dyDescent="0.2">
      <c r="A66" s="29" t="s">
        <v>10</v>
      </c>
      <c r="B66" s="144" t="str">
        <f>'Budget Adoption Format'!$B$221</f>
        <v>17-18 Annual</v>
      </c>
      <c r="C66" s="144" t="e">
        <f>'Budget Adoption Format'!$C$221</f>
        <v>#VALUE!</v>
      </c>
      <c r="D66" s="156" t="e">
        <f>'Budget Adoption Format'!$D$221</f>
        <v>#VALUE!</v>
      </c>
    </row>
    <row r="67" spans="1:4" x14ac:dyDescent="0.2">
      <c r="A67" s="147" t="s">
        <v>11</v>
      </c>
      <c r="B67" s="148" t="e">
        <f>SUM(B66+B68-B69)</f>
        <v>#VALUE!</v>
      </c>
      <c r="C67" s="148" t="e">
        <f>SUM(C66+C68-C69)</f>
        <v>#VALUE!</v>
      </c>
      <c r="D67" s="149" t="e">
        <f>SUM(D66+D68-D69)</f>
        <v>#VALUE!</v>
      </c>
    </row>
    <row r="68" spans="1:4" x14ac:dyDescent="0.2">
      <c r="A68" s="147" t="s">
        <v>2</v>
      </c>
      <c r="B68" s="148" t="str">
        <f>'Budget Adoption Format'!$B$223</f>
        <v>17-18 Annual</v>
      </c>
      <c r="C68" s="148">
        <f>'Budget Adoption Format'!$C$223</f>
        <v>0</v>
      </c>
      <c r="D68" s="149">
        <f>'Budget Adoption Format'!$D$223</f>
        <v>0</v>
      </c>
    </row>
    <row r="69" spans="1:4" ht="13.5" thickBot="1" x14ac:dyDescent="0.25">
      <c r="A69" s="151" t="s">
        <v>5</v>
      </c>
      <c r="B69" s="154">
        <f>'Budget Adoption Format'!$B$227</f>
        <v>0</v>
      </c>
      <c r="C69" s="154">
        <f>'Budget Adoption Format'!$C$227</f>
        <v>0</v>
      </c>
      <c r="D69" s="155">
        <f>'Budget Adoption Format'!$D$227</f>
        <v>0</v>
      </c>
    </row>
    <row r="70" spans="1:4" x14ac:dyDescent="0.2">
      <c r="A70" s="373"/>
      <c r="B70" s="373"/>
      <c r="C70" s="373"/>
      <c r="D70" s="373"/>
    </row>
    <row r="71" spans="1:4" x14ac:dyDescent="0.2">
      <c r="A71" s="354"/>
      <c r="B71" s="354"/>
      <c r="C71" s="354"/>
      <c r="D71" s="354"/>
    </row>
    <row r="72" spans="1:4" ht="13.5" thickBot="1" x14ac:dyDescent="0.25">
      <c r="A72" s="398" t="s">
        <v>125</v>
      </c>
      <c r="B72" s="399"/>
      <c r="C72" s="399"/>
      <c r="D72" s="399"/>
    </row>
    <row r="73" spans="1:4" ht="22.5" x14ac:dyDescent="0.2">
      <c r="A73" s="134" t="s">
        <v>97</v>
      </c>
      <c r="B73" s="157" t="str">
        <f>+B9</f>
        <v>Audited 
2017-18</v>
      </c>
      <c r="C73" s="157" t="str">
        <f>+C9</f>
        <v>Unaudited 
2018-19</v>
      </c>
      <c r="D73" s="303" t="str">
        <f>+D9</f>
        <v>Budget 
2019-20</v>
      </c>
    </row>
    <row r="74" spans="1:4" x14ac:dyDescent="0.2">
      <c r="A74" s="158" t="s">
        <v>98</v>
      </c>
      <c r="B74" s="117" t="e">
        <f>B25+B32+B39+B46+B53+B62+B69</f>
        <v>#VALUE!</v>
      </c>
      <c r="C74" s="159">
        <f>C25+C32+C39+C46+C53+C62+C69</f>
        <v>0</v>
      </c>
      <c r="D74" s="118">
        <f>D25+D32+D39+D46+D53+D62+D69</f>
        <v>0</v>
      </c>
    </row>
    <row r="75" spans="1:4" x14ac:dyDescent="0.2">
      <c r="A75" s="160" t="s">
        <v>157</v>
      </c>
      <c r="B75" s="117">
        <f>'Initial Data'!B22+'Initial Data'!C22+'Initial Data'!D22</f>
        <v>0</v>
      </c>
      <c r="C75" s="117">
        <f>'Initial Data'!E22+'Initial Data'!F22+'Initial Data'!G22</f>
        <v>0</v>
      </c>
      <c r="D75" s="118">
        <f>'Initial Data'!H22+'Initial Data'!I22+'Initial Data'!J22</f>
        <v>0</v>
      </c>
    </row>
    <row r="76" spans="1:4" x14ac:dyDescent="0.2">
      <c r="A76" s="70" t="s">
        <v>158</v>
      </c>
      <c r="B76" s="100" t="str">
        <f>'Budget Adoption Format'!$B$181</f>
        <v>17-18 Annual</v>
      </c>
      <c r="C76" s="100">
        <f>'Budget Adoption Format'!$C$181</f>
        <v>0</v>
      </c>
      <c r="D76" s="104">
        <f>'Budget Adoption Format'!$D$181</f>
        <v>0</v>
      </c>
    </row>
    <row r="77" spans="1:4" x14ac:dyDescent="0.2">
      <c r="A77" s="4" t="s">
        <v>99</v>
      </c>
      <c r="B77" s="12" t="e">
        <f>(B74-B75-B76)</f>
        <v>#VALUE!</v>
      </c>
      <c r="C77" s="12">
        <f>(C74-C75-C76)</f>
        <v>0</v>
      </c>
      <c r="D77" s="69">
        <f>(D74-D75-D76)</f>
        <v>0</v>
      </c>
    </row>
    <row r="78" spans="1:4" ht="26.25" thickBot="1" x14ac:dyDescent="0.25">
      <c r="A78" s="11" t="s">
        <v>100</v>
      </c>
      <c r="B78" s="105"/>
      <c r="C78" s="203" t="e">
        <f>((C77/B77)-1)</f>
        <v>#VALUE!</v>
      </c>
      <c r="D78" s="204" t="e">
        <f>((D77/C77)-1)</f>
        <v>#DIV/0!</v>
      </c>
    </row>
    <row r="79" spans="1:4" x14ac:dyDescent="0.2">
      <c r="B79" s="106"/>
      <c r="C79" s="106"/>
      <c r="D79" s="106"/>
    </row>
    <row r="80" spans="1:4" x14ac:dyDescent="0.2">
      <c r="A80" s="340"/>
      <c r="B80" s="340"/>
      <c r="C80" s="340"/>
      <c r="D80" s="340"/>
    </row>
    <row r="81" spans="1:5" ht="13.5" thickBot="1" x14ac:dyDescent="0.25">
      <c r="A81" s="389" t="s">
        <v>126</v>
      </c>
      <c r="B81" s="390"/>
      <c r="C81" s="390"/>
      <c r="D81" s="390"/>
    </row>
    <row r="82" spans="1:5" ht="22.5" x14ac:dyDescent="0.2">
      <c r="A82" s="134" t="s">
        <v>101</v>
      </c>
      <c r="B82" s="135" t="str">
        <f>+B9</f>
        <v>Audited 
2017-18</v>
      </c>
      <c r="C82" s="135" t="str">
        <f>+C9</f>
        <v>Unaudited 
2018-19</v>
      </c>
      <c r="D82" s="246" t="str">
        <f>+D9</f>
        <v>Budget 
2019-20</v>
      </c>
    </row>
    <row r="83" spans="1:5" x14ac:dyDescent="0.2">
      <c r="A83" s="161" t="s">
        <v>102</v>
      </c>
      <c r="B83" s="122">
        <v>0</v>
      </c>
      <c r="C83" s="122">
        <v>0</v>
      </c>
      <c r="D83" s="123">
        <v>0</v>
      </c>
    </row>
    <row r="84" spans="1:5" x14ac:dyDescent="0.2">
      <c r="A84" s="162" t="s">
        <v>191</v>
      </c>
      <c r="B84" s="122">
        <v>0</v>
      </c>
      <c r="C84" s="122">
        <v>0</v>
      </c>
      <c r="D84" s="123">
        <v>0</v>
      </c>
    </row>
    <row r="85" spans="1:5" x14ac:dyDescent="0.2">
      <c r="A85" s="162" t="s">
        <v>192</v>
      </c>
      <c r="B85" s="122">
        <v>0</v>
      </c>
      <c r="C85" s="122">
        <v>0</v>
      </c>
      <c r="D85" s="123">
        <v>0</v>
      </c>
    </row>
    <row r="86" spans="1:5" x14ac:dyDescent="0.2">
      <c r="A86" s="161" t="s">
        <v>103</v>
      </c>
      <c r="B86" s="122">
        <v>0</v>
      </c>
      <c r="C86" s="122">
        <v>0</v>
      </c>
      <c r="D86" s="123">
        <v>0</v>
      </c>
    </row>
    <row r="87" spans="1:5" x14ac:dyDescent="0.2">
      <c r="A87" s="161" t="s">
        <v>104</v>
      </c>
      <c r="B87" s="122">
        <v>0</v>
      </c>
      <c r="C87" s="122">
        <v>0</v>
      </c>
      <c r="D87" s="123">
        <v>0</v>
      </c>
    </row>
    <row r="88" spans="1:5" x14ac:dyDescent="0.2">
      <c r="A88" s="163" t="s">
        <v>105</v>
      </c>
      <c r="B88" s="148">
        <f>SUM(B83:B87)</f>
        <v>0</v>
      </c>
      <c r="C88" s="148">
        <f>SUM(C83:C87)</f>
        <v>0</v>
      </c>
      <c r="D88" s="149">
        <f>SUM(D83:D87)</f>
        <v>0</v>
      </c>
    </row>
    <row r="89" spans="1:5" ht="26.25" thickBot="1" x14ac:dyDescent="0.25">
      <c r="A89" s="164" t="s">
        <v>165</v>
      </c>
      <c r="B89" s="154"/>
      <c r="C89" s="201" t="e">
        <f>((C88/B88)-1)</f>
        <v>#DIV/0!</v>
      </c>
      <c r="D89" s="202" t="e">
        <f>((D88/C88)-1)</f>
        <v>#DIV/0!</v>
      </c>
    </row>
    <row r="90" spans="1:5" x14ac:dyDescent="0.2">
      <c r="A90" s="49"/>
      <c r="B90" s="133"/>
      <c r="C90" s="133"/>
      <c r="D90" s="133"/>
      <c r="E90" s="16"/>
    </row>
    <row r="91" spans="1:5" x14ac:dyDescent="0.2">
      <c r="A91" s="57"/>
      <c r="B91" s="133"/>
      <c r="C91" s="133"/>
      <c r="D91" s="133"/>
      <c r="E91" s="16"/>
    </row>
    <row r="92" spans="1:5" ht="13.5" thickBot="1" x14ac:dyDescent="0.25">
      <c r="A92" s="397" t="s">
        <v>925</v>
      </c>
      <c r="B92" s="372"/>
      <c r="C92" s="372"/>
      <c r="D92" s="372"/>
      <c r="E92" s="87"/>
    </row>
    <row r="93" spans="1:5" x14ac:dyDescent="0.2">
      <c r="A93" s="165" t="s">
        <v>127</v>
      </c>
      <c r="B93" s="380" t="s">
        <v>128</v>
      </c>
      <c r="C93" s="381"/>
      <c r="D93" s="382"/>
      <c r="E93" s="87"/>
    </row>
    <row r="94" spans="1:5" x14ac:dyDescent="0.2">
      <c r="A94" s="166"/>
      <c r="B94" s="407"/>
      <c r="C94" s="408"/>
      <c r="D94" s="409"/>
      <c r="E94" s="89"/>
    </row>
    <row r="95" spans="1:5" x14ac:dyDescent="0.2">
      <c r="A95" s="72"/>
      <c r="B95" s="391"/>
      <c r="C95" s="392"/>
      <c r="D95" s="393"/>
      <c r="E95" s="89"/>
    </row>
    <row r="96" spans="1:5" x14ac:dyDescent="0.2">
      <c r="A96" s="72"/>
      <c r="B96" s="391"/>
      <c r="C96" s="392"/>
      <c r="D96" s="393"/>
      <c r="E96" s="89"/>
    </row>
    <row r="97" spans="1:5" x14ac:dyDescent="0.2">
      <c r="A97" s="72"/>
      <c r="B97" s="410"/>
      <c r="C97" s="411"/>
      <c r="D97" s="412"/>
      <c r="E97" s="89"/>
    </row>
    <row r="98" spans="1:5" x14ac:dyDescent="0.2">
      <c r="A98" s="10" t="s">
        <v>129</v>
      </c>
      <c r="B98" s="383" t="s">
        <v>128</v>
      </c>
      <c r="C98" s="384"/>
      <c r="D98" s="385"/>
      <c r="E98" s="87"/>
    </row>
    <row r="99" spans="1:5" x14ac:dyDescent="0.2">
      <c r="A99" s="72"/>
      <c r="B99" s="394"/>
      <c r="C99" s="395"/>
      <c r="D99" s="396"/>
      <c r="E99" s="89"/>
    </row>
    <row r="100" spans="1:5" x14ac:dyDescent="0.2">
      <c r="A100" s="72"/>
      <c r="B100" s="391"/>
      <c r="C100" s="392"/>
      <c r="D100" s="393"/>
      <c r="E100" s="89"/>
    </row>
    <row r="101" spans="1:5" x14ac:dyDescent="0.2">
      <c r="A101" s="72"/>
      <c r="B101" s="391"/>
      <c r="C101" s="392"/>
      <c r="D101" s="393"/>
      <c r="E101" s="89"/>
    </row>
    <row r="102" spans="1:5" ht="13.5" thickBot="1" x14ac:dyDescent="0.25">
      <c r="A102" s="73"/>
      <c r="B102" s="386"/>
      <c r="C102" s="387"/>
      <c r="D102" s="388"/>
      <c r="E102" s="89"/>
    </row>
    <row r="103" spans="1:5" ht="12.75" customHeight="1" x14ac:dyDescent="0.2">
      <c r="A103" s="21"/>
      <c r="B103" s="22"/>
      <c r="C103" s="22"/>
      <c r="D103" s="22"/>
    </row>
    <row r="104" spans="1:5" ht="12.75" customHeight="1" thickBot="1" x14ac:dyDescent="0.25">
      <c r="A104" s="21"/>
      <c r="B104" s="22"/>
      <c r="C104" s="22"/>
      <c r="D104" s="22"/>
    </row>
    <row r="105" spans="1:5" ht="18.75" customHeight="1" thickBot="1" x14ac:dyDescent="0.25">
      <c r="A105" s="244" t="s">
        <v>252</v>
      </c>
      <c r="B105" s="207"/>
      <c r="C105" s="206"/>
      <c r="D105" s="206"/>
    </row>
    <row r="106" spans="1:5" ht="15" x14ac:dyDescent="0.25">
      <c r="A106" s="402" t="s">
        <v>229</v>
      </c>
      <c r="B106" s="403"/>
      <c r="C106" s="403"/>
      <c r="D106" s="404"/>
    </row>
    <row r="107" spans="1:5" x14ac:dyDescent="0.2">
      <c r="A107" s="29" t="s">
        <v>230</v>
      </c>
      <c r="B107" s="405"/>
      <c r="C107" s="405"/>
      <c r="D107" s="406"/>
    </row>
    <row r="108" spans="1:5" x14ac:dyDescent="0.2">
      <c r="A108" s="208" t="s">
        <v>231</v>
      </c>
      <c r="B108" s="209"/>
      <c r="C108" s="210"/>
      <c r="D108" s="211"/>
    </row>
    <row r="109" spans="1:5" x14ac:dyDescent="0.2">
      <c r="A109" s="212" t="s">
        <v>232</v>
      </c>
      <c r="B109" s="213"/>
      <c r="C109" s="214"/>
      <c r="D109" s="215"/>
    </row>
    <row r="110" spans="1:5" x14ac:dyDescent="0.2">
      <c r="A110" s="208" t="s">
        <v>233</v>
      </c>
      <c r="B110" s="209"/>
      <c r="C110" s="210"/>
      <c r="D110" s="215"/>
    </row>
    <row r="111" spans="1:5" x14ac:dyDescent="0.2">
      <c r="A111" s="212" t="s">
        <v>234</v>
      </c>
      <c r="B111" s="213"/>
      <c r="C111" s="214"/>
      <c r="D111" s="215"/>
    </row>
    <row r="112" spans="1:5" x14ac:dyDescent="0.2">
      <c r="A112" s="208" t="s">
        <v>235</v>
      </c>
      <c r="B112" s="209"/>
      <c r="C112" s="210"/>
      <c r="D112" s="215"/>
    </row>
    <row r="113" spans="1:4" x14ac:dyDescent="0.2">
      <c r="A113" s="216" t="s">
        <v>236</v>
      </c>
      <c r="B113" s="217" t="s">
        <v>237</v>
      </c>
      <c r="C113" s="218" t="s">
        <v>238</v>
      </c>
      <c r="D113" s="215"/>
    </row>
    <row r="114" spans="1:4" x14ac:dyDescent="0.2">
      <c r="A114" s="216" t="s">
        <v>239</v>
      </c>
      <c r="B114" s="217" t="s">
        <v>237</v>
      </c>
      <c r="C114" s="218" t="s">
        <v>238</v>
      </c>
      <c r="D114" s="215"/>
    </row>
    <row r="115" spans="1:4" x14ac:dyDescent="0.2">
      <c r="A115" s="219" t="s">
        <v>240</v>
      </c>
      <c r="B115" s="217" t="s">
        <v>237</v>
      </c>
      <c r="C115" s="218" t="s">
        <v>238</v>
      </c>
      <c r="D115" s="215"/>
    </row>
    <row r="116" spans="1:4" ht="13.5" thickBot="1" x14ac:dyDescent="0.25">
      <c r="A116" s="220" t="s">
        <v>241</v>
      </c>
      <c r="B116" s="217"/>
      <c r="C116" s="221"/>
      <c r="D116" s="222">
        <f>C139</f>
        <v>0</v>
      </c>
    </row>
    <row r="117" spans="1:4" ht="15" x14ac:dyDescent="0.25">
      <c r="A117" s="223"/>
      <c r="B117" s="34"/>
      <c r="C117" s="400" t="s">
        <v>242</v>
      </c>
      <c r="D117" s="401"/>
    </row>
    <row r="118" spans="1:4" ht="45" x14ac:dyDescent="0.25">
      <c r="A118" s="224" t="s">
        <v>243</v>
      </c>
      <c r="B118" s="225" t="s">
        <v>244</v>
      </c>
      <c r="C118" s="226" t="s">
        <v>245</v>
      </c>
      <c r="D118" s="227" t="s">
        <v>246</v>
      </c>
    </row>
    <row r="119" spans="1:4" x14ac:dyDescent="0.2">
      <c r="A119" s="228"/>
      <c r="B119" s="229"/>
      <c r="C119" s="230"/>
      <c r="D119" s="231"/>
    </row>
    <row r="120" spans="1:4" x14ac:dyDescent="0.2">
      <c r="A120" s="228"/>
      <c r="B120" s="229"/>
      <c r="C120" s="230"/>
      <c r="D120" s="231"/>
    </row>
    <row r="121" spans="1:4" x14ac:dyDescent="0.2">
      <c r="A121" s="228"/>
      <c r="B121" s="229"/>
      <c r="C121" s="230"/>
      <c r="D121" s="231"/>
    </row>
    <row r="122" spans="1:4" x14ac:dyDescent="0.2">
      <c r="A122" s="228"/>
      <c r="B122" s="229"/>
      <c r="C122" s="230"/>
      <c r="D122" s="231"/>
    </row>
    <row r="123" spans="1:4" x14ac:dyDescent="0.2">
      <c r="A123" s="228"/>
      <c r="B123" s="229"/>
      <c r="C123" s="230"/>
      <c r="D123" s="231"/>
    </row>
    <row r="124" spans="1:4" x14ac:dyDescent="0.2">
      <c r="A124" s="228"/>
      <c r="B124" s="229"/>
      <c r="C124" s="230"/>
      <c r="D124" s="231"/>
    </row>
    <row r="125" spans="1:4" x14ac:dyDescent="0.2">
      <c r="A125" s="228"/>
      <c r="B125" s="229"/>
      <c r="C125" s="230"/>
      <c r="D125" s="231"/>
    </row>
    <row r="126" spans="1:4" x14ac:dyDescent="0.2">
      <c r="A126" s="228"/>
      <c r="B126" s="229"/>
      <c r="C126" s="230"/>
      <c r="D126" s="231"/>
    </row>
    <row r="127" spans="1:4" x14ac:dyDescent="0.2">
      <c r="A127" s="228"/>
      <c r="B127" s="229"/>
      <c r="C127" s="230"/>
      <c r="D127" s="231"/>
    </row>
    <row r="128" spans="1:4" x14ac:dyDescent="0.2">
      <c r="A128" s="228"/>
      <c r="B128" s="229"/>
      <c r="C128" s="230"/>
      <c r="D128" s="231"/>
    </row>
    <row r="129" spans="1:4" x14ac:dyDescent="0.2">
      <c r="A129" s="228"/>
      <c r="B129" s="229"/>
      <c r="C129" s="230"/>
      <c r="D129" s="231"/>
    </row>
    <row r="130" spans="1:4" ht="15" x14ac:dyDescent="0.25">
      <c r="A130" s="228"/>
      <c r="B130" s="232"/>
      <c r="C130" s="233"/>
      <c r="D130" s="234"/>
    </row>
    <row r="131" spans="1:4" ht="15" x14ac:dyDescent="0.25">
      <c r="A131" s="228"/>
      <c r="B131" s="232"/>
      <c r="C131" s="233"/>
      <c r="D131" s="234"/>
    </row>
    <row r="132" spans="1:4" ht="15" x14ac:dyDescent="0.25">
      <c r="A132" s="3"/>
      <c r="B132" s="232"/>
      <c r="C132" s="233"/>
      <c r="D132" s="234"/>
    </row>
    <row r="133" spans="1:4" ht="15" x14ac:dyDescent="0.25">
      <c r="A133" s="3"/>
      <c r="B133" s="232"/>
      <c r="C133" s="233"/>
      <c r="D133" s="234"/>
    </row>
    <row r="134" spans="1:4" ht="15" x14ac:dyDescent="0.25">
      <c r="A134" s="3"/>
      <c r="B134" s="232"/>
      <c r="C134" s="233"/>
      <c r="D134" s="234"/>
    </row>
    <row r="135" spans="1:4" ht="15" x14ac:dyDescent="0.25">
      <c r="A135" s="3"/>
      <c r="B135" s="232"/>
      <c r="C135" s="233"/>
      <c r="D135" s="234"/>
    </row>
    <row r="136" spans="1:4" ht="15" x14ac:dyDescent="0.25">
      <c r="A136" s="3"/>
      <c r="B136" s="232"/>
      <c r="C136" s="233"/>
      <c r="D136" s="234"/>
    </row>
    <row r="137" spans="1:4" ht="15" x14ac:dyDescent="0.25">
      <c r="A137" s="3"/>
      <c r="B137" s="232"/>
      <c r="C137" s="233"/>
      <c r="D137" s="234"/>
    </row>
    <row r="138" spans="1:4" ht="15.75" thickBot="1" x14ac:dyDescent="0.3">
      <c r="A138" s="235"/>
      <c r="B138" s="232"/>
      <c r="C138" s="236"/>
      <c r="D138" s="237"/>
    </row>
    <row r="139" spans="1:4" ht="15.75" thickBot="1" x14ac:dyDescent="0.3">
      <c r="A139" s="238" t="s">
        <v>247</v>
      </c>
      <c r="B139" s="239">
        <f>SUM(B119:B138)</f>
        <v>0</v>
      </c>
      <c r="C139" s="239">
        <f>SUM(C119:C138)</f>
        <v>0</v>
      </c>
      <c r="D139" s="240">
        <f>SUM(D119:D138)</f>
        <v>0</v>
      </c>
    </row>
  </sheetData>
  <sheetProtection selectLockedCells="1"/>
  <mergeCells count="38">
    <mergeCell ref="C117:D117"/>
    <mergeCell ref="A106:D106"/>
    <mergeCell ref="B107:D107"/>
    <mergeCell ref="B94:D94"/>
    <mergeCell ref="B95:D95"/>
    <mergeCell ref="B100:D100"/>
    <mergeCell ref="B97:D97"/>
    <mergeCell ref="B96:D96"/>
    <mergeCell ref="B93:D93"/>
    <mergeCell ref="B98:D98"/>
    <mergeCell ref="A63:D63"/>
    <mergeCell ref="B102:D102"/>
    <mergeCell ref="A64:D64"/>
    <mergeCell ref="A70:D70"/>
    <mergeCell ref="A71:D71"/>
    <mergeCell ref="A81:D81"/>
    <mergeCell ref="B101:D101"/>
    <mergeCell ref="B99:D99"/>
    <mergeCell ref="A80:D80"/>
    <mergeCell ref="A92:D92"/>
    <mergeCell ref="A72:D72"/>
    <mergeCell ref="A34:D34"/>
    <mergeCell ref="A54:D54"/>
    <mergeCell ref="A55:D55"/>
    <mergeCell ref="A2:D2"/>
    <mergeCell ref="A3:D3"/>
    <mergeCell ref="A5:D7"/>
    <mergeCell ref="A4:D4"/>
    <mergeCell ref="A8:D8"/>
    <mergeCell ref="A26:D26"/>
    <mergeCell ref="A27:D27"/>
    <mergeCell ref="A33:D33"/>
    <mergeCell ref="A57:D57"/>
    <mergeCell ref="A41:D41"/>
    <mergeCell ref="A47:D47"/>
    <mergeCell ref="A48:D48"/>
    <mergeCell ref="A40:D40"/>
    <mergeCell ref="A56:D56"/>
  </mergeCells>
  <phoneticPr fontId="10" type="noConversion"/>
  <pageMargins left="0.25" right="0.25" top="1" bottom="1" header="0.5" footer="0.5"/>
  <pageSetup orientation="portrait" r:id="rId1"/>
  <headerFooter alignWithMargins="0"/>
  <rowBreaks count="3" manualBreakCount="3">
    <brk id="47" max="3" man="1"/>
    <brk id="70" max="3" man="1"/>
    <brk id="10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1228"/>
  <sheetViews>
    <sheetView showGridLines="0" topLeftCell="A7" zoomScaleNormal="100" workbookViewId="0">
      <selection sqref="A1:E1"/>
    </sheetView>
  </sheetViews>
  <sheetFormatPr defaultRowHeight="12.75" x14ac:dyDescent="0.2"/>
  <cols>
    <col min="1" max="1" width="51.28515625" customWidth="1"/>
    <col min="2" max="2" width="10" style="2" customWidth="1"/>
    <col min="3" max="4" width="12.28515625" style="2" customWidth="1"/>
    <col min="5" max="5" width="10.7109375" customWidth="1"/>
  </cols>
  <sheetData>
    <row r="1" spans="1:5" s="1" customFormat="1" x14ac:dyDescent="0.2">
      <c r="A1" s="413" t="str">
        <f>'Initial Data'!A1</f>
        <v>March, 2019</v>
      </c>
      <c r="B1" s="413"/>
      <c r="C1" s="413"/>
      <c r="D1" s="413"/>
      <c r="E1" s="413"/>
    </row>
    <row r="2" spans="1:5" s="1" customFormat="1" x14ac:dyDescent="0.2">
      <c r="A2" s="414" t="s">
        <v>135</v>
      </c>
      <c r="B2" s="347"/>
      <c r="C2" s="347"/>
      <c r="D2" s="347"/>
      <c r="E2" s="347"/>
    </row>
    <row r="3" spans="1:5" s="1" customFormat="1" x14ac:dyDescent="0.2">
      <c r="A3" s="415" t="s">
        <v>136</v>
      </c>
      <c r="B3" s="416"/>
      <c r="C3" s="416"/>
      <c r="D3" s="416"/>
      <c r="E3" s="416"/>
    </row>
    <row r="4" spans="1:5" s="1" customFormat="1" x14ac:dyDescent="0.2">
      <c r="A4" s="415" t="s">
        <v>137</v>
      </c>
      <c r="B4" s="416"/>
      <c r="C4" s="416"/>
      <c r="D4" s="416"/>
      <c r="E4" s="416"/>
    </row>
    <row r="5" spans="1:5" s="1" customFormat="1" x14ac:dyDescent="0.2">
      <c r="A5" s="420"/>
      <c r="B5" s="420"/>
      <c r="C5" s="420"/>
      <c r="D5" s="420"/>
      <c r="E5" s="420"/>
    </row>
    <row r="6" spans="1:5" s="1" customFormat="1" x14ac:dyDescent="0.2">
      <c r="A6" s="421" t="s">
        <v>186</v>
      </c>
      <c r="B6" s="422"/>
      <c r="C6" s="422"/>
      <c r="D6" s="422"/>
      <c r="E6" s="422"/>
    </row>
    <row r="7" spans="1:5" s="1" customFormat="1" x14ac:dyDescent="0.2">
      <c r="A7" s="422"/>
      <c r="B7" s="422"/>
      <c r="C7" s="422"/>
      <c r="D7" s="422"/>
      <c r="E7" s="422"/>
    </row>
    <row r="8" spans="1:5" s="1" customFormat="1" x14ac:dyDescent="0.2">
      <c r="A8" s="422"/>
      <c r="B8" s="422"/>
      <c r="C8" s="422"/>
      <c r="D8" s="422"/>
      <c r="E8" s="422"/>
    </row>
    <row r="9" spans="1:5" s="1" customFormat="1" x14ac:dyDescent="0.2">
      <c r="A9" s="422"/>
      <c r="B9" s="422"/>
      <c r="C9" s="422"/>
      <c r="D9" s="422"/>
      <c r="E9" s="422"/>
    </row>
    <row r="10" spans="1:5" s="1" customFormat="1" x14ac:dyDescent="0.2">
      <c r="A10" s="421" t="s">
        <v>185</v>
      </c>
      <c r="B10" s="421"/>
      <c r="C10" s="421"/>
      <c r="D10" s="421"/>
      <c r="E10" s="421"/>
    </row>
    <row r="11" spans="1:5" s="1" customFormat="1" x14ac:dyDescent="0.2">
      <c r="A11" s="420" t="s">
        <v>138</v>
      </c>
      <c r="B11" s="420"/>
      <c r="C11" s="420"/>
      <c r="D11" s="420"/>
      <c r="E11" s="420"/>
    </row>
    <row r="12" spans="1:5" s="1" customFormat="1" x14ac:dyDescent="0.2">
      <c r="A12" s="417"/>
      <c r="B12" s="417"/>
      <c r="C12" s="417"/>
      <c r="D12" s="417"/>
      <c r="E12" s="417"/>
    </row>
    <row r="13" spans="1:5" s="1" customFormat="1" x14ac:dyDescent="0.2">
      <c r="A13" s="423" t="s">
        <v>166</v>
      </c>
      <c r="B13" s="421"/>
      <c r="C13" s="421"/>
      <c r="D13" s="421"/>
      <c r="E13" s="421"/>
    </row>
    <row r="14" spans="1:5" s="1" customFormat="1" x14ac:dyDescent="0.2">
      <c r="A14" s="15"/>
      <c r="B14" s="15"/>
      <c r="C14" s="15"/>
      <c r="D14" s="15"/>
      <c r="E14" s="15"/>
    </row>
    <row r="15" spans="1:5" s="1" customFormat="1" ht="13.5" thickBot="1" x14ac:dyDescent="0.25">
      <c r="A15" s="23"/>
      <c r="B15" s="23"/>
      <c r="C15" s="23"/>
      <c r="D15" s="23"/>
      <c r="E15" s="23"/>
    </row>
    <row r="16" spans="1:5" s="1" customFormat="1" x14ac:dyDescent="0.2">
      <c r="B16" s="15"/>
      <c r="C16" s="15"/>
      <c r="D16" s="15"/>
      <c r="E16" s="15"/>
    </row>
    <row r="17" spans="1:5" ht="15.75" x14ac:dyDescent="0.25">
      <c r="A17" s="418" t="s">
        <v>139</v>
      </c>
      <c r="B17" s="419"/>
      <c r="C17" s="419"/>
      <c r="D17" s="419"/>
      <c r="E17" s="419"/>
    </row>
    <row r="18" spans="1:5" ht="15.75" x14ac:dyDescent="0.25">
      <c r="A18" s="418" t="s">
        <v>140</v>
      </c>
      <c r="B18" s="419"/>
      <c r="C18" s="419"/>
      <c r="D18" s="419"/>
      <c r="E18" s="419"/>
    </row>
    <row r="19" spans="1:5" x14ac:dyDescent="0.2">
      <c r="A19" s="419"/>
      <c r="B19" s="424"/>
      <c r="C19" s="424"/>
      <c r="D19" s="424"/>
      <c r="E19" s="419"/>
    </row>
    <row r="20" spans="1:5" x14ac:dyDescent="0.2">
      <c r="A20" s="422" t="s">
        <v>187</v>
      </c>
      <c r="B20" s="422"/>
      <c r="C20" s="422"/>
      <c r="D20" s="422"/>
      <c r="E20" s="422"/>
    </row>
    <row r="21" spans="1:5" x14ac:dyDescent="0.2">
      <c r="A21" s="422"/>
      <c r="B21" s="422"/>
      <c r="C21" s="422"/>
      <c r="D21" s="422"/>
      <c r="E21" s="422"/>
    </row>
    <row r="22" spans="1:5" x14ac:dyDescent="0.2">
      <c r="A22" s="422"/>
      <c r="B22" s="422"/>
      <c r="C22" s="422"/>
      <c r="D22" s="422"/>
      <c r="E22" s="422"/>
    </row>
    <row r="23" spans="1:5" x14ac:dyDescent="0.2">
      <c r="A23" s="348"/>
      <c r="B23" s="425"/>
      <c r="C23" s="425"/>
      <c r="D23" s="425"/>
      <c r="E23" s="348"/>
    </row>
    <row r="24" spans="1:5" x14ac:dyDescent="0.2">
      <c r="A24" s="420"/>
      <c r="B24" s="420"/>
      <c r="C24" s="420"/>
      <c r="D24" s="420"/>
      <c r="E24" s="420"/>
    </row>
    <row r="25" spans="1:5" x14ac:dyDescent="0.2">
      <c r="A25" s="417"/>
      <c r="B25" s="417"/>
      <c r="C25" s="417"/>
      <c r="D25" s="417"/>
      <c r="E25" s="417"/>
    </row>
    <row r="26" spans="1:5" x14ac:dyDescent="0.2">
      <c r="A26" s="423" t="s">
        <v>166</v>
      </c>
      <c r="B26" s="421"/>
      <c r="C26" s="421"/>
      <c r="D26" s="421"/>
      <c r="E26" s="421"/>
    </row>
    <row r="27" spans="1:5" x14ac:dyDescent="0.2">
      <c r="A27" s="15"/>
      <c r="B27" s="15"/>
      <c r="C27" s="15"/>
      <c r="D27" s="15"/>
      <c r="E27" s="15"/>
    </row>
    <row r="29" spans="1:5" ht="13.5" thickBot="1" x14ac:dyDescent="0.25">
      <c r="A29" s="24"/>
      <c r="B29" s="25"/>
      <c r="C29" s="25"/>
      <c r="D29" s="25"/>
      <c r="E29" s="24"/>
    </row>
    <row r="31" spans="1:5" x14ac:dyDescent="0.2">
      <c r="A31" s="348" t="s">
        <v>0</v>
      </c>
      <c r="B31" s="348"/>
      <c r="C31" s="348"/>
      <c r="D31" s="348"/>
      <c r="E31" s="348"/>
    </row>
    <row r="32" spans="1:5" x14ac:dyDescent="0.2">
      <c r="A32" s="348"/>
      <c r="B32" s="348"/>
      <c r="C32" s="348"/>
      <c r="D32" s="348"/>
      <c r="E32" s="348"/>
    </row>
    <row r="33" spans="1:5" x14ac:dyDescent="0.2">
      <c r="A33" s="348"/>
      <c r="B33" s="348"/>
      <c r="C33" s="348"/>
      <c r="D33" s="348"/>
      <c r="E33" s="348"/>
    </row>
    <row r="35" spans="1:5" x14ac:dyDescent="0.2">
      <c r="A35" s="348" t="s">
        <v>188</v>
      </c>
      <c r="B35" s="348"/>
      <c r="C35" s="348"/>
      <c r="D35" s="348"/>
      <c r="E35" s="348"/>
    </row>
    <row r="36" spans="1:5" x14ac:dyDescent="0.2">
      <c r="A36" s="348"/>
      <c r="B36" s="348"/>
      <c r="C36" s="348"/>
      <c r="D36" s="348"/>
      <c r="E36" s="348"/>
    </row>
    <row r="37" spans="1:5" x14ac:dyDescent="0.2">
      <c r="A37" s="348"/>
      <c r="B37" s="348"/>
      <c r="C37" s="348"/>
      <c r="D37" s="348"/>
      <c r="E37" s="348"/>
    </row>
    <row r="38" spans="1:5" x14ac:dyDescent="0.2">
      <c r="A38" s="348"/>
      <c r="B38" s="348"/>
      <c r="C38" s="348"/>
      <c r="D38" s="348"/>
      <c r="E38" s="348"/>
    </row>
    <row r="40" spans="1:5" x14ac:dyDescent="0.2">
      <c r="A40" s="348" t="s">
        <v>1</v>
      </c>
      <c r="B40" s="348"/>
      <c r="C40" s="348"/>
      <c r="D40" s="348"/>
      <c r="E40" s="348"/>
    </row>
    <row r="41" spans="1:5" x14ac:dyDescent="0.2">
      <c r="A41" s="348"/>
      <c r="B41" s="348"/>
      <c r="C41" s="348"/>
      <c r="D41" s="348"/>
      <c r="E41" s="348"/>
    </row>
    <row r="43" spans="1:5" s="35" customFormat="1" x14ac:dyDescent="0.2">
      <c r="B43" s="47"/>
      <c r="C43" s="47"/>
      <c r="D43" s="47"/>
    </row>
    <row r="44" spans="1:5" s="35" customFormat="1" x14ac:dyDescent="0.2">
      <c r="B44" s="47"/>
      <c r="C44" s="47"/>
      <c r="D44" s="47"/>
    </row>
    <row r="45" spans="1:5" s="35" customFormat="1" x14ac:dyDescent="0.2">
      <c r="B45" s="47"/>
      <c r="C45" s="47"/>
      <c r="D45" s="47"/>
    </row>
    <row r="46" spans="1:5" s="35" customFormat="1" ht="15.75" x14ac:dyDescent="0.25">
      <c r="A46" s="45"/>
      <c r="B46" s="37"/>
      <c r="C46" s="37"/>
      <c r="D46" s="37"/>
      <c r="E46" s="37"/>
    </row>
    <row r="47" spans="1:5" s="35" customFormat="1" x14ac:dyDescent="0.2"/>
    <row r="48" spans="1:5" s="35" customFormat="1" x14ac:dyDescent="0.2"/>
    <row r="49" spans="1:4" s="35" customFormat="1" x14ac:dyDescent="0.2"/>
    <row r="50" spans="1:4" s="35" customFormat="1" x14ac:dyDescent="0.2"/>
    <row r="51" spans="1:4" s="35" customFormat="1" ht="13.5" customHeight="1" x14ac:dyDescent="0.2">
      <c r="A51" s="43"/>
      <c r="B51" s="37"/>
      <c r="C51" s="37"/>
      <c r="D51" s="37"/>
    </row>
    <row r="52" spans="1:4" s="49" customFormat="1" ht="22.5" customHeight="1" x14ac:dyDescent="0.2">
      <c r="A52" s="36"/>
      <c r="B52" s="48"/>
      <c r="C52" s="48"/>
      <c r="D52" s="48"/>
    </row>
    <row r="53" spans="1:4" s="35" customFormat="1" ht="12.75" customHeight="1" x14ac:dyDescent="0.2">
      <c r="B53" s="47"/>
      <c r="C53" s="47"/>
      <c r="D53" s="47"/>
    </row>
    <row r="54" spans="1:4" s="35" customFormat="1" ht="12.75" customHeight="1" x14ac:dyDescent="0.2">
      <c r="B54" s="47"/>
      <c r="C54" s="47"/>
      <c r="D54" s="47"/>
    </row>
    <row r="55" spans="1:4" s="35" customFormat="1" ht="12.75" customHeight="1" x14ac:dyDescent="0.2">
      <c r="B55" s="50"/>
      <c r="C55" s="50"/>
      <c r="D55" s="50"/>
    </row>
    <row r="56" spans="1:4" s="35" customFormat="1" ht="12.75" customHeight="1" x14ac:dyDescent="0.2">
      <c r="B56" s="47"/>
      <c r="C56" s="47"/>
      <c r="D56" s="47"/>
    </row>
    <row r="57" spans="1:4" s="35" customFormat="1" ht="12.75" customHeight="1" x14ac:dyDescent="0.2">
      <c r="B57" s="47"/>
      <c r="C57" s="47"/>
      <c r="D57" s="47"/>
    </row>
    <row r="58" spans="1:4" s="35" customFormat="1" ht="12.75" customHeight="1" x14ac:dyDescent="0.2">
      <c r="B58" s="47"/>
      <c r="C58" s="47"/>
      <c r="D58" s="47"/>
    </row>
    <row r="59" spans="1:4" s="35" customFormat="1" ht="12.75" customHeight="1" x14ac:dyDescent="0.2">
      <c r="A59" s="49"/>
      <c r="B59" s="51"/>
      <c r="C59" s="51"/>
      <c r="D59" s="51"/>
    </row>
    <row r="60" spans="1:4" s="35" customFormat="1" x14ac:dyDescent="0.2">
      <c r="A60" s="49"/>
      <c r="B60" s="47"/>
      <c r="C60" s="47"/>
      <c r="D60" s="47"/>
    </row>
    <row r="61" spans="1:4" s="35" customFormat="1" x14ac:dyDescent="0.2">
      <c r="B61" s="47"/>
      <c r="C61" s="47"/>
      <c r="D61" s="47"/>
    </row>
    <row r="62" spans="1:4" s="35" customFormat="1" x14ac:dyDescent="0.2">
      <c r="A62" s="52"/>
      <c r="B62" s="47"/>
      <c r="C62" s="47"/>
      <c r="D62" s="47"/>
    </row>
    <row r="63" spans="1:4" s="35" customFormat="1" x14ac:dyDescent="0.2">
      <c r="B63" s="47"/>
      <c r="C63" s="47"/>
      <c r="D63" s="47"/>
    </row>
    <row r="64" spans="1:4" s="35" customFormat="1" x14ac:dyDescent="0.2">
      <c r="B64" s="47"/>
      <c r="C64" s="47"/>
      <c r="D64" s="47"/>
    </row>
    <row r="65" spans="1:4" s="35" customFormat="1" x14ac:dyDescent="0.2">
      <c r="B65" s="47"/>
      <c r="C65" s="47"/>
      <c r="D65" s="47"/>
    </row>
    <row r="66" spans="1:4" s="35" customFormat="1" x14ac:dyDescent="0.2">
      <c r="B66" s="47"/>
      <c r="C66" s="47"/>
      <c r="D66" s="47"/>
    </row>
    <row r="67" spans="1:4" s="35" customFormat="1" x14ac:dyDescent="0.2">
      <c r="B67" s="47"/>
      <c r="C67" s="47"/>
      <c r="D67" s="47"/>
    </row>
    <row r="68" spans="1:4" s="35" customFormat="1" x14ac:dyDescent="0.2">
      <c r="B68" s="47"/>
      <c r="C68" s="47"/>
      <c r="D68" s="47"/>
    </row>
    <row r="69" spans="1:4" s="35" customFormat="1" x14ac:dyDescent="0.2">
      <c r="A69" s="49"/>
      <c r="B69" s="53"/>
      <c r="C69" s="53"/>
      <c r="D69" s="53"/>
    </row>
    <row r="70" spans="1:4" s="35" customFormat="1" x14ac:dyDescent="0.2">
      <c r="A70" s="52"/>
      <c r="B70" s="47"/>
      <c r="C70" s="47"/>
      <c r="D70" s="47"/>
    </row>
    <row r="71" spans="1:4" s="35" customFormat="1" x14ac:dyDescent="0.2">
      <c r="B71" s="47"/>
      <c r="C71" s="47"/>
      <c r="D71" s="47"/>
    </row>
    <row r="72" spans="1:4" s="35" customFormat="1" x14ac:dyDescent="0.2">
      <c r="B72" s="47"/>
      <c r="C72" s="47"/>
      <c r="D72" s="47"/>
    </row>
    <row r="73" spans="1:4" s="35" customFormat="1" x14ac:dyDescent="0.2">
      <c r="B73" s="47"/>
      <c r="C73" s="47"/>
      <c r="D73" s="47"/>
    </row>
    <row r="74" spans="1:4" s="35" customFormat="1" x14ac:dyDescent="0.2">
      <c r="A74" s="49"/>
      <c r="B74" s="53"/>
      <c r="C74" s="53"/>
      <c r="D74" s="53"/>
    </row>
    <row r="75" spans="1:4" s="35" customFormat="1" x14ac:dyDescent="0.2">
      <c r="A75" s="52"/>
      <c r="B75" s="47"/>
      <c r="C75" s="47"/>
      <c r="D75" s="47"/>
    </row>
    <row r="76" spans="1:4" s="35" customFormat="1" x14ac:dyDescent="0.2">
      <c r="B76" s="47"/>
      <c r="C76" s="47"/>
      <c r="D76" s="47"/>
    </row>
    <row r="77" spans="1:4" s="35" customFormat="1" x14ac:dyDescent="0.2">
      <c r="A77" s="49"/>
      <c r="B77" s="53"/>
      <c r="C77" s="53"/>
      <c r="D77" s="53"/>
    </row>
    <row r="78" spans="1:4" s="35" customFormat="1" x14ac:dyDescent="0.2">
      <c r="A78" s="52"/>
      <c r="B78" s="47"/>
      <c r="C78" s="47"/>
      <c r="D78" s="47"/>
    </row>
    <row r="79" spans="1:4" s="35" customFormat="1" x14ac:dyDescent="0.2">
      <c r="B79" s="47"/>
      <c r="C79" s="47"/>
      <c r="D79" s="47"/>
    </row>
    <row r="80" spans="1:4" s="35" customFormat="1" x14ac:dyDescent="0.2">
      <c r="B80" s="47"/>
      <c r="C80" s="47"/>
      <c r="D80" s="47"/>
    </row>
    <row r="81" spans="1:4" s="35" customFormat="1" x14ac:dyDescent="0.2">
      <c r="B81" s="47"/>
      <c r="C81" s="47"/>
      <c r="D81" s="47"/>
    </row>
    <row r="82" spans="1:4" s="35" customFormat="1" x14ac:dyDescent="0.2">
      <c r="B82" s="47"/>
      <c r="C82" s="47"/>
      <c r="D82" s="47"/>
    </row>
    <row r="83" spans="1:4" s="35" customFormat="1" x14ac:dyDescent="0.2">
      <c r="A83" s="49"/>
      <c r="B83" s="53"/>
      <c r="C83" s="53"/>
      <c r="D83" s="53"/>
    </row>
    <row r="84" spans="1:4" s="35" customFormat="1" x14ac:dyDescent="0.2">
      <c r="A84" s="52"/>
      <c r="B84" s="47"/>
      <c r="C84" s="47"/>
      <c r="D84" s="47"/>
    </row>
    <row r="85" spans="1:4" s="35" customFormat="1" x14ac:dyDescent="0.2">
      <c r="B85" s="47"/>
      <c r="C85" s="47"/>
      <c r="D85" s="47"/>
    </row>
    <row r="86" spans="1:4" s="35" customFormat="1" x14ac:dyDescent="0.2">
      <c r="B86" s="47"/>
      <c r="C86" s="47"/>
      <c r="D86" s="47"/>
    </row>
    <row r="87" spans="1:4" s="35" customFormat="1" x14ac:dyDescent="0.2">
      <c r="B87" s="47"/>
      <c r="C87" s="47"/>
      <c r="D87" s="47"/>
    </row>
    <row r="88" spans="1:4" s="35" customFormat="1" x14ac:dyDescent="0.2">
      <c r="B88" s="47"/>
      <c r="C88" s="47"/>
      <c r="D88" s="47"/>
    </row>
    <row r="89" spans="1:4" s="35" customFormat="1" x14ac:dyDescent="0.2">
      <c r="B89" s="47"/>
      <c r="C89" s="47"/>
      <c r="D89" s="47"/>
    </row>
    <row r="90" spans="1:4" s="35" customFormat="1" x14ac:dyDescent="0.2">
      <c r="B90" s="47"/>
      <c r="C90" s="47"/>
      <c r="D90" s="47"/>
    </row>
    <row r="91" spans="1:4" s="35" customFormat="1" x14ac:dyDescent="0.2">
      <c r="A91" s="49"/>
      <c r="B91" s="53"/>
      <c r="C91" s="53"/>
      <c r="D91" s="53"/>
    </row>
    <row r="92" spans="1:4" s="35" customFormat="1" x14ac:dyDescent="0.2">
      <c r="A92" s="52"/>
      <c r="B92" s="47"/>
      <c r="C92" s="47"/>
      <c r="D92" s="47"/>
    </row>
    <row r="93" spans="1:4" s="35" customFormat="1" x14ac:dyDescent="0.2">
      <c r="B93" s="47"/>
      <c r="C93" s="47"/>
      <c r="D93" s="47"/>
    </row>
    <row r="94" spans="1:4" s="35" customFormat="1" x14ac:dyDescent="0.2">
      <c r="B94" s="47"/>
      <c r="C94" s="47"/>
      <c r="D94" s="47"/>
    </row>
    <row r="95" spans="1:4" s="35" customFormat="1" x14ac:dyDescent="0.2">
      <c r="B95" s="47"/>
      <c r="C95" s="47"/>
      <c r="D95" s="47"/>
    </row>
    <row r="96" spans="1:4" s="35" customFormat="1" x14ac:dyDescent="0.2">
      <c r="B96" s="47"/>
      <c r="C96" s="47"/>
      <c r="D96" s="47"/>
    </row>
    <row r="97" spans="1:4" s="35" customFormat="1" x14ac:dyDescent="0.2">
      <c r="B97" s="47"/>
      <c r="C97" s="47"/>
      <c r="D97" s="47"/>
    </row>
    <row r="98" spans="1:4" s="35" customFormat="1" x14ac:dyDescent="0.2">
      <c r="B98" s="47"/>
      <c r="C98" s="47"/>
      <c r="D98" s="47"/>
    </row>
    <row r="99" spans="1:4" s="35" customFormat="1" x14ac:dyDescent="0.2">
      <c r="B99" s="47"/>
      <c r="C99" s="47"/>
      <c r="D99" s="47"/>
    </row>
    <row r="100" spans="1:4" s="35" customFormat="1" x14ac:dyDescent="0.2">
      <c r="B100" s="47"/>
      <c r="C100" s="47"/>
      <c r="D100" s="47"/>
    </row>
    <row r="101" spans="1:4" s="35" customFormat="1" x14ac:dyDescent="0.2">
      <c r="A101" s="49"/>
      <c r="B101" s="53"/>
      <c r="C101" s="53"/>
      <c r="D101" s="53"/>
    </row>
    <row r="102" spans="1:4" s="35" customFormat="1" x14ac:dyDescent="0.2">
      <c r="A102" s="52"/>
      <c r="B102" s="47"/>
      <c r="C102" s="47"/>
      <c r="D102" s="47"/>
    </row>
    <row r="103" spans="1:4" s="35" customFormat="1" x14ac:dyDescent="0.2">
      <c r="B103" s="47"/>
      <c r="C103" s="47"/>
      <c r="D103" s="47"/>
    </row>
    <row r="104" spans="1:4" s="35" customFormat="1" x14ac:dyDescent="0.2">
      <c r="B104" s="47"/>
      <c r="C104" s="47"/>
      <c r="D104" s="47"/>
    </row>
    <row r="105" spans="1:4" s="35" customFormat="1" x14ac:dyDescent="0.2">
      <c r="B105" s="47"/>
      <c r="C105" s="47"/>
      <c r="D105" s="47"/>
    </row>
    <row r="106" spans="1:4" s="35" customFormat="1" x14ac:dyDescent="0.2">
      <c r="A106" s="49"/>
      <c r="B106" s="53"/>
      <c r="C106" s="53"/>
      <c r="D106" s="53"/>
    </row>
    <row r="107" spans="1:4" s="35" customFormat="1" x14ac:dyDescent="0.2">
      <c r="A107" s="52"/>
      <c r="B107" s="47"/>
      <c r="C107" s="47"/>
      <c r="D107" s="47"/>
    </row>
    <row r="108" spans="1:4" s="35" customFormat="1" x14ac:dyDescent="0.2">
      <c r="B108" s="47"/>
      <c r="C108" s="47"/>
      <c r="D108" s="47"/>
    </row>
    <row r="109" spans="1:4" s="35" customFormat="1" x14ac:dyDescent="0.2">
      <c r="B109" s="47"/>
      <c r="C109" s="47"/>
      <c r="D109" s="47"/>
    </row>
    <row r="110" spans="1:4" s="35" customFormat="1" x14ac:dyDescent="0.2">
      <c r="B110" s="47"/>
      <c r="C110" s="47"/>
      <c r="D110" s="47"/>
    </row>
    <row r="111" spans="1:4" s="35" customFormat="1" x14ac:dyDescent="0.2">
      <c r="A111" s="49"/>
      <c r="B111" s="53"/>
      <c r="C111" s="53"/>
      <c r="D111" s="53"/>
    </row>
    <row r="112" spans="1:4" s="35" customFormat="1" x14ac:dyDescent="0.2">
      <c r="A112" s="49"/>
      <c r="B112" s="53"/>
      <c r="C112" s="53"/>
      <c r="D112" s="53"/>
    </row>
    <row r="113" spans="1:4" s="35" customFormat="1" x14ac:dyDescent="0.2">
      <c r="A113" s="49"/>
      <c r="B113" s="47"/>
      <c r="C113" s="47"/>
      <c r="D113" s="47"/>
    </row>
    <row r="114" spans="1:4" s="35" customFormat="1" x14ac:dyDescent="0.2">
      <c r="A114" s="52"/>
      <c r="B114" s="47"/>
      <c r="C114" s="47"/>
      <c r="D114" s="47"/>
    </row>
    <row r="115" spans="1:4" s="35" customFormat="1" x14ac:dyDescent="0.2">
      <c r="B115" s="47"/>
      <c r="C115" s="47"/>
      <c r="D115" s="47"/>
    </row>
    <row r="116" spans="1:4" s="35" customFormat="1" x14ac:dyDescent="0.2">
      <c r="B116" s="47"/>
      <c r="C116" s="47"/>
      <c r="D116" s="47"/>
    </row>
    <row r="117" spans="1:4" s="35" customFormat="1" x14ac:dyDescent="0.2">
      <c r="B117" s="47"/>
      <c r="C117" s="47"/>
      <c r="D117" s="47"/>
    </row>
    <row r="118" spans="1:4" s="35" customFormat="1" x14ac:dyDescent="0.2">
      <c r="B118" s="47"/>
      <c r="C118" s="47"/>
      <c r="D118" s="47"/>
    </row>
    <row r="119" spans="1:4" s="35" customFormat="1" x14ac:dyDescent="0.2">
      <c r="B119" s="47"/>
      <c r="C119" s="47"/>
      <c r="D119" s="47"/>
    </row>
    <row r="120" spans="1:4" s="35" customFormat="1" x14ac:dyDescent="0.2">
      <c r="B120" s="47"/>
      <c r="C120" s="47"/>
      <c r="D120" s="47"/>
    </row>
    <row r="121" spans="1:4" s="35" customFormat="1" x14ac:dyDescent="0.2">
      <c r="A121" s="49"/>
      <c r="B121" s="53"/>
      <c r="C121" s="53"/>
      <c r="D121" s="53"/>
    </row>
    <row r="122" spans="1:4" s="35" customFormat="1" x14ac:dyDescent="0.2">
      <c r="A122" s="52"/>
      <c r="B122" s="47"/>
      <c r="C122" s="47"/>
      <c r="D122" s="47"/>
    </row>
    <row r="123" spans="1:4" s="35" customFormat="1" x14ac:dyDescent="0.2">
      <c r="B123" s="47"/>
      <c r="C123" s="47"/>
      <c r="D123" s="47"/>
    </row>
    <row r="124" spans="1:4" s="35" customFormat="1" x14ac:dyDescent="0.2">
      <c r="B124" s="47"/>
      <c r="C124" s="47"/>
      <c r="D124" s="47"/>
    </row>
    <row r="125" spans="1:4" s="35" customFormat="1" x14ac:dyDescent="0.2">
      <c r="B125" s="47"/>
      <c r="C125" s="47"/>
      <c r="D125" s="47"/>
    </row>
    <row r="126" spans="1:4" s="35" customFormat="1" x14ac:dyDescent="0.2">
      <c r="B126" s="47"/>
      <c r="C126" s="47"/>
      <c r="D126" s="47"/>
    </row>
    <row r="127" spans="1:4" s="35" customFormat="1" x14ac:dyDescent="0.2">
      <c r="B127" s="47"/>
      <c r="C127" s="47"/>
      <c r="D127" s="47"/>
    </row>
    <row r="128" spans="1:4" s="35" customFormat="1" x14ac:dyDescent="0.2">
      <c r="B128" s="47"/>
      <c r="C128" s="47"/>
      <c r="D128" s="47"/>
    </row>
    <row r="129" spans="1:4" s="35" customFormat="1" x14ac:dyDescent="0.2">
      <c r="B129" s="47"/>
      <c r="C129" s="47"/>
      <c r="D129" s="47"/>
    </row>
    <row r="130" spans="1:4" s="35" customFormat="1" x14ac:dyDescent="0.2">
      <c r="B130" s="47"/>
      <c r="C130" s="47"/>
      <c r="D130" s="47"/>
    </row>
    <row r="131" spans="1:4" s="35" customFormat="1" x14ac:dyDescent="0.2">
      <c r="A131" s="49"/>
      <c r="B131" s="53"/>
      <c r="C131" s="53"/>
      <c r="D131" s="53"/>
    </row>
    <row r="132" spans="1:4" s="35" customFormat="1" x14ac:dyDescent="0.2">
      <c r="A132" s="52"/>
      <c r="B132" s="47"/>
      <c r="C132" s="47"/>
      <c r="D132" s="47"/>
    </row>
    <row r="133" spans="1:4" s="35" customFormat="1" x14ac:dyDescent="0.2">
      <c r="B133" s="47"/>
      <c r="C133" s="47"/>
      <c r="D133" s="47"/>
    </row>
    <row r="134" spans="1:4" s="35" customFormat="1" x14ac:dyDescent="0.2">
      <c r="B134" s="47"/>
      <c r="C134" s="47"/>
      <c r="D134" s="47"/>
    </row>
    <row r="135" spans="1:4" s="35" customFormat="1" x14ac:dyDescent="0.2">
      <c r="A135" s="49"/>
      <c r="B135" s="53"/>
      <c r="C135" s="53"/>
      <c r="D135" s="53"/>
    </row>
    <row r="136" spans="1:4" s="35" customFormat="1" x14ac:dyDescent="0.2">
      <c r="A136" s="49"/>
      <c r="B136" s="53"/>
      <c r="C136" s="53"/>
      <c r="D136" s="53"/>
    </row>
    <row r="137" spans="1:4" s="35" customFormat="1" x14ac:dyDescent="0.2">
      <c r="B137" s="47"/>
      <c r="C137" s="47"/>
      <c r="D137" s="47"/>
    </row>
    <row r="138" spans="1:4" s="35" customFormat="1" x14ac:dyDescent="0.2">
      <c r="B138" s="47"/>
      <c r="C138" s="47"/>
      <c r="D138" s="47"/>
    </row>
    <row r="139" spans="1:4" s="49" customFormat="1" x14ac:dyDescent="0.2">
      <c r="A139" s="36"/>
      <c r="B139" s="48"/>
      <c r="C139" s="48"/>
      <c r="D139" s="48"/>
    </row>
    <row r="140" spans="1:4" s="35" customFormat="1" x14ac:dyDescent="0.2">
      <c r="B140" s="47"/>
      <c r="C140" s="47"/>
      <c r="D140" s="47"/>
    </row>
    <row r="141" spans="1:4" s="35" customFormat="1" x14ac:dyDescent="0.2">
      <c r="A141" s="49"/>
      <c r="B141" s="53"/>
      <c r="C141" s="53"/>
      <c r="D141" s="53"/>
    </row>
    <row r="142" spans="1:4" s="35" customFormat="1" x14ac:dyDescent="0.2">
      <c r="A142" s="49"/>
      <c r="B142" s="53"/>
      <c r="C142" s="53"/>
      <c r="D142" s="53"/>
    </row>
    <row r="143" spans="1:4" s="35" customFormat="1" x14ac:dyDescent="0.2">
      <c r="B143" s="47"/>
      <c r="C143" s="47"/>
      <c r="D143" s="47"/>
    </row>
    <row r="144" spans="1:4" s="35" customFormat="1" x14ac:dyDescent="0.2">
      <c r="B144" s="47"/>
      <c r="C144" s="47"/>
      <c r="D144" s="47"/>
    </row>
    <row r="145" spans="1:4" s="35" customFormat="1" x14ac:dyDescent="0.2">
      <c r="B145" s="47"/>
      <c r="C145" s="47"/>
      <c r="D145" s="47"/>
    </row>
    <row r="146" spans="1:4" s="35" customFormat="1" x14ac:dyDescent="0.2">
      <c r="A146" s="49"/>
      <c r="B146" s="53"/>
      <c r="C146" s="53"/>
      <c r="D146" s="53"/>
    </row>
    <row r="147" spans="1:4" s="35" customFormat="1" x14ac:dyDescent="0.2">
      <c r="B147" s="47"/>
      <c r="C147" s="47"/>
      <c r="D147" s="47"/>
    </row>
    <row r="148" spans="1:4" s="35" customFormat="1" x14ac:dyDescent="0.2">
      <c r="B148" s="47"/>
      <c r="C148" s="47"/>
      <c r="D148" s="47"/>
    </row>
    <row r="149" spans="1:4" s="35" customFormat="1" x14ac:dyDescent="0.2">
      <c r="A149" s="36"/>
      <c r="B149" s="48"/>
      <c r="C149" s="48"/>
      <c r="D149" s="48"/>
    </row>
    <row r="150" spans="1:4" s="35" customFormat="1" x14ac:dyDescent="0.2">
      <c r="B150" s="50"/>
      <c r="C150" s="50"/>
      <c r="D150" s="50"/>
    </row>
    <row r="151" spans="1:4" s="35" customFormat="1" x14ac:dyDescent="0.2">
      <c r="B151" s="50"/>
      <c r="C151" s="50"/>
      <c r="D151" s="50"/>
    </row>
    <row r="152" spans="1:4" s="35" customFormat="1" x14ac:dyDescent="0.2">
      <c r="B152" s="50"/>
      <c r="C152" s="50"/>
      <c r="D152" s="50"/>
    </row>
    <row r="153" spans="1:4" s="35" customFormat="1" x14ac:dyDescent="0.2">
      <c r="A153" s="49"/>
      <c r="B153" s="53"/>
      <c r="C153" s="53"/>
      <c r="D153" s="53"/>
    </row>
    <row r="154" spans="1:4" s="35" customFormat="1" x14ac:dyDescent="0.2">
      <c r="A154" s="49"/>
      <c r="B154" s="53"/>
      <c r="C154" s="53"/>
      <c r="D154" s="53"/>
    </row>
    <row r="155" spans="1:4" s="35" customFormat="1" x14ac:dyDescent="0.2">
      <c r="B155" s="47"/>
      <c r="C155" s="47"/>
      <c r="D155" s="47"/>
    </row>
    <row r="156" spans="1:4" s="35" customFormat="1" x14ac:dyDescent="0.2">
      <c r="B156" s="47"/>
      <c r="C156" s="47"/>
      <c r="D156" s="47"/>
    </row>
    <row r="157" spans="1:4" s="35" customFormat="1" x14ac:dyDescent="0.2">
      <c r="B157" s="47"/>
      <c r="C157" s="47"/>
      <c r="D157" s="47"/>
    </row>
    <row r="158" spans="1:4" s="35" customFormat="1" x14ac:dyDescent="0.2">
      <c r="A158" s="49"/>
      <c r="B158" s="53"/>
      <c r="C158" s="53"/>
      <c r="D158" s="53"/>
    </row>
    <row r="159" spans="1:4" s="35" customFormat="1" x14ac:dyDescent="0.2">
      <c r="A159" s="49"/>
      <c r="B159" s="53"/>
      <c r="C159" s="53"/>
      <c r="D159" s="53"/>
    </row>
    <row r="160" spans="1:4" s="35" customFormat="1" x14ac:dyDescent="0.2">
      <c r="B160" s="47"/>
      <c r="C160" s="47"/>
      <c r="D160" s="47"/>
    </row>
    <row r="161" spans="1:4" s="35" customFormat="1" x14ac:dyDescent="0.2">
      <c r="B161" s="47"/>
      <c r="C161" s="47"/>
      <c r="D161" s="47"/>
    </row>
    <row r="162" spans="1:4" s="35" customFormat="1" x14ac:dyDescent="0.2">
      <c r="A162" s="36"/>
      <c r="B162" s="48"/>
      <c r="C162" s="48"/>
      <c r="D162" s="48"/>
    </row>
    <row r="163" spans="1:4" s="35" customFormat="1" x14ac:dyDescent="0.2">
      <c r="B163" s="47"/>
      <c r="C163" s="50"/>
      <c r="D163" s="50"/>
    </row>
    <row r="164" spans="1:4" s="35" customFormat="1" x14ac:dyDescent="0.2">
      <c r="B164" s="47"/>
      <c r="C164" s="50"/>
      <c r="D164" s="50"/>
    </row>
    <row r="165" spans="1:4" s="35" customFormat="1" x14ac:dyDescent="0.2">
      <c r="B165" s="47"/>
      <c r="C165" s="50"/>
      <c r="D165" s="50"/>
    </row>
    <row r="166" spans="1:4" s="35" customFormat="1" x14ac:dyDescent="0.2">
      <c r="A166" s="49"/>
      <c r="B166" s="53"/>
      <c r="C166" s="53"/>
      <c r="D166" s="53"/>
    </row>
    <row r="167" spans="1:4" s="35" customFormat="1" x14ac:dyDescent="0.2">
      <c r="A167" s="49"/>
      <c r="B167" s="53"/>
      <c r="C167" s="53"/>
      <c r="D167" s="53"/>
    </row>
    <row r="168" spans="1:4" s="35" customFormat="1" x14ac:dyDescent="0.2">
      <c r="B168" s="47"/>
      <c r="C168" s="47"/>
      <c r="D168" s="47"/>
    </row>
    <row r="169" spans="1:4" s="35" customFormat="1" x14ac:dyDescent="0.2">
      <c r="B169" s="47"/>
      <c r="C169" s="47"/>
      <c r="D169" s="47"/>
    </row>
    <row r="170" spans="1:4" s="35" customFormat="1" x14ac:dyDescent="0.2">
      <c r="B170" s="47"/>
      <c r="C170" s="47"/>
      <c r="D170" s="47"/>
    </row>
    <row r="171" spans="1:4" s="35" customFormat="1" x14ac:dyDescent="0.2">
      <c r="A171" s="49"/>
      <c r="B171" s="53"/>
      <c r="C171" s="53"/>
      <c r="D171" s="53"/>
    </row>
    <row r="172" spans="1:4" s="35" customFormat="1" x14ac:dyDescent="0.2">
      <c r="B172" s="47"/>
      <c r="C172" s="47"/>
      <c r="D172" s="47"/>
    </row>
    <row r="173" spans="1:4" s="35" customFormat="1" x14ac:dyDescent="0.2">
      <c r="B173" s="47"/>
      <c r="C173" s="47"/>
      <c r="D173" s="47"/>
    </row>
    <row r="174" spans="1:4" s="35" customFormat="1" x14ac:dyDescent="0.2">
      <c r="A174" s="36"/>
      <c r="B174" s="48"/>
      <c r="C174" s="48"/>
      <c r="D174" s="48"/>
    </row>
    <row r="175" spans="1:4" s="35" customFormat="1" x14ac:dyDescent="0.2">
      <c r="B175" s="47"/>
      <c r="C175" s="54"/>
      <c r="D175" s="47"/>
    </row>
    <row r="176" spans="1:4" s="35" customFormat="1" x14ac:dyDescent="0.2">
      <c r="B176" s="47"/>
      <c r="C176" s="47"/>
      <c r="D176" s="47"/>
    </row>
    <row r="177" spans="1:4" s="35" customFormat="1" x14ac:dyDescent="0.2">
      <c r="A177" s="49"/>
      <c r="B177" s="53"/>
      <c r="C177" s="53"/>
      <c r="D177" s="53"/>
    </row>
    <row r="178" spans="1:4" s="35" customFormat="1" x14ac:dyDescent="0.2">
      <c r="A178" s="49"/>
      <c r="B178" s="53"/>
      <c r="C178" s="53"/>
      <c r="D178" s="53"/>
    </row>
    <row r="179" spans="1:4" s="35" customFormat="1" x14ac:dyDescent="0.2">
      <c r="B179" s="47"/>
      <c r="C179" s="47"/>
      <c r="D179" s="47"/>
    </row>
    <row r="180" spans="1:4" s="35" customFormat="1" x14ac:dyDescent="0.2">
      <c r="B180" s="47"/>
      <c r="C180" s="47"/>
      <c r="D180" s="47"/>
    </row>
    <row r="181" spans="1:4" s="35" customFormat="1" x14ac:dyDescent="0.2">
      <c r="A181" s="49"/>
      <c r="B181" s="53"/>
      <c r="C181" s="53"/>
      <c r="D181" s="53"/>
    </row>
    <row r="182" spans="1:4" s="35" customFormat="1" x14ac:dyDescent="0.2">
      <c r="A182" s="49"/>
      <c r="B182" s="53"/>
      <c r="C182" s="53"/>
      <c r="D182" s="53"/>
    </row>
    <row r="183" spans="1:4" s="35" customFormat="1" x14ac:dyDescent="0.2">
      <c r="A183" s="49"/>
      <c r="B183" s="53"/>
      <c r="C183" s="53"/>
      <c r="D183" s="53"/>
    </row>
    <row r="184" spans="1:4" s="35" customFormat="1" x14ac:dyDescent="0.2">
      <c r="A184" s="36"/>
      <c r="B184" s="48"/>
      <c r="C184" s="48"/>
      <c r="D184" s="48"/>
    </row>
    <row r="185" spans="1:4" s="35" customFormat="1" x14ac:dyDescent="0.2">
      <c r="A185" s="49"/>
      <c r="B185" s="47"/>
      <c r="C185" s="47"/>
      <c r="D185" s="47"/>
    </row>
    <row r="186" spans="1:4" s="35" customFormat="1" x14ac:dyDescent="0.2">
      <c r="A186" s="49"/>
      <c r="B186" s="47"/>
      <c r="C186" s="47"/>
      <c r="D186" s="47"/>
    </row>
    <row r="187" spans="1:4" s="35" customFormat="1" x14ac:dyDescent="0.2">
      <c r="B187" s="47"/>
      <c r="C187" s="47"/>
      <c r="D187" s="47"/>
    </row>
    <row r="188" spans="1:4" s="35" customFormat="1" x14ac:dyDescent="0.2">
      <c r="B188" s="47"/>
      <c r="C188" s="47"/>
      <c r="D188" s="47"/>
    </row>
    <row r="189" spans="1:4" s="35" customFormat="1" x14ac:dyDescent="0.2">
      <c r="A189" s="36"/>
      <c r="B189" s="48"/>
      <c r="C189" s="48"/>
      <c r="D189" s="48"/>
    </row>
    <row r="190" spans="1:4" s="35" customFormat="1" x14ac:dyDescent="0.2">
      <c r="B190" s="47"/>
      <c r="C190" s="47"/>
      <c r="D190" s="47"/>
    </row>
    <row r="191" spans="1:4" s="35" customFormat="1" x14ac:dyDescent="0.2">
      <c r="A191" s="49"/>
      <c r="B191" s="53"/>
      <c r="C191" s="53"/>
      <c r="D191" s="53"/>
    </row>
    <row r="192" spans="1:4" s="35" customFormat="1" x14ac:dyDescent="0.2">
      <c r="A192" s="49"/>
      <c r="B192" s="53"/>
      <c r="C192" s="53"/>
      <c r="D192" s="53"/>
    </row>
    <row r="193" spans="1:4" s="35" customFormat="1" x14ac:dyDescent="0.2">
      <c r="B193" s="47"/>
      <c r="C193" s="47"/>
      <c r="D193" s="47"/>
    </row>
    <row r="194" spans="1:4" s="35" customFormat="1" x14ac:dyDescent="0.2">
      <c r="A194" s="49"/>
      <c r="B194" s="53"/>
      <c r="C194" s="53"/>
      <c r="D194" s="53"/>
    </row>
    <row r="195" spans="1:4" s="35" customFormat="1" x14ac:dyDescent="0.2">
      <c r="B195" s="47"/>
      <c r="C195" s="47"/>
      <c r="D195" s="47"/>
    </row>
    <row r="196" spans="1:4" s="35" customFormat="1" x14ac:dyDescent="0.2">
      <c r="B196" s="47"/>
      <c r="C196" s="47"/>
      <c r="D196" s="47"/>
    </row>
    <row r="197" spans="1:4" s="35" customFormat="1" x14ac:dyDescent="0.2">
      <c r="A197" s="36"/>
      <c r="B197" s="48"/>
      <c r="C197" s="48"/>
      <c r="D197" s="48"/>
    </row>
    <row r="198" spans="1:4" s="35" customFormat="1" x14ac:dyDescent="0.2">
      <c r="B198" s="47"/>
      <c r="C198" s="47"/>
      <c r="D198" s="47"/>
    </row>
    <row r="199" spans="1:4" s="35" customFormat="1" x14ac:dyDescent="0.2">
      <c r="A199" s="49"/>
      <c r="B199" s="53"/>
      <c r="C199" s="53"/>
      <c r="D199" s="53"/>
    </row>
    <row r="200" spans="1:4" s="35" customFormat="1" x14ac:dyDescent="0.2">
      <c r="A200" s="49"/>
      <c r="B200" s="53"/>
      <c r="C200" s="53"/>
      <c r="D200" s="53"/>
    </row>
    <row r="201" spans="1:4" s="35" customFormat="1" x14ac:dyDescent="0.2">
      <c r="B201" s="47"/>
      <c r="C201" s="47"/>
      <c r="D201" s="47"/>
    </row>
    <row r="202" spans="1:4" s="35" customFormat="1" x14ac:dyDescent="0.2">
      <c r="B202" s="47"/>
      <c r="C202" s="47"/>
      <c r="D202" s="47"/>
    </row>
    <row r="203" spans="1:4" s="35" customFormat="1" x14ac:dyDescent="0.2">
      <c r="A203" s="49"/>
      <c r="B203" s="53"/>
      <c r="C203" s="53"/>
      <c r="D203" s="53"/>
    </row>
    <row r="204" spans="1:4" s="35" customFormat="1" x14ac:dyDescent="0.2">
      <c r="B204" s="47"/>
      <c r="C204" s="47"/>
      <c r="D204" s="47"/>
    </row>
    <row r="205" spans="1:4" s="35" customFormat="1" x14ac:dyDescent="0.2">
      <c r="B205" s="47"/>
      <c r="C205" s="47"/>
      <c r="D205" s="47"/>
    </row>
    <row r="206" spans="1:4" s="35" customFormat="1" x14ac:dyDescent="0.2">
      <c r="A206" s="36"/>
      <c r="B206" s="48"/>
      <c r="C206" s="48"/>
      <c r="D206" s="48"/>
    </row>
    <row r="207" spans="1:4" s="35" customFormat="1" x14ac:dyDescent="0.2">
      <c r="B207" s="47"/>
      <c r="C207" s="54"/>
      <c r="D207" s="47"/>
    </row>
    <row r="208" spans="1:4" s="35" customFormat="1" x14ac:dyDescent="0.2">
      <c r="B208" s="47"/>
      <c r="C208" s="47"/>
      <c r="D208" s="47"/>
    </row>
    <row r="209" spans="1:4" s="35" customFormat="1" x14ac:dyDescent="0.2">
      <c r="A209" s="49"/>
      <c r="B209" s="53"/>
      <c r="C209" s="53"/>
      <c r="D209" s="53"/>
    </row>
    <row r="210" spans="1:4" s="35" customFormat="1" x14ac:dyDescent="0.2">
      <c r="A210" s="49"/>
      <c r="B210" s="53"/>
      <c r="C210" s="53"/>
      <c r="D210" s="53"/>
    </row>
    <row r="211" spans="1:4" s="35" customFormat="1" x14ac:dyDescent="0.2">
      <c r="B211" s="47"/>
      <c r="C211" s="47"/>
      <c r="D211" s="47"/>
    </row>
    <row r="212" spans="1:4" s="35" customFormat="1" x14ac:dyDescent="0.2">
      <c r="B212" s="47"/>
      <c r="C212" s="47"/>
      <c r="D212" s="47"/>
    </row>
    <row r="213" spans="1:4" s="35" customFormat="1" x14ac:dyDescent="0.2">
      <c r="B213" s="47"/>
      <c r="C213" s="47"/>
      <c r="D213" s="47"/>
    </row>
    <row r="214" spans="1:4" s="35" customFormat="1" x14ac:dyDescent="0.2">
      <c r="B214" s="47"/>
      <c r="C214" s="47"/>
      <c r="D214" s="47"/>
    </row>
    <row r="215" spans="1:4" s="35" customFormat="1" x14ac:dyDescent="0.2">
      <c r="A215" s="49"/>
      <c r="B215" s="53"/>
      <c r="C215" s="53"/>
      <c r="D215" s="53"/>
    </row>
    <row r="216" spans="1:4" s="35" customFormat="1" x14ac:dyDescent="0.2">
      <c r="B216" s="47"/>
      <c r="C216" s="47"/>
      <c r="D216" s="47"/>
    </row>
    <row r="217" spans="1:4" s="35" customFormat="1" x14ac:dyDescent="0.2">
      <c r="B217" s="47"/>
      <c r="C217" s="47"/>
      <c r="D217" s="47"/>
    </row>
    <row r="218" spans="1:4" s="35" customFormat="1" x14ac:dyDescent="0.2">
      <c r="A218" s="36"/>
      <c r="B218" s="48"/>
      <c r="C218" s="48"/>
      <c r="D218" s="48"/>
    </row>
    <row r="219" spans="1:4" s="35" customFormat="1" x14ac:dyDescent="0.2">
      <c r="B219" s="47"/>
      <c r="C219" s="47"/>
      <c r="D219" s="47"/>
    </row>
    <row r="220" spans="1:4" s="35" customFormat="1" x14ac:dyDescent="0.2">
      <c r="A220" s="49"/>
      <c r="B220" s="53"/>
      <c r="C220" s="53"/>
      <c r="D220" s="53"/>
    </row>
    <row r="221" spans="1:4" s="35" customFormat="1" x14ac:dyDescent="0.2">
      <c r="A221" s="49"/>
      <c r="B221" s="53"/>
      <c r="C221" s="53"/>
      <c r="D221" s="53"/>
    </row>
    <row r="222" spans="1:4" s="35" customFormat="1" x14ac:dyDescent="0.2">
      <c r="B222" s="47"/>
      <c r="C222" s="47"/>
      <c r="D222" s="47"/>
    </row>
    <row r="223" spans="1:4" s="35" customFormat="1" x14ac:dyDescent="0.2">
      <c r="B223" s="47"/>
      <c r="C223" s="47"/>
      <c r="D223" s="47"/>
    </row>
    <row r="224" spans="1:4" s="35" customFormat="1" x14ac:dyDescent="0.2">
      <c r="B224" s="47"/>
      <c r="C224" s="47"/>
      <c r="D224" s="47"/>
    </row>
    <row r="225" spans="1:4" s="35" customFormat="1" x14ac:dyDescent="0.2">
      <c r="A225" s="49"/>
      <c r="B225" s="53"/>
      <c r="C225" s="53"/>
      <c r="D225" s="53"/>
    </row>
    <row r="226" spans="1:4" s="35" customFormat="1" x14ac:dyDescent="0.2">
      <c r="B226" s="47"/>
      <c r="C226" s="47"/>
      <c r="D226" s="47"/>
    </row>
    <row r="227" spans="1:4" s="35" customFormat="1" x14ac:dyDescent="0.2">
      <c r="A227" s="43"/>
      <c r="B227" s="37"/>
      <c r="C227" s="37"/>
      <c r="D227" s="37"/>
    </row>
    <row r="228" spans="1:4" s="35" customFormat="1" x14ac:dyDescent="0.2">
      <c r="A228" s="43"/>
      <c r="B228" s="37"/>
      <c r="C228" s="37"/>
      <c r="D228" s="37"/>
    </row>
    <row r="229" spans="1:4" s="35" customFormat="1" x14ac:dyDescent="0.2">
      <c r="B229" s="47"/>
      <c r="C229" s="47"/>
      <c r="D229" s="47"/>
    </row>
    <row r="230" spans="1:4" s="35" customFormat="1" x14ac:dyDescent="0.2">
      <c r="A230" s="55"/>
    </row>
    <row r="231" spans="1:4" s="35" customFormat="1" x14ac:dyDescent="0.2"/>
    <row r="232" spans="1:4" s="35" customFormat="1" x14ac:dyDescent="0.2"/>
    <row r="233" spans="1:4" s="35" customFormat="1" x14ac:dyDescent="0.2">
      <c r="B233" s="47"/>
      <c r="C233" s="47"/>
      <c r="D233" s="47"/>
    </row>
    <row r="234" spans="1:4" s="35" customFormat="1" x14ac:dyDescent="0.2">
      <c r="B234" s="47"/>
      <c r="C234" s="47"/>
      <c r="D234" s="47"/>
    </row>
    <row r="235" spans="1:4" s="35" customFormat="1" x14ac:dyDescent="0.2">
      <c r="A235" s="36"/>
      <c r="B235" s="48"/>
      <c r="C235" s="48"/>
      <c r="D235" s="48"/>
    </row>
    <row r="236" spans="1:4" s="35" customFormat="1" x14ac:dyDescent="0.2">
      <c r="B236" s="47"/>
      <c r="C236" s="47"/>
      <c r="D236" s="47"/>
    </row>
    <row r="237" spans="1:4" s="35" customFormat="1" x14ac:dyDescent="0.2">
      <c r="B237" s="47"/>
      <c r="C237" s="47"/>
      <c r="D237" s="47"/>
    </row>
    <row r="238" spans="1:4" s="35" customFormat="1" x14ac:dyDescent="0.2">
      <c r="A238" s="49"/>
      <c r="B238" s="53"/>
      <c r="C238" s="53"/>
      <c r="D238" s="53"/>
    </row>
    <row r="239" spans="1:4" s="35" customFormat="1" x14ac:dyDescent="0.2">
      <c r="A239" s="49"/>
      <c r="B239" s="53"/>
      <c r="C239" s="53"/>
      <c r="D239" s="53"/>
    </row>
    <row r="240" spans="1:4" s="35" customFormat="1" x14ac:dyDescent="0.2">
      <c r="A240" s="47"/>
      <c r="B240" s="47"/>
      <c r="C240" s="47"/>
      <c r="D240" s="47"/>
    </row>
    <row r="241" spans="1:4" s="35" customFormat="1" x14ac:dyDescent="0.2">
      <c r="A241" s="47"/>
      <c r="B241" s="47"/>
      <c r="C241" s="47"/>
      <c r="D241" s="47"/>
    </row>
    <row r="242" spans="1:4" s="35" customFormat="1" x14ac:dyDescent="0.2">
      <c r="B242" s="47"/>
      <c r="C242" s="47"/>
      <c r="D242" s="47"/>
    </row>
    <row r="243" spans="1:4" s="35" customFormat="1" x14ac:dyDescent="0.2">
      <c r="A243" s="47"/>
      <c r="B243" s="47"/>
      <c r="C243" s="47"/>
      <c r="D243" s="47"/>
    </row>
    <row r="244" spans="1:4" s="35" customFormat="1" x14ac:dyDescent="0.2">
      <c r="A244" s="47"/>
      <c r="B244" s="47"/>
      <c r="C244" s="47"/>
      <c r="D244" s="47"/>
    </row>
    <row r="245" spans="1:4" s="35" customFormat="1" x14ac:dyDescent="0.2">
      <c r="A245" s="47"/>
      <c r="B245" s="47"/>
      <c r="C245" s="47"/>
      <c r="D245" s="47"/>
    </row>
    <row r="246" spans="1:4" s="35" customFormat="1" x14ac:dyDescent="0.2">
      <c r="A246" s="47"/>
      <c r="B246" s="47"/>
      <c r="C246" s="47"/>
      <c r="D246" s="47"/>
    </row>
    <row r="247" spans="1:4" s="35" customFormat="1" x14ac:dyDescent="0.2">
      <c r="A247" s="49"/>
      <c r="B247" s="53"/>
      <c r="C247" s="53"/>
      <c r="D247" s="53"/>
    </row>
    <row r="248" spans="1:4" s="35" customFormat="1" x14ac:dyDescent="0.2">
      <c r="A248" s="49"/>
      <c r="B248" s="53"/>
      <c r="C248" s="53"/>
      <c r="D248" s="53"/>
    </row>
    <row r="249" spans="1:4" s="35" customFormat="1" x14ac:dyDescent="0.2">
      <c r="A249" s="47"/>
      <c r="B249" s="47"/>
      <c r="C249" s="47"/>
      <c r="D249" s="47"/>
    </row>
    <row r="250" spans="1:4" s="35" customFormat="1" x14ac:dyDescent="0.2">
      <c r="A250" s="47"/>
      <c r="B250" s="47"/>
      <c r="C250" s="47"/>
      <c r="D250" s="47"/>
    </row>
    <row r="251" spans="1:4" s="35" customFormat="1" x14ac:dyDescent="0.2">
      <c r="A251" s="47"/>
      <c r="B251" s="47"/>
      <c r="C251" s="47"/>
      <c r="D251" s="47"/>
    </row>
    <row r="252" spans="1:4" s="35" customFormat="1" x14ac:dyDescent="0.2">
      <c r="A252" s="49"/>
      <c r="B252" s="53"/>
      <c r="C252" s="53"/>
      <c r="D252" s="53"/>
    </row>
    <row r="253" spans="1:4" s="35" customFormat="1" x14ac:dyDescent="0.2">
      <c r="B253" s="47"/>
      <c r="C253" s="47"/>
      <c r="D253" s="47"/>
    </row>
    <row r="254" spans="1:4" s="35" customFormat="1" x14ac:dyDescent="0.2">
      <c r="B254" s="47"/>
      <c r="C254" s="47"/>
      <c r="D254" s="47"/>
    </row>
    <row r="255" spans="1:4" s="35" customFormat="1" x14ac:dyDescent="0.2">
      <c r="A255" s="36"/>
      <c r="B255" s="48"/>
      <c r="C255" s="48"/>
      <c r="D255" s="48"/>
    </row>
    <row r="256" spans="1:4" s="35" customFormat="1" x14ac:dyDescent="0.2">
      <c r="B256" s="47"/>
      <c r="C256" s="47"/>
      <c r="D256" s="47"/>
    </row>
    <row r="257" spans="1:4" s="35" customFormat="1" x14ac:dyDescent="0.2">
      <c r="A257" s="49"/>
      <c r="B257" s="53"/>
      <c r="C257" s="53"/>
      <c r="D257" s="53"/>
    </row>
    <row r="258" spans="1:4" s="35" customFormat="1" x14ac:dyDescent="0.2">
      <c r="A258" s="49"/>
      <c r="B258" s="53"/>
      <c r="C258" s="53"/>
      <c r="D258" s="53"/>
    </row>
    <row r="259" spans="1:4" s="35" customFormat="1" x14ac:dyDescent="0.2">
      <c r="A259" s="49"/>
      <c r="B259" s="53"/>
      <c r="C259" s="53"/>
      <c r="D259" s="53"/>
    </row>
    <row r="260" spans="1:4" s="35" customFormat="1" x14ac:dyDescent="0.2">
      <c r="B260" s="47"/>
      <c r="C260" s="47"/>
      <c r="D260" s="47"/>
    </row>
    <row r="261" spans="1:4" s="35" customFormat="1" x14ac:dyDescent="0.2">
      <c r="B261" s="47"/>
      <c r="C261" s="47"/>
      <c r="D261" s="47"/>
    </row>
    <row r="262" spans="1:4" s="35" customFormat="1" x14ac:dyDescent="0.2">
      <c r="A262" s="36"/>
      <c r="B262" s="48"/>
      <c r="C262" s="48"/>
      <c r="D262" s="48"/>
    </row>
    <row r="263" spans="1:4" s="35" customFormat="1" x14ac:dyDescent="0.2">
      <c r="B263" s="47"/>
      <c r="C263" s="47"/>
      <c r="D263" s="47"/>
    </row>
    <row r="264" spans="1:4" s="35" customFormat="1" x14ac:dyDescent="0.2">
      <c r="B264" s="47"/>
      <c r="C264" s="47"/>
      <c r="D264" s="47"/>
    </row>
    <row r="265" spans="1:4" s="35" customFormat="1" x14ac:dyDescent="0.2">
      <c r="A265" s="49"/>
      <c r="B265" s="53"/>
      <c r="C265" s="53"/>
      <c r="D265" s="53"/>
    </row>
    <row r="266" spans="1:4" s="35" customFormat="1" x14ac:dyDescent="0.2">
      <c r="A266" s="49"/>
      <c r="B266" s="53"/>
      <c r="C266" s="53"/>
      <c r="D266" s="53"/>
    </row>
    <row r="267" spans="1:4" s="35" customFormat="1" x14ac:dyDescent="0.2">
      <c r="A267" s="49"/>
      <c r="B267" s="53"/>
      <c r="C267" s="53"/>
      <c r="D267" s="53"/>
    </row>
    <row r="268" spans="1:4" s="35" customFormat="1" x14ac:dyDescent="0.2">
      <c r="B268" s="47"/>
      <c r="C268" s="47"/>
      <c r="D268" s="47"/>
    </row>
    <row r="269" spans="1:4" s="35" customFormat="1" x14ac:dyDescent="0.2">
      <c r="B269" s="47"/>
      <c r="C269" s="47"/>
      <c r="D269" s="47"/>
    </row>
    <row r="270" spans="1:4" s="35" customFormat="1" x14ac:dyDescent="0.2">
      <c r="A270" s="36"/>
      <c r="B270" s="48"/>
      <c r="C270" s="48"/>
      <c r="D270" s="48"/>
    </row>
    <row r="271" spans="1:4" s="35" customFormat="1" x14ac:dyDescent="0.2">
      <c r="B271" s="47"/>
      <c r="C271" s="47"/>
      <c r="D271" s="47"/>
    </row>
    <row r="272" spans="1:4" s="35" customFormat="1" x14ac:dyDescent="0.2">
      <c r="B272" s="47"/>
      <c r="C272" s="47"/>
      <c r="D272" s="47"/>
    </row>
    <row r="273" spans="1:4" s="35" customFormat="1" x14ac:dyDescent="0.2">
      <c r="A273" s="49"/>
      <c r="B273" s="53"/>
      <c r="C273" s="53"/>
      <c r="D273" s="53"/>
    </row>
    <row r="274" spans="1:4" s="35" customFormat="1" x14ac:dyDescent="0.2">
      <c r="A274" s="49"/>
      <c r="B274" s="53"/>
      <c r="C274" s="53"/>
      <c r="D274" s="53"/>
    </row>
    <row r="275" spans="1:4" s="35" customFormat="1" x14ac:dyDescent="0.2">
      <c r="A275" s="49"/>
      <c r="B275" s="53"/>
      <c r="C275" s="53"/>
      <c r="D275" s="53"/>
    </row>
    <row r="276" spans="1:4" s="35" customFormat="1" x14ac:dyDescent="0.2">
      <c r="B276" s="47"/>
      <c r="C276" s="47"/>
      <c r="D276" s="47"/>
    </row>
    <row r="277" spans="1:4" s="35" customFormat="1" x14ac:dyDescent="0.2">
      <c r="B277" s="47"/>
      <c r="C277" s="47"/>
      <c r="D277" s="47"/>
    </row>
    <row r="278" spans="1:4" s="35" customFormat="1" x14ac:dyDescent="0.2">
      <c r="A278" s="36"/>
      <c r="B278" s="48"/>
      <c r="C278" s="48"/>
      <c r="D278" s="48"/>
    </row>
    <row r="279" spans="1:4" s="35" customFormat="1" x14ac:dyDescent="0.2">
      <c r="B279" s="47"/>
      <c r="C279" s="47"/>
      <c r="D279" s="47"/>
    </row>
    <row r="280" spans="1:4" s="35" customFormat="1" x14ac:dyDescent="0.2">
      <c r="B280" s="47"/>
      <c r="C280" s="47"/>
      <c r="D280" s="47"/>
    </row>
    <row r="281" spans="1:4" s="35" customFormat="1" x14ac:dyDescent="0.2">
      <c r="A281" s="49"/>
      <c r="B281" s="53"/>
      <c r="C281" s="53"/>
      <c r="D281" s="53"/>
    </row>
    <row r="282" spans="1:4" s="35" customFormat="1" x14ac:dyDescent="0.2">
      <c r="A282" s="49"/>
      <c r="B282" s="53"/>
      <c r="C282" s="53"/>
      <c r="D282" s="53"/>
    </row>
    <row r="283" spans="1:4" s="35" customFormat="1" x14ac:dyDescent="0.2">
      <c r="A283" s="49"/>
      <c r="B283" s="53"/>
      <c r="C283" s="53"/>
      <c r="D283" s="53"/>
    </row>
    <row r="284" spans="1:4" s="35" customFormat="1" x14ac:dyDescent="0.2">
      <c r="B284" s="47"/>
      <c r="C284" s="47"/>
      <c r="D284" s="47"/>
    </row>
    <row r="285" spans="1:4" s="35" customFormat="1" x14ac:dyDescent="0.2">
      <c r="B285" s="47"/>
      <c r="C285" s="47"/>
      <c r="D285" s="47"/>
    </row>
    <row r="286" spans="1:4" s="35" customFormat="1" x14ac:dyDescent="0.2">
      <c r="A286" s="36"/>
      <c r="B286" s="48"/>
      <c r="C286" s="48"/>
      <c r="D286" s="48"/>
    </row>
    <row r="287" spans="1:4" s="35" customFormat="1" x14ac:dyDescent="0.2">
      <c r="B287" s="47"/>
      <c r="C287" s="47"/>
      <c r="D287" s="47"/>
    </row>
    <row r="288" spans="1:4" s="35" customFormat="1" x14ac:dyDescent="0.2">
      <c r="B288" s="47"/>
      <c r="C288" s="47"/>
      <c r="D288" s="47"/>
    </row>
    <row r="289" spans="1:4" s="35" customFormat="1" x14ac:dyDescent="0.2">
      <c r="B289" s="47"/>
      <c r="C289" s="47"/>
      <c r="D289" s="47"/>
    </row>
    <row r="290" spans="1:4" s="35" customFormat="1" x14ac:dyDescent="0.2">
      <c r="B290" s="47"/>
      <c r="C290" s="47"/>
      <c r="D290" s="47"/>
    </row>
    <row r="291" spans="1:4" s="35" customFormat="1" x14ac:dyDescent="0.2">
      <c r="A291" s="36"/>
      <c r="B291" s="48"/>
      <c r="C291" s="48"/>
      <c r="D291" s="48"/>
    </row>
    <row r="292" spans="1:4" s="35" customFormat="1" x14ac:dyDescent="0.2">
      <c r="B292" s="47"/>
      <c r="C292" s="47"/>
      <c r="D292" s="47"/>
    </row>
    <row r="293" spans="1:4" s="35" customFormat="1" x14ac:dyDescent="0.2">
      <c r="A293" s="49"/>
      <c r="B293" s="53"/>
      <c r="C293" s="53"/>
      <c r="D293" s="53"/>
    </row>
    <row r="294" spans="1:4" s="35" customFormat="1" x14ac:dyDescent="0.2">
      <c r="A294" s="49"/>
      <c r="B294" s="53"/>
      <c r="C294" s="53"/>
      <c r="D294" s="53"/>
    </row>
    <row r="295" spans="1:4" s="35" customFormat="1" x14ac:dyDescent="0.2">
      <c r="A295" s="49"/>
      <c r="B295" s="53"/>
      <c r="C295" s="53"/>
      <c r="D295" s="53"/>
    </row>
    <row r="296" spans="1:4" s="35" customFormat="1" x14ac:dyDescent="0.2">
      <c r="B296" s="47"/>
      <c r="C296" s="47"/>
      <c r="D296" s="47"/>
    </row>
    <row r="297" spans="1:4" s="35" customFormat="1" x14ac:dyDescent="0.2">
      <c r="B297" s="47"/>
      <c r="C297" s="47"/>
      <c r="D297" s="47"/>
    </row>
    <row r="298" spans="1:4" s="35" customFormat="1" x14ac:dyDescent="0.2">
      <c r="A298" s="36"/>
      <c r="B298" s="48"/>
      <c r="C298" s="48"/>
      <c r="D298" s="48"/>
    </row>
    <row r="299" spans="1:4" s="35" customFormat="1" x14ac:dyDescent="0.2">
      <c r="B299" s="47"/>
      <c r="C299" s="47"/>
      <c r="D299" s="47"/>
    </row>
    <row r="300" spans="1:4" s="35" customFormat="1" x14ac:dyDescent="0.2">
      <c r="A300" s="49"/>
      <c r="B300" s="53"/>
      <c r="C300" s="53"/>
      <c r="D300" s="53"/>
    </row>
    <row r="301" spans="1:4" s="35" customFormat="1" x14ac:dyDescent="0.2">
      <c r="A301" s="49"/>
      <c r="B301" s="53"/>
      <c r="C301" s="53"/>
      <c r="D301" s="53"/>
    </row>
    <row r="302" spans="1:4" s="35" customFormat="1" x14ac:dyDescent="0.2">
      <c r="A302" s="49"/>
      <c r="B302" s="53"/>
      <c r="C302" s="53"/>
      <c r="D302" s="53"/>
    </row>
    <row r="303" spans="1:4" s="35" customFormat="1" x14ac:dyDescent="0.2">
      <c r="B303" s="47"/>
      <c r="C303" s="47"/>
      <c r="D303" s="47"/>
    </row>
    <row r="304" spans="1:4" s="35" customFormat="1" x14ac:dyDescent="0.2">
      <c r="B304" s="47"/>
      <c r="C304" s="47"/>
      <c r="D304" s="47"/>
    </row>
    <row r="305" spans="1:4" s="35" customFormat="1" x14ac:dyDescent="0.2">
      <c r="A305" s="36"/>
      <c r="B305" s="48"/>
      <c r="C305" s="48"/>
      <c r="D305" s="48"/>
    </row>
    <row r="306" spans="1:4" s="35" customFormat="1" x14ac:dyDescent="0.2">
      <c r="B306" s="47"/>
      <c r="C306" s="47"/>
      <c r="D306" s="47"/>
    </row>
    <row r="307" spans="1:4" s="35" customFormat="1" x14ac:dyDescent="0.2">
      <c r="B307" s="47"/>
      <c r="C307" s="47"/>
      <c r="D307" s="47"/>
    </row>
    <row r="308" spans="1:4" s="35" customFormat="1" x14ac:dyDescent="0.2">
      <c r="A308" s="49"/>
      <c r="B308" s="53"/>
      <c r="C308" s="53"/>
      <c r="D308" s="53"/>
    </row>
    <row r="309" spans="1:4" s="35" customFormat="1" x14ac:dyDescent="0.2">
      <c r="A309" s="49"/>
      <c r="B309" s="53"/>
      <c r="C309" s="53"/>
      <c r="D309" s="53"/>
    </row>
    <row r="310" spans="1:4" s="35" customFormat="1" x14ac:dyDescent="0.2">
      <c r="A310" s="49"/>
      <c r="B310" s="53"/>
      <c r="C310" s="53"/>
      <c r="D310" s="53"/>
    </row>
    <row r="311" spans="1:4" s="35" customFormat="1" x14ac:dyDescent="0.2">
      <c r="B311" s="47"/>
      <c r="C311" s="47"/>
      <c r="D311" s="47"/>
    </row>
    <row r="312" spans="1:4" s="35" customFormat="1" x14ac:dyDescent="0.2">
      <c r="B312" s="47"/>
      <c r="C312" s="47"/>
      <c r="D312" s="47"/>
    </row>
    <row r="313" spans="1:4" s="35" customFormat="1" x14ac:dyDescent="0.2">
      <c r="A313" s="36"/>
      <c r="B313" s="48"/>
      <c r="C313" s="48"/>
      <c r="D313" s="48"/>
    </row>
    <row r="314" spans="1:4" s="35" customFormat="1" x14ac:dyDescent="0.2">
      <c r="B314" s="47"/>
      <c r="C314" s="47"/>
      <c r="D314" s="47"/>
    </row>
    <row r="315" spans="1:4" s="35" customFormat="1" x14ac:dyDescent="0.2">
      <c r="A315" s="49"/>
      <c r="B315" s="53"/>
      <c r="C315" s="53"/>
      <c r="D315" s="53"/>
    </row>
    <row r="316" spans="1:4" s="35" customFormat="1" x14ac:dyDescent="0.2">
      <c r="A316" s="49"/>
      <c r="B316" s="53"/>
      <c r="C316" s="53"/>
      <c r="D316" s="53"/>
    </row>
    <row r="317" spans="1:4" s="35" customFormat="1" x14ac:dyDescent="0.2">
      <c r="A317" s="49"/>
      <c r="B317" s="53"/>
      <c r="C317" s="53"/>
      <c r="D317" s="53"/>
    </row>
    <row r="318" spans="1:4" s="35" customFormat="1" x14ac:dyDescent="0.2">
      <c r="B318" s="47"/>
      <c r="C318" s="47"/>
      <c r="D318" s="47"/>
    </row>
    <row r="319" spans="1:4" s="35" customFormat="1" x14ac:dyDescent="0.2">
      <c r="B319" s="47"/>
      <c r="C319" s="47"/>
      <c r="D319" s="47"/>
    </row>
    <row r="320" spans="1:4" s="35" customFormat="1" x14ac:dyDescent="0.2">
      <c r="A320" s="43"/>
      <c r="B320" s="37"/>
      <c r="C320" s="37"/>
      <c r="D320" s="37"/>
    </row>
    <row r="321" spans="1:4" s="35" customFormat="1" x14ac:dyDescent="0.2">
      <c r="A321" s="36"/>
      <c r="B321" s="48"/>
      <c r="C321" s="48"/>
      <c r="D321" s="48"/>
    </row>
    <row r="322" spans="1:4" s="35" customFormat="1" x14ac:dyDescent="0.2">
      <c r="A322" s="49"/>
      <c r="B322" s="47"/>
      <c r="C322" s="47"/>
      <c r="D322" s="47"/>
    </row>
    <row r="323" spans="1:4" s="35" customFormat="1" x14ac:dyDescent="0.2">
      <c r="A323" s="49"/>
      <c r="B323" s="54"/>
      <c r="C323" s="54"/>
      <c r="D323" s="54"/>
    </row>
    <row r="324" spans="1:4" s="35" customFormat="1" x14ac:dyDescent="0.2">
      <c r="A324" s="49"/>
      <c r="B324" s="54"/>
      <c r="C324" s="54"/>
      <c r="D324" s="54"/>
    </row>
    <row r="325" spans="1:4" s="35" customFormat="1" x14ac:dyDescent="0.2">
      <c r="A325" s="49"/>
      <c r="B325" s="53"/>
      <c r="C325" s="53"/>
      <c r="D325" s="53"/>
    </row>
    <row r="326" spans="1:4" s="35" customFormat="1" x14ac:dyDescent="0.2">
      <c r="A326" s="49"/>
      <c r="B326" s="53"/>
      <c r="C326" s="56"/>
      <c r="D326" s="56"/>
    </row>
    <row r="327" spans="1:4" s="35" customFormat="1" x14ac:dyDescent="0.2">
      <c r="B327" s="47"/>
      <c r="C327" s="47"/>
      <c r="D327" s="47"/>
    </row>
    <row r="328" spans="1:4" s="35" customFormat="1" x14ac:dyDescent="0.2"/>
    <row r="329" spans="1:4" s="35" customFormat="1" x14ac:dyDescent="0.2"/>
    <row r="330" spans="1:4" s="35" customFormat="1" x14ac:dyDescent="0.2"/>
    <row r="331" spans="1:4" s="35" customFormat="1" x14ac:dyDescent="0.2">
      <c r="B331" s="47"/>
      <c r="C331" s="47"/>
      <c r="D331" s="47"/>
    </row>
    <row r="332" spans="1:4" s="35" customFormat="1" x14ac:dyDescent="0.2">
      <c r="B332" s="47"/>
      <c r="C332" s="47"/>
      <c r="D332" s="47"/>
    </row>
    <row r="333" spans="1:4" s="35" customFormat="1" x14ac:dyDescent="0.2">
      <c r="B333" s="47"/>
      <c r="C333" s="47"/>
      <c r="D333" s="47"/>
    </row>
    <row r="334" spans="1:4" s="35" customFormat="1" x14ac:dyDescent="0.2">
      <c r="A334" s="43"/>
      <c r="B334" s="37"/>
      <c r="C334" s="37"/>
      <c r="D334" s="37"/>
    </row>
    <row r="335" spans="1:4" s="35" customFormat="1" x14ac:dyDescent="0.2">
      <c r="A335" s="36"/>
      <c r="B335" s="48"/>
      <c r="C335" s="48"/>
      <c r="D335" s="48"/>
    </row>
    <row r="336" spans="1:4" s="35" customFormat="1" x14ac:dyDescent="0.2">
      <c r="A336" s="57"/>
      <c r="B336" s="47"/>
      <c r="C336" s="47"/>
      <c r="D336" s="47"/>
    </row>
    <row r="337" spans="1:4" s="35" customFormat="1" x14ac:dyDescent="0.2">
      <c r="A337" s="57"/>
      <c r="B337" s="54"/>
      <c r="C337" s="54"/>
      <c r="D337" s="54"/>
    </row>
    <row r="338" spans="1:4" s="35" customFormat="1" x14ac:dyDescent="0.2">
      <c r="A338" s="57"/>
      <c r="B338" s="54"/>
      <c r="C338" s="54"/>
      <c r="D338" s="54"/>
    </row>
    <row r="339" spans="1:4" s="35" customFormat="1" x14ac:dyDescent="0.2">
      <c r="A339" s="57"/>
      <c r="B339" s="54"/>
      <c r="C339" s="54"/>
      <c r="D339" s="54"/>
    </row>
    <row r="340" spans="1:4" s="35" customFormat="1" x14ac:dyDescent="0.2">
      <c r="A340" s="49"/>
      <c r="B340" s="53"/>
      <c r="C340" s="53"/>
      <c r="D340" s="53"/>
    </row>
    <row r="341" spans="1:4" s="35" customFormat="1" x14ac:dyDescent="0.2">
      <c r="A341" s="49"/>
      <c r="B341" s="53"/>
      <c r="C341" s="56"/>
      <c r="D341" s="56"/>
    </row>
    <row r="342" spans="1:4" s="35" customFormat="1" x14ac:dyDescent="0.2">
      <c r="A342" s="49"/>
      <c r="B342" s="53"/>
      <c r="C342" s="56"/>
      <c r="D342" s="56"/>
    </row>
    <row r="343" spans="1:4" s="35" customFormat="1" x14ac:dyDescent="0.2">
      <c r="A343" s="57"/>
      <c r="B343" s="54"/>
      <c r="C343" s="58"/>
      <c r="D343" s="58"/>
    </row>
    <row r="344" spans="1:4" s="35" customFormat="1" x14ac:dyDescent="0.2">
      <c r="A344" s="57"/>
    </row>
    <row r="345" spans="1:4" s="35" customFormat="1" x14ac:dyDescent="0.2">
      <c r="A345" s="49"/>
      <c r="B345" s="53"/>
      <c r="C345" s="49"/>
    </row>
    <row r="346" spans="1:4" s="35" customFormat="1" x14ac:dyDescent="0.2">
      <c r="A346" s="57"/>
      <c r="B346" s="54"/>
    </row>
    <row r="347" spans="1:4" s="35" customFormat="1" x14ac:dyDescent="0.2">
      <c r="A347" s="57"/>
      <c r="B347" s="54"/>
    </row>
    <row r="348" spans="1:4" s="35" customFormat="1" x14ac:dyDescent="0.2">
      <c r="A348" s="57"/>
      <c r="B348" s="54"/>
    </row>
    <row r="349" spans="1:4" s="35" customFormat="1" x14ac:dyDescent="0.2">
      <c r="A349" s="57"/>
      <c r="B349" s="54"/>
    </row>
    <row r="350" spans="1:4" s="35" customFormat="1" x14ac:dyDescent="0.2">
      <c r="A350" s="49"/>
      <c r="B350" s="53"/>
      <c r="C350" s="49"/>
    </row>
    <row r="351" spans="1:4" s="35" customFormat="1" x14ac:dyDescent="0.2">
      <c r="A351" s="57"/>
      <c r="B351" s="54"/>
    </row>
    <row r="352" spans="1:4" s="35" customFormat="1" x14ac:dyDescent="0.2">
      <c r="A352" s="57"/>
      <c r="B352" s="54"/>
    </row>
    <row r="353" spans="1:5" s="35" customFormat="1" x14ac:dyDescent="0.2">
      <c r="A353" s="57"/>
      <c r="B353" s="54"/>
    </row>
    <row r="354" spans="1:5" s="35" customFormat="1" x14ac:dyDescent="0.2">
      <c r="A354" s="57"/>
      <c r="B354" s="54"/>
    </row>
    <row r="355" spans="1:5" s="35" customFormat="1" x14ac:dyDescent="0.2">
      <c r="A355" s="57"/>
      <c r="B355" s="54"/>
      <c r="C355" s="58"/>
      <c r="D355" s="58"/>
    </row>
    <row r="356" spans="1:5" s="35" customFormat="1" x14ac:dyDescent="0.2">
      <c r="A356" s="57"/>
      <c r="B356" s="54"/>
      <c r="C356" s="58"/>
      <c r="D356" s="58"/>
    </row>
    <row r="357" spans="1:5" s="35" customFormat="1" x14ac:dyDescent="0.2">
      <c r="B357" s="47"/>
      <c r="C357" s="47"/>
      <c r="D357" s="47"/>
    </row>
    <row r="358" spans="1:5" s="35" customFormat="1" x14ac:dyDescent="0.2">
      <c r="B358" s="47"/>
      <c r="C358" s="47"/>
      <c r="D358" s="47"/>
    </row>
    <row r="359" spans="1:5" s="35" customFormat="1" x14ac:dyDescent="0.2">
      <c r="A359" s="46"/>
      <c r="B359" s="37"/>
      <c r="C359" s="37"/>
      <c r="D359" s="37"/>
      <c r="E359" s="37"/>
    </row>
    <row r="360" spans="1:5" s="35" customFormat="1" x14ac:dyDescent="0.2">
      <c r="A360" s="37"/>
      <c r="B360" s="37"/>
      <c r="C360" s="37"/>
      <c r="D360" s="37"/>
      <c r="E360" s="37"/>
    </row>
    <row r="361" spans="1:5" s="35" customFormat="1" x14ac:dyDescent="0.2">
      <c r="A361" s="46"/>
      <c r="B361" s="37"/>
      <c r="C361" s="37"/>
      <c r="D361" s="37"/>
      <c r="E361" s="37"/>
    </row>
    <row r="362" spans="1:5" s="35" customFormat="1" x14ac:dyDescent="0.2">
      <c r="A362" s="38"/>
      <c r="B362" s="37"/>
      <c r="C362" s="37"/>
      <c r="D362" s="37"/>
      <c r="E362" s="37"/>
    </row>
    <row r="363" spans="1:5" s="35" customFormat="1" x14ac:dyDescent="0.2">
      <c r="A363" s="43"/>
      <c r="B363" s="37"/>
      <c r="C363" s="37"/>
      <c r="D363" s="37"/>
      <c r="E363" s="37"/>
    </row>
    <row r="364" spans="1:5" s="35" customFormat="1" x14ac:dyDescent="0.2">
      <c r="A364" s="43"/>
      <c r="B364" s="37"/>
      <c r="C364" s="37"/>
      <c r="D364" s="37"/>
      <c r="E364" s="37"/>
    </row>
    <row r="365" spans="1:5" s="35" customFormat="1" x14ac:dyDescent="0.2">
      <c r="A365" s="39"/>
      <c r="B365" s="39"/>
      <c r="C365" s="39"/>
      <c r="D365" s="39"/>
      <c r="E365" s="39"/>
    </row>
    <row r="366" spans="1:5" s="35" customFormat="1" x14ac:dyDescent="0.2">
      <c r="A366" s="39"/>
    </row>
    <row r="367" spans="1:5" s="35" customFormat="1" x14ac:dyDescent="0.2"/>
    <row r="368" spans="1:5" s="35" customFormat="1" x14ac:dyDescent="0.2"/>
    <row r="369" spans="1:5" s="35" customFormat="1" x14ac:dyDescent="0.2"/>
    <row r="370" spans="1:5" s="35" customFormat="1" x14ac:dyDescent="0.2">
      <c r="B370" s="47"/>
      <c r="C370" s="47"/>
      <c r="D370" s="47"/>
    </row>
    <row r="371" spans="1:5" s="35" customFormat="1" x14ac:dyDescent="0.2">
      <c r="A371" s="40"/>
      <c r="B371" s="59"/>
      <c r="C371" s="59"/>
      <c r="D371" s="59"/>
      <c r="E371" s="41"/>
    </row>
    <row r="372" spans="1:5" s="35" customFormat="1" x14ac:dyDescent="0.2">
      <c r="A372" s="42"/>
      <c r="B372" s="60"/>
      <c r="C372" s="61"/>
      <c r="D372" s="61"/>
      <c r="E372" s="42"/>
    </row>
    <row r="373" spans="1:5" s="35" customFormat="1" x14ac:dyDescent="0.2">
      <c r="A373" s="49"/>
      <c r="B373" s="62"/>
      <c r="C373" s="53"/>
      <c r="D373" s="53"/>
      <c r="E373" s="49"/>
    </row>
    <row r="374" spans="1:5" s="35" customFormat="1" x14ac:dyDescent="0.2">
      <c r="B374" s="63"/>
      <c r="C374" s="50"/>
      <c r="D374" s="50"/>
      <c r="E374" s="64"/>
    </row>
    <row r="375" spans="1:5" s="35" customFormat="1" x14ac:dyDescent="0.2">
      <c r="B375" s="63"/>
      <c r="C375" s="50"/>
      <c r="D375" s="50"/>
      <c r="E375" s="64"/>
    </row>
    <row r="376" spans="1:5" s="35" customFormat="1" x14ac:dyDescent="0.2">
      <c r="A376" s="49"/>
      <c r="B376" s="62"/>
      <c r="C376" s="56"/>
      <c r="D376" s="56"/>
      <c r="E376" s="64"/>
    </row>
    <row r="377" spans="1:5" s="35" customFormat="1" x14ac:dyDescent="0.2">
      <c r="A377" s="49"/>
      <c r="B377" s="62"/>
      <c r="C377" s="56"/>
      <c r="D377" s="56"/>
      <c r="E377" s="65"/>
    </row>
    <row r="378" spans="1:5" s="35" customFormat="1" x14ac:dyDescent="0.2">
      <c r="B378" s="63"/>
      <c r="C378" s="50"/>
      <c r="D378" s="50"/>
      <c r="E378" s="64"/>
    </row>
    <row r="379" spans="1:5" s="35" customFormat="1" x14ac:dyDescent="0.2">
      <c r="B379" s="63"/>
      <c r="C379" s="50"/>
      <c r="D379" s="50"/>
      <c r="E379" s="64"/>
    </row>
    <row r="380" spans="1:5" s="35" customFormat="1" x14ac:dyDescent="0.2">
      <c r="B380" s="63"/>
      <c r="C380" s="50"/>
      <c r="D380" s="50"/>
      <c r="E380" s="64"/>
    </row>
    <row r="381" spans="1:5" s="35" customFormat="1" x14ac:dyDescent="0.2">
      <c r="A381" s="49"/>
      <c r="B381" s="62"/>
      <c r="C381" s="56"/>
      <c r="D381" s="56"/>
      <c r="E381" s="64"/>
    </row>
    <row r="382" spans="1:5" s="35" customFormat="1" x14ac:dyDescent="0.2">
      <c r="A382" s="49"/>
      <c r="B382" s="62"/>
      <c r="C382" s="56"/>
      <c r="D382" s="56"/>
      <c r="E382" s="65"/>
    </row>
    <row r="383" spans="1:5" s="35" customFormat="1" x14ac:dyDescent="0.2">
      <c r="B383" s="63"/>
      <c r="C383" s="50"/>
      <c r="D383" s="50"/>
      <c r="E383" s="64"/>
    </row>
    <row r="384" spans="1:5" s="35" customFormat="1" x14ac:dyDescent="0.2">
      <c r="A384" s="49"/>
      <c r="B384" s="62"/>
      <c r="C384" s="56"/>
      <c r="D384" s="56"/>
      <c r="E384" s="64"/>
    </row>
    <row r="385" spans="1:5" s="35" customFormat="1" x14ac:dyDescent="0.2">
      <c r="B385" s="47"/>
      <c r="C385" s="47"/>
      <c r="D385" s="47"/>
    </row>
    <row r="386" spans="1:5" s="35" customFormat="1" x14ac:dyDescent="0.2">
      <c r="B386" s="47"/>
      <c r="C386" s="47"/>
      <c r="D386" s="47"/>
    </row>
    <row r="387" spans="1:5" s="35" customFormat="1" x14ac:dyDescent="0.2">
      <c r="B387" s="47"/>
      <c r="C387" s="47"/>
      <c r="D387" s="47"/>
    </row>
    <row r="388" spans="1:5" s="35" customFormat="1" x14ac:dyDescent="0.2">
      <c r="B388" s="47"/>
      <c r="C388" s="47"/>
      <c r="D388" s="47"/>
    </row>
    <row r="389" spans="1:5" s="35" customFormat="1" x14ac:dyDescent="0.2">
      <c r="B389" s="47"/>
      <c r="C389" s="47"/>
      <c r="D389" s="47"/>
    </row>
    <row r="390" spans="1:5" s="35" customFormat="1" x14ac:dyDescent="0.2">
      <c r="B390" s="47"/>
      <c r="C390" s="47"/>
      <c r="D390" s="47"/>
    </row>
    <row r="391" spans="1:5" s="35" customFormat="1" x14ac:dyDescent="0.2">
      <c r="A391" s="46"/>
      <c r="B391" s="37"/>
      <c r="C391" s="37"/>
      <c r="D391" s="37"/>
      <c r="E391" s="37"/>
    </row>
    <row r="392" spans="1:5" s="35" customFormat="1" x14ac:dyDescent="0.2">
      <c r="A392" s="46"/>
      <c r="B392" s="37"/>
      <c r="C392" s="37"/>
      <c r="D392" s="37"/>
      <c r="E392" s="37"/>
    </row>
    <row r="393" spans="1:5" s="35" customFormat="1" x14ac:dyDescent="0.2">
      <c r="B393" s="47"/>
      <c r="C393" s="47"/>
      <c r="D393" s="47"/>
    </row>
    <row r="394" spans="1:5" s="35" customFormat="1" x14ac:dyDescent="0.2">
      <c r="A394" s="43"/>
      <c r="B394" s="37"/>
      <c r="C394" s="37"/>
      <c r="D394" s="37"/>
      <c r="E394" s="37"/>
    </row>
    <row r="395" spans="1:5" s="35" customFormat="1" x14ac:dyDescent="0.2">
      <c r="A395" s="43"/>
      <c r="B395" s="37"/>
      <c r="C395" s="37"/>
      <c r="D395" s="37"/>
      <c r="E395" s="37"/>
    </row>
    <row r="396" spans="1:5" s="35" customFormat="1" x14ac:dyDescent="0.2">
      <c r="A396" s="43"/>
      <c r="B396" s="37"/>
      <c r="C396" s="37"/>
      <c r="D396" s="37"/>
      <c r="E396" s="37"/>
    </row>
    <row r="397" spans="1:5" s="35" customFormat="1" x14ac:dyDescent="0.2">
      <c r="A397" s="43"/>
      <c r="B397" s="37"/>
      <c r="C397" s="37"/>
      <c r="D397" s="37"/>
      <c r="E397" s="37"/>
    </row>
    <row r="398" spans="1:5" s="35" customFormat="1" x14ac:dyDescent="0.2">
      <c r="A398" s="66"/>
      <c r="B398" s="39"/>
      <c r="C398" s="39"/>
      <c r="D398" s="39"/>
      <c r="E398" s="39"/>
    </row>
    <row r="399" spans="1:5" s="35" customFormat="1" x14ac:dyDescent="0.2">
      <c r="A399" s="39"/>
      <c r="B399" s="39"/>
      <c r="C399" s="39"/>
      <c r="D399" s="39"/>
      <c r="E399" s="39"/>
    </row>
    <row r="400" spans="1:5" s="35" customFormat="1" x14ac:dyDescent="0.2">
      <c r="A400" s="39"/>
      <c r="B400" s="39"/>
      <c r="C400" s="39"/>
      <c r="D400" s="39"/>
      <c r="E400" s="39"/>
    </row>
    <row r="401" spans="1:5" s="35" customFormat="1" x14ac:dyDescent="0.2">
      <c r="A401" s="43"/>
      <c r="B401" s="37"/>
      <c r="C401" s="37"/>
      <c r="D401" s="37"/>
      <c r="E401" s="37"/>
    </row>
    <row r="402" spans="1:5" s="35" customFormat="1" x14ac:dyDescent="0.2">
      <c r="B402" s="47"/>
      <c r="C402" s="47"/>
      <c r="D402" s="47"/>
    </row>
    <row r="403" spans="1:5" s="35" customFormat="1" x14ac:dyDescent="0.2">
      <c r="A403" s="40"/>
      <c r="B403" s="59"/>
      <c r="C403" s="59"/>
      <c r="D403" s="59"/>
      <c r="E403" s="41"/>
    </row>
    <row r="404" spans="1:5" s="35" customFormat="1" x14ac:dyDescent="0.2">
      <c r="A404" s="42"/>
      <c r="B404" s="60"/>
      <c r="C404" s="61"/>
      <c r="D404" s="61"/>
      <c r="E404" s="42"/>
    </row>
    <row r="405" spans="1:5" s="35" customFormat="1" x14ac:dyDescent="0.2">
      <c r="A405" s="49"/>
      <c r="B405" s="62"/>
      <c r="C405" s="56"/>
      <c r="D405" s="56"/>
      <c r="E405" s="65"/>
    </row>
    <row r="406" spans="1:5" s="35" customFormat="1" x14ac:dyDescent="0.2">
      <c r="B406" s="63"/>
      <c r="C406" s="50"/>
      <c r="D406" s="50"/>
      <c r="E406" s="64"/>
    </row>
    <row r="407" spans="1:5" s="35" customFormat="1" x14ac:dyDescent="0.2">
      <c r="B407" s="63"/>
      <c r="C407" s="50"/>
      <c r="D407" s="50"/>
      <c r="E407" s="64"/>
    </row>
    <row r="408" spans="1:5" s="35" customFormat="1" x14ac:dyDescent="0.2">
      <c r="A408" s="49"/>
      <c r="B408" s="62"/>
      <c r="C408" s="56"/>
      <c r="D408" s="56"/>
      <c r="E408" s="64"/>
    </row>
    <row r="409" spans="1:5" s="35" customFormat="1" x14ac:dyDescent="0.2">
      <c r="A409" s="49"/>
      <c r="B409" s="62"/>
      <c r="C409" s="56"/>
      <c r="D409" s="56"/>
      <c r="E409" s="65"/>
    </row>
    <row r="410" spans="1:5" s="35" customFormat="1" x14ac:dyDescent="0.2">
      <c r="B410" s="63"/>
      <c r="C410" s="50"/>
      <c r="D410" s="50"/>
      <c r="E410" s="64"/>
    </row>
    <row r="411" spans="1:5" s="35" customFormat="1" x14ac:dyDescent="0.2">
      <c r="A411" s="49"/>
      <c r="B411" s="62"/>
      <c r="C411" s="56"/>
      <c r="D411" s="56"/>
      <c r="E411" s="64"/>
    </row>
    <row r="412" spans="1:5" s="35" customFormat="1" x14ac:dyDescent="0.2">
      <c r="B412" s="47"/>
      <c r="C412" s="47"/>
      <c r="D412" s="47"/>
    </row>
    <row r="413" spans="1:5" s="35" customFormat="1" x14ac:dyDescent="0.2">
      <c r="B413" s="47"/>
      <c r="C413" s="47"/>
      <c r="D413" s="47"/>
    </row>
    <row r="414" spans="1:5" s="35" customFormat="1" x14ac:dyDescent="0.2">
      <c r="A414" s="43"/>
      <c r="B414" s="67"/>
      <c r="C414" s="67"/>
      <c r="D414" s="67"/>
      <c r="E414" s="37"/>
    </row>
    <row r="415" spans="1:5" s="35" customFormat="1" x14ac:dyDescent="0.2">
      <c r="A415" s="49"/>
      <c r="B415" s="47"/>
      <c r="C415" s="47"/>
      <c r="D415" s="47"/>
    </row>
    <row r="416" spans="1:5" s="35" customFormat="1" x14ac:dyDescent="0.2">
      <c r="A416" s="49"/>
      <c r="B416" s="47"/>
      <c r="C416" s="47"/>
      <c r="D416" s="47"/>
    </row>
    <row r="417" spans="1:5" s="35" customFormat="1" x14ac:dyDescent="0.2">
      <c r="A417" s="44"/>
      <c r="B417" s="39"/>
      <c r="C417" s="39"/>
      <c r="D417" s="39"/>
      <c r="E417" s="39"/>
    </row>
    <row r="418" spans="1:5" s="35" customFormat="1" x14ac:dyDescent="0.2">
      <c r="A418" s="44"/>
      <c r="B418" s="68"/>
      <c r="C418" s="68"/>
      <c r="D418" s="68"/>
      <c r="E418" s="39"/>
    </row>
    <row r="419" spans="1:5" s="35" customFormat="1" x14ac:dyDescent="0.2">
      <c r="A419" s="44"/>
      <c r="B419" s="39"/>
      <c r="C419" s="39"/>
      <c r="D419" s="39"/>
      <c r="E419" s="39"/>
    </row>
    <row r="420" spans="1:5" s="35" customFormat="1" x14ac:dyDescent="0.2">
      <c r="A420" s="44"/>
      <c r="B420" s="68"/>
      <c r="C420" s="68"/>
      <c r="D420" s="68"/>
      <c r="E420" s="39"/>
    </row>
    <row r="421" spans="1:5" s="35" customFormat="1" x14ac:dyDescent="0.2">
      <c r="A421" s="44"/>
      <c r="B421" s="39"/>
      <c r="C421" s="39"/>
      <c r="D421" s="39"/>
      <c r="E421" s="39"/>
    </row>
    <row r="422" spans="1:5" s="35" customFormat="1" x14ac:dyDescent="0.2">
      <c r="A422" s="44"/>
      <c r="B422" s="39"/>
      <c r="C422" s="39"/>
      <c r="D422" s="39"/>
      <c r="E422" s="39"/>
    </row>
    <row r="423" spans="1:5" s="35" customFormat="1" x14ac:dyDescent="0.2">
      <c r="A423" s="44"/>
      <c r="B423" s="39"/>
      <c r="C423" s="39"/>
      <c r="D423" s="39"/>
      <c r="E423" s="39"/>
    </row>
    <row r="424" spans="1:5" s="35" customFormat="1" x14ac:dyDescent="0.2">
      <c r="A424" s="44"/>
      <c r="B424" s="68"/>
      <c r="C424" s="68"/>
      <c r="D424" s="68"/>
      <c r="E424" s="39"/>
    </row>
    <row r="425" spans="1:5" s="35" customFormat="1" x14ac:dyDescent="0.2">
      <c r="A425" s="44"/>
      <c r="B425" s="39"/>
      <c r="C425" s="39"/>
      <c r="D425" s="39"/>
      <c r="E425" s="39"/>
    </row>
    <row r="426" spans="1:5" s="35" customFormat="1" x14ac:dyDescent="0.2">
      <c r="A426" s="44"/>
      <c r="B426" s="68"/>
      <c r="C426" s="68"/>
      <c r="D426" s="68"/>
      <c r="E426" s="39"/>
    </row>
    <row r="427" spans="1:5" s="35" customFormat="1" x14ac:dyDescent="0.2">
      <c r="A427" s="44"/>
      <c r="B427" s="39"/>
      <c r="C427" s="39"/>
      <c r="D427" s="39"/>
      <c r="E427" s="39"/>
    </row>
    <row r="428" spans="1:5" s="35" customFormat="1" x14ac:dyDescent="0.2">
      <c r="A428" s="44"/>
      <c r="B428" s="39"/>
      <c r="C428" s="39"/>
      <c r="D428" s="39"/>
      <c r="E428" s="39"/>
    </row>
    <row r="429" spans="1:5" s="35" customFormat="1" x14ac:dyDescent="0.2">
      <c r="A429" s="44"/>
      <c r="B429" s="68"/>
      <c r="C429" s="68"/>
      <c r="D429" s="68"/>
      <c r="E429" s="39"/>
    </row>
    <row r="430" spans="1:5" s="35" customFormat="1" x14ac:dyDescent="0.2">
      <c r="A430" s="44"/>
      <c r="B430" s="68"/>
      <c r="C430" s="68"/>
      <c r="D430" s="68"/>
      <c r="E430" s="39"/>
    </row>
    <row r="431" spans="1:5" s="35" customFormat="1" x14ac:dyDescent="0.2">
      <c r="A431" s="44"/>
      <c r="B431" s="39"/>
      <c r="C431" s="39"/>
      <c r="D431" s="39"/>
      <c r="E431" s="39"/>
    </row>
    <row r="432" spans="1:5" s="35" customFormat="1" x14ac:dyDescent="0.2">
      <c r="A432" s="44"/>
      <c r="B432" s="39"/>
      <c r="C432" s="39"/>
      <c r="D432" s="39"/>
      <c r="E432" s="39"/>
    </row>
    <row r="433" spans="1:5" s="35" customFormat="1" x14ac:dyDescent="0.2">
      <c r="A433" s="44"/>
      <c r="B433" s="68"/>
      <c r="C433" s="68"/>
      <c r="D433" s="68"/>
      <c r="E433" s="39"/>
    </row>
    <row r="434" spans="1:5" s="35" customFormat="1" x14ac:dyDescent="0.2">
      <c r="A434" s="44"/>
      <c r="B434" s="39"/>
      <c r="C434" s="39"/>
      <c r="D434" s="39"/>
      <c r="E434" s="39"/>
    </row>
    <row r="435" spans="1:5" s="35" customFormat="1" x14ac:dyDescent="0.2">
      <c r="A435" s="44"/>
      <c r="B435" s="68"/>
      <c r="C435" s="68"/>
      <c r="D435" s="68"/>
      <c r="E435" s="39"/>
    </row>
    <row r="436" spans="1:5" s="35" customFormat="1" x14ac:dyDescent="0.2">
      <c r="A436" s="44"/>
      <c r="B436" s="39"/>
      <c r="C436" s="39"/>
      <c r="D436" s="39"/>
      <c r="E436" s="39"/>
    </row>
    <row r="437" spans="1:5" s="35" customFormat="1" x14ac:dyDescent="0.2">
      <c r="A437" s="44"/>
      <c r="B437" s="68"/>
      <c r="C437" s="68"/>
      <c r="D437" s="68"/>
      <c r="E437" s="39"/>
    </row>
    <row r="438" spans="1:5" s="35" customFormat="1" x14ac:dyDescent="0.2">
      <c r="A438" s="44"/>
      <c r="B438" s="39"/>
      <c r="C438" s="39"/>
      <c r="D438" s="39"/>
      <c r="E438" s="39"/>
    </row>
    <row r="439" spans="1:5" s="35" customFormat="1" x14ac:dyDescent="0.2">
      <c r="A439" s="44"/>
      <c r="B439" s="68"/>
      <c r="C439" s="68"/>
      <c r="D439" s="68"/>
      <c r="E439" s="39"/>
    </row>
    <row r="440" spans="1:5" s="35" customFormat="1" x14ac:dyDescent="0.2">
      <c r="A440" s="44"/>
      <c r="B440" s="39"/>
      <c r="C440" s="39"/>
      <c r="D440" s="39"/>
      <c r="E440" s="39"/>
    </row>
    <row r="441" spans="1:5" s="35" customFormat="1" x14ac:dyDescent="0.2">
      <c r="B441" s="47"/>
      <c r="C441" s="47"/>
      <c r="D441" s="47"/>
    </row>
    <row r="442" spans="1:5" s="35" customFormat="1" x14ac:dyDescent="0.2">
      <c r="B442" s="47"/>
      <c r="C442" s="47"/>
      <c r="D442" s="47"/>
    </row>
    <row r="443" spans="1:5" s="35" customFormat="1" x14ac:dyDescent="0.2">
      <c r="B443" s="47"/>
      <c r="C443" s="47"/>
      <c r="D443" s="47"/>
    </row>
    <row r="444" spans="1:5" s="35" customFormat="1" x14ac:dyDescent="0.2">
      <c r="B444" s="47"/>
      <c r="C444" s="47"/>
      <c r="D444" s="47"/>
    </row>
    <row r="445" spans="1:5" s="35" customFormat="1" x14ac:dyDescent="0.2">
      <c r="B445" s="47"/>
      <c r="C445" s="47"/>
      <c r="D445" s="47"/>
    </row>
    <row r="446" spans="1:5" s="35" customFormat="1" x14ac:dyDescent="0.2">
      <c r="B446" s="47"/>
      <c r="C446" s="47"/>
      <c r="D446" s="47"/>
    </row>
    <row r="447" spans="1:5" s="35" customFormat="1" x14ac:dyDescent="0.2">
      <c r="B447" s="47"/>
      <c r="C447" s="47"/>
      <c r="D447" s="47"/>
    </row>
    <row r="448" spans="1:5" s="35" customFormat="1" x14ac:dyDescent="0.2">
      <c r="B448" s="47"/>
      <c r="C448" s="47"/>
      <c r="D448" s="47"/>
    </row>
    <row r="449" spans="2:4" s="35" customFormat="1" x14ac:dyDescent="0.2">
      <c r="B449" s="47"/>
      <c r="C449" s="47"/>
      <c r="D449" s="47"/>
    </row>
    <row r="450" spans="2:4" s="35" customFormat="1" x14ac:dyDescent="0.2">
      <c r="B450" s="47"/>
      <c r="C450" s="47"/>
      <c r="D450" s="47"/>
    </row>
    <row r="451" spans="2:4" s="35" customFormat="1" x14ac:dyDescent="0.2">
      <c r="B451" s="47"/>
      <c r="C451" s="47"/>
      <c r="D451" s="47"/>
    </row>
    <row r="452" spans="2:4" s="35" customFormat="1" x14ac:dyDescent="0.2">
      <c r="B452" s="47"/>
      <c r="C452" s="47"/>
      <c r="D452" s="47"/>
    </row>
    <row r="453" spans="2:4" s="35" customFormat="1" x14ac:dyDescent="0.2">
      <c r="B453" s="47"/>
      <c r="C453" s="47"/>
      <c r="D453" s="47"/>
    </row>
    <row r="454" spans="2:4" s="35" customFormat="1" x14ac:dyDescent="0.2">
      <c r="B454" s="47"/>
      <c r="C454" s="47"/>
      <c r="D454" s="47"/>
    </row>
    <row r="455" spans="2:4" s="35" customFormat="1" x14ac:dyDescent="0.2">
      <c r="B455" s="47"/>
      <c r="C455" s="47"/>
      <c r="D455" s="47"/>
    </row>
    <row r="456" spans="2:4" s="35" customFormat="1" x14ac:dyDescent="0.2">
      <c r="B456" s="47"/>
      <c r="C456" s="47"/>
      <c r="D456" s="47"/>
    </row>
    <row r="457" spans="2:4" s="35" customFormat="1" x14ac:dyDescent="0.2">
      <c r="B457" s="47"/>
      <c r="C457" s="47"/>
      <c r="D457" s="47"/>
    </row>
    <row r="458" spans="2:4" s="35" customFormat="1" x14ac:dyDescent="0.2">
      <c r="B458" s="47"/>
      <c r="C458" s="47"/>
      <c r="D458" s="47"/>
    </row>
    <row r="459" spans="2:4" s="35" customFormat="1" x14ac:dyDescent="0.2">
      <c r="B459" s="47"/>
      <c r="C459" s="47"/>
      <c r="D459" s="47"/>
    </row>
    <row r="460" spans="2:4" s="35" customFormat="1" x14ac:dyDescent="0.2">
      <c r="B460" s="47"/>
      <c r="C460" s="47"/>
      <c r="D460" s="47"/>
    </row>
    <row r="461" spans="2:4" s="35" customFormat="1" x14ac:dyDescent="0.2">
      <c r="B461" s="47"/>
      <c r="C461" s="47"/>
      <c r="D461" s="47"/>
    </row>
    <row r="462" spans="2:4" s="35" customFormat="1" x14ac:dyDescent="0.2">
      <c r="B462" s="47"/>
      <c r="C462" s="47"/>
      <c r="D462" s="47"/>
    </row>
    <row r="463" spans="2:4" s="35" customFormat="1" x14ac:dyDescent="0.2">
      <c r="B463" s="47"/>
      <c r="C463" s="47"/>
      <c r="D463" s="47"/>
    </row>
    <row r="464" spans="2:4" s="35" customFormat="1" x14ac:dyDescent="0.2">
      <c r="B464" s="47"/>
      <c r="C464" s="47"/>
      <c r="D464" s="47"/>
    </row>
    <row r="465" spans="2:4" s="35" customFormat="1" x14ac:dyDescent="0.2">
      <c r="B465" s="47"/>
      <c r="C465" s="47"/>
      <c r="D465" s="47"/>
    </row>
    <row r="466" spans="2:4" s="35" customFormat="1" x14ac:dyDescent="0.2">
      <c r="B466" s="47"/>
      <c r="C466" s="47"/>
      <c r="D466" s="47"/>
    </row>
    <row r="467" spans="2:4" s="35" customFormat="1" x14ac:dyDescent="0.2">
      <c r="B467" s="47"/>
      <c r="C467" s="47"/>
      <c r="D467" s="47"/>
    </row>
    <row r="468" spans="2:4" s="35" customFormat="1" x14ac:dyDescent="0.2">
      <c r="B468" s="47"/>
      <c r="C468" s="47"/>
      <c r="D468" s="47"/>
    </row>
    <row r="469" spans="2:4" s="35" customFormat="1" x14ac:dyDescent="0.2">
      <c r="B469" s="47"/>
      <c r="C469" s="47"/>
      <c r="D469" s="47"/>
    </row>
    <row r="470" spans="2:4" s="35" customFormat="1" x14ac:dyDescent="0.2">
      <c r="B470" s="47"/>
      <c r="C470" s="47"/>
      <c r="D470" s="47"/>
    </row>
    <row r="471" spans="2:4" s="35" customFormat="1" x14ac:dyDescent="0.2">
      <c r="B471" s="47"/>
      <c r="C471" s="47"/>
      <c r="D471" s="47"/>
    </row>
    <row r="472" spans="2:4" s="35" customFormat="1" x14ac:dyDescent="0.2">
      <c r="B472" s="47"/>
      <c r="C472" s="47"/>
      <c r="D472" s="47"/>
    </row>
    <row r="473" spans="2:4" s="35" customFormat="1" x14ac:dyDescent="0.2">
      <c r="B473" s="47"/>
      <c r="C473" s="47"/>
      <c r="D473" s="47"/>
    </row>
    <row r="474" spans="2:4" s="35" customFormat="1" x14ac:dyDescent="0.2">
      <c r="B474" s="47"/>
      <c r="C474" s="47"/>
      <c r="D474" s="47"/>
    </row>
    <row r="475" spans="2:4" s="35" customFormat="1" x14ac:dyDescent="0.2">
      <c r="B475" s="47"/>
      <c r="C475" s="47"/>
      <c r="D475" s="47"/>
    </row>
    <row r="476" spans="2:4" s="35" customFormat="1" x14ac:dyDescent="0.2">
      <c r="B476" s="47"/>
      <c r="C476" s="47"/>
      <c r="D476" s="47"/>
    </row>
    <row r="477" spans="2:4" s="35" customFormat="1" x14ac:dyDescent="0.2">
      <c r="B477" s="47"/>
      <c r="C477" s="47"/>
      <c r="D477" s="47"/>
    </row>
    <row r="478" spans="2:4" s="35" customFormat="1" x14ac:dyDescent="0.2">
      <c r="B478" s="47"/>
      <c r="C478" s="47"/>
      <c r="D478" s="47"/>
    </row>
    <row r="479" spans="2:4" s="35" customFormat="1" x14ac:dyDescent="0.2">
      <c r="B479" s="47"/>
      <c r="C479" s="47"/>
      <c r="D479" s="47"/>
    </row>
    <row r="480" spans="2:4" s="35" customFormat="1" x14ac:dyDescent="0.2">
      <c r="B480" s="47"/>
      <c r="C480" s="47"/>
      <c r="D480" s="47"/>
    </row>
    <row r="481" spans="2:4" s="35" customFormat="1" x14ac:dyDescent="0.2">
      <c r="B481" s="47"/>
      <c r="C481" s="47"/>
      <c r="D481" s="47"/>
    </row>
    <row r="482" spans="2:4" s="35" customFormat="1" x14ac:dyDescent="0.2">
      <c r="B482" s="47"/>
      <c r="C482" s="47"/>
      <c r="D482" s="47"/>
    </row>
    <row r="483" spans="2:4" s="35" customFormat="1" x14ac:dyDescent="0.2">
      <c r="B483" s="47"/>
      <c r="C483" s="47"/>
      <c r="D483" s="47"/>
    </row>
    <row r="484" spans="2:4" s="35" customFormat="1" x14ac:dyDescent="0.2">
      <c r="B484" s="47"/>
      <c r="C484" s="47"/>
      <c r="D484" s="47"/>
    </row>
    <row r="485" spans="2:4" s="35" customFormat="1" x14ac:dyDescent="0.2">
      <c r="B485" s="47"/>
      <c r="C485" s="47"/>
      <c r="D485" s="47"/>
    </row>
    <row r="486" spans="2:4" s="35" customFormat="1" x14ac:dyDescent="0.2">
      <c r="B486" s="47"/>
      <c r="C486" s="47"/>
      <c r="D486" s="47"/>
    </row>
    <row r="487" spans="2:4" s="35" customFormat="1" x14ac:dyDescent="0.2">
      <c r="B487" s="47"/>
      <c r="C487" s="47"/>
      <c r="D487" s="47"/>
    </row>
    <row r="488" spans="2:4" s="35" customFormat="1" x14ac:dyDescent="0.2">
      <c r="B488" s="47"/>
      <c r="C488" s="47"/>
      <c r="D488" s="47"/>
    </row>
    <row r="489" spans="2:4" s="35" customFormat="1" x14ac:dyDescent="0.2">
      <c r="B489" s="47"/>
      <c r="C489" s="47"/>
      <c r="D489" s="47"/>
    </row>
    <row r="490" spans="2:4" s="35" customFormat="1" x14ac:dyDescent="0.2">
      <c r="B490" s="47"/>
      <c r="C490" s="47"/>
      <c r="D490" s="47"/>
    </row>
    <row r="491" spans="2:4" s="35" customFormat="1" x14ac:dyDescent="0.2">
      <c r="B491" s="47"/>
      <c r="C491" s="47"/>
      <c r="D491" s="47"/>
    </row>
    <row r="492" spans="2:4" s="35" customFormat="1" x14ac:dyDescent="0.2">
      <c r="B492" s="47"/>
      <c r="C492" s="47"/>
      <c r="D492" s="47"/>
    </row>
    <row r="493" spans="2:4" s="35" customFormat="1" x14ac:dyDescent="0.2">
      <c r="B493" s="47"/>
      <c r="C493" s="47"/>
      <c r="D493" s="47"/>
    </row>
    <row r="494" spans="2:4" s="35" customFormat="1" x14ac:dyDescent="0.2">
      <c r="B494" s="47"/>
      <c r="C494" s="47"/>
      <c r="D494" s="47"/>
    </row>
    <row r="495" spans="2:4" s="35" customFormat="1" x14ac:dyDescent="0.2">
      <c r="B495" s="47"/>
      <c r="C495" s="47"/>
      <c r="D495" s="47"/>
    </row>
    <row r="496" spans="2:4" s="35" customFormat="1" x14ac:dyDescent="0.2">
      <c r="B496" s="47"/>
      <c r="C496" s="47"/>
      <c r="D496" s="47"/>
    </row>
    <row r="497" spans="2:4" s="35" customFormat="1" x14ac:dyDescent="0.2">
      <c r="B497" s="47"/>
      <c r="C497" s="47"/>
      <c r="D497" s="47"/>
    </row>
    <row r="498" spans="2:4" s="35" customFormat="1" x14ac:dyDescent="0.2">
      <c r="B498" s="47"/>
      <c r="C498" s="47"/>
      <c r="D498" s="47"/>
    </row>
    <row r="499" spans="2:4" s="35" customFormat="1" x14ac:dyDescent="0.2">
      <c r="B499" s="47"/>
      <c r="C499" s="47"/>
      <c r="D499" s="47"/>
    </row>
    <row r="500" spans="2:4" s="35" customFormat="1" x14ac:dyDescent="0.2">
      <c r="B500" s="47"/>
      <c r="C500" s="47"/>
      <c r="D500" s="47"/>
    </row>
    <row r="501" spans="2:4" s="35" customFormat="1" x14ac:dyDescent="0.2">
      <c r="B501" s="47"/>
      <c r="C501" s="47"/>
      <c r="D501" s="47"/>
    </row>
    <row r="502" spans="2:4" s="35" customFormat="1" x14ac:dyDescent="0.2">
      <c r="B502" s="47"/>
      <c r="C502" s="47"/>
      <c r="D502" s="47"/>
    </row>
    <row r="503" spans="2:4" s="35" customFormat="1" x14ac:dyDescent="0.2">
      <c r="B503" s="47"/>
      <c r="C503" s="47"/>
      <c r="D503" s="47"/>
    </row>
    <row r="504" spans="2:4" s="35" customFormat="1" x14ac:dyDescent="0.2">
      <c r="B504" s="47"/>
      <c r="C504" s="47"/>
      <c r="D504" s="47"/>
    </row>
    <row r="505" spans="2:4" s="35" customFormat="1" x14ac:dyDescent="0.2">
      <c r="B505" s="47"/>
      <c r="C505" s="47"/>
      <c r="D505" s="47"/>
    </row>
    <row r="506" spans="2:4" s="35" customFormat="1" x14ac:dyDescent="0.2">
      <c r="B506" s="47"/>
      <c r="C506" s="47"/>
      <c r="D506" s="47"/>
    </row>
    <row r="507" spans="2:4" s="35" customFormat="1" x14ac:dyDescent="0.2">
      <c r="B507" s="47"/>
      <c r="C507" s="47"/>
      <c r="D507" s="47"/>
    </row>
    <row r="508" spans="2:4" s="35" customFormat="1" x14ac:dyDescent="0.2">
      <c r="B508" s="47"/>
      <c r="C508" s="47"/>
      <c r="D508" s="47"/>
    </row>
    <row r="509" spans="2:4" s="35" customFormat="1" x14ac:dyDescent="0.2">
      <c r="B509" s="47"/>
      <c r="C509" s="47"/>
      <c r="D509" s="47"/>
    </row>
    <row r="510" spans="2:4" s="35" customFormat="1" x14ac:dyDescent="0.2">
      <c r="B510" s="47"/>
      <c r="C510" s="47"/>
      <c r="D510" s="47"/>
    </row>
    <row r="511" spans="2:4" s="35" customFormat="1" x14ac:dyDescent="0.2">
      <c r="B511" s="47"/>
      <c r="C511" s="47"/>
      <c r="D511" s="47"/>
    </row>
    <row r="512" spans="2:4" s="35" customFormat="1" x14ac:dyDescent="0.2">
      <c r="B512" s="47"/>
      <c r="C512" s="47"/>
      <c r="D512" s="47"/>
    </row>
    <row r="513" spans="2:4" s="35" customFormat="1" x14ac:dyDescent="0.2">
      <c r="B513" s="47"/>
      <c r="C513" s="47"/>
      <c r="D513" s="47"/>
    </row>
    <row r="514" spans="2:4" s="35" customFormat="1" x14ac:dyDescent="0.2">
      <c r="B514" s="47"/>
      <c r="C514" s="47"/>
      <c r="D514" s="47"/>
    </row>
    <row r="515" spans="2:4" s="35" customFormat="1" x14ac:dyDescent="0.2">
      <c r="B515" s="47"/>
      <c r="C515" s="47"/>
      <c r="D515" s="47"/>
    </row>
    <row r="516" spans="2:4" s="35" customFormat="1" x14ac:dyDescent="0.2">
      <c r="B516" s="47"/>
      <c r="C516" s="47"/>
      <c r="D516" s="47"/>
    </row>
    <row r="517" spans="2:4" s="35" customFormat="1" x14ac:dyDescent="0.2">
      <c r="B517" s="47"/>
      <c r="C517" s="47"/>
      <c r="D517" s="47"/>
    </row>
    <row r="518" spans="2:4" s="35" customFormat="1" x14ac:dyDescent="0.2">
      <c r="B518" s="47"/>
      <c r="C518" s="47"/>
      <c r="D518" s="47"/>
    </row>
    <row r="519" spans="2:4" s="35" customFormat="1" x14ac:dyDescent="0.2">
      <c r="B519" s="47"/>
      <c r="C519" s="47"/>
      <c r="D519" s="47"/>
    </row>
    <row r="520" spans="2:4" s="35" customFormat="1" x14ac:dyDescent="0.2">
      <c r="B520" s="47"/>
      <c r="C520" s="47"/>
      <c r="D520" s="47"/>
    </row>
    <row r="521" spans="2:4" s="35" customFormat="1" x14ac:dyDescent="0.2">
      <c r="B521" s="47"/>
      <c r="C521" s="47"/>
      <c r="D521" s="47"/>
    </row>
    <row r="522" spans="2:4" s="35" customFormat="1" x14ac:dyDescent="0.2">
      <c r="B522" s="47"/>
      <c r="C522" s="47"/>
      <c r="D522" s="47"/>
    </row>
    <row r="523" spans="2:4" s="35" customFormat="1" x14ac:dyDescent="0.2">
      <c r="B523" s="47"/>
      <c r="C523" s="47"/>
      <c r="D523" s="47"/>
    </row>
    <row r="524" spans="2:4" s="35" customFormat="1" x14ac:dyDescent="0.2">
      <c r="B524" s="47"/>
      <c r="C524" s="47"/>
      <c r="D524" s="47"/>
    </row>
    <row r="525" spans="2:4" s="35" customFormat="1" x14ac:dyDescent="0.2">
      <c r="B525" s="47"/>
      <c r="C525" s="47"/>
      <c r="D525" s="47"/>
    </row>
    <row r="526" spans="2:4" s="35" customFormat="1" x14ac:dyDescent="0.2">
      <c r="B526" s="47"/>
      <c r="C526" s="47"/>
      <c r="D526" s="47"/>
    </row>
    <row r="527" spans="2:4" s="35" customFormat="1" x14ac:dyDescent="0.2">
      <c r="B527" s="47"/>
      <c r="C527" s="47"/>
      <c r="D527" s="47"/>
    </row>
    <row r="528" spans="2:4" s="35" customFormat="1" x14ac:dyDescent="0.2">
      <c r="B528" s="47"/>
      <c r="C528" s="47"/>
      <c r="D528" s="47"/>
    </row>
    <row r="529" spans="2:4" s="35" customFormat="1" x14ac:dyDescent="0.2">
      <c r="B529" s="47"/>
      <c r="C529" s="47"/>
      <c r="D529" s="47"/>
    </row>
    <row r="530" spans="2:4" s="35" customFormat="1" x14ac:dyDescent="0.2">
      <c r="B530" s="47"/>
      <c r="C530" s="47"/>
      <c r="D530" s="47"/>
    </row>
    <row r="531" spans="2:4" s="35" customFormat="1" x14ac:dyDescent="0.2">
      <c r="B531" s="47"/>
      <c r="C531" s="47"/>
      <c r="D531" s="47"/>
    </row>
    <row r="532" spans="2:4" s="35" customFormat="1" x14ac:dyDescent="0.2">
      <c r="B532" s="47"/>
      <c r="C532" s="47"/>
      <c r="D532" s="47"/>
    </row>
    <row r="533" spans="2:4" s="35" customFormat="1" x14ac:dyDescent="0.2">
      <c r="B533" s="47"/>
      <c r="C533" s="47"/>
      <c r="D533" s="47"/>
    </row>
    <row r="534" spans="2:4" s="35" customFormat="1" x14ac:dyDescent="0.2">
      <c r="B534" s="47"/>
      <c r="C534" s="47"/>
      <c r="D534" s="47"/>
    </row>
    <row r="535" spans="2:4" s="35" customFormat="1" x14ac:dyDescent="0.2">
      <c r="B535" s="47"/>
      <c r="C535" s="47"/>
      <c r="D535" s="47"/>
    </row>
    <row r="536" spans="2:4" s="35" customFormat="1" x14ac:dyDescent="0.2">
      <c r="B536" s="47"/>
      <c r="C536" s="47"/>
      <c r="D536" s="47"/>
    </row>
    <row r="537" spans="2:4" s="35" customFormat="1" x14ac:dyDescent="0.2">
      <c r="B537" s="47"/>
      <c r="C537" s="47"/>
      <c r="D537" s="47"/>
    </row>
    <row r="538" spans="2:4" s="35" customFormat="1" x14ac:dyDescent="0.2">
      <c r="B538" s="47"/>
      <c r="C538" s="47"/>
      <c r="D538" s="47"/>
    </row>
    <row r="539" spans="2:4" s="35" customFormat="1" x14ac:dyDescent="0.2">
      <c r="B539" s="47"/>
      <c r="C539" s="47"/>
      <c r="D539" s="47"/>
    </row>
    <row r="540" spans="2:4" s="35" customFormat="1" x14ac:dyDescent="0.2">
      <c r="B540" s="47"/>
      <c r="C540" s="47"/>
      <c r="D540" s="47"/>
    </row>
    <row r="541" spans="2:4" s="35" customFormat="1" x14ac:dyDescent="0.2">
      <c r="B541" s="47"/>
      <c r="C541" s="47"/>
      <c r="D541" s="47"/>
    </row>
    <row r="542" spans="2:4" s="35" customFormat="1" x14ac:dyDescent="0.2">
      <c r="B542" s="47"/>
      <c r="C542" s="47"/>
      <c r="D542" s="47"/>
    </row>
    <row r="543" spans="2:4" s="35" customFormat="1" x14ac:dyDescent="0.2">
      <c r="B543" s="47"/>
      <c r="C543" s="47"/>
      <c r="D543" s="47"/>
    </row>
    <row r="544" spans="2:4" s="35" customFormat="1" x14ac:dyDescent="0.2">
      <c r="B544" s="47"/>
      <c r="C544" s="47"/>
      <c r="D544" s="47"/>
    </row>
    <row r="545" spans="2:4" s="35" customFormat="1" x14ac:dyDescent="0.2">
      <c r="B545" s="47"/>
      <c r="C545" s="47"/>
      <c r="D545" s="47"/>
    </row>
    <row r="546" spans="2:4" s="35" customFormat="1" x14ac:dyDescent="0.2">
      <c r="B546" s="47"/>
      <c r="C546" s="47"/>
      <c r="D546" s="47"/>
    </row>
    <row r="547" spans="2:4" s="35" customFormat="1" x14ac:dyDescent="0.2">
      <c r="B547" s="47"/>
      <c r="C547" s="47"/>
      <c r="D547" s="47"/>
    </row>
    <row r="548" spans="2:4" s="35" customFormat="1" x14ac:dyDescent="0.2">
      <c r="B548" s="47"/>
      <c r="C548" s="47"/>
      <c r="D548" s="47"/>
    </row>
    <row r="549" spans="2:4" s="35" customFormat="1" x14ac:dyDescent="0.2">
      <c r="B549" s="47"/>
      <c r="C549" s="47"/>
      <c r="D549" s="47"/>
    </row>
    <row r="550" spans="2:4" s="35" customFormat="1" x14ac:dyDescent="0.2">
      <c r="B550" s="47"/>
      <c r="C550" s="47"/>
      <c r="D550" s="47"/>
    </row>
    <row r="551" spans="2:4" s="35" customFormat="1" x14ac:dyDescent="0.2">
      <c r="B551" s="47"/>
      <c r="C551" s="47"/>
      <c r="D551" s="47"/>
    </row>
    <row r="552" spans="2:4" s="35" customFormat="1" x14ac:dyDescent="0.2">
      <c r="B552" s="47"/>
      <c r="C552" s="47"/>
      <c r="D552" s="47"/>
    </row>
    <row r="553" spans="2:4" s="35" customFormat="1" x14ac:dyDescent="0.2">
      <c r="B553" s="47"/>
      <c r="C553" s="47"/>
      <c r="D553" s="47"/>
    </row>
    <row r="554" spans="2:4" s="35" customFormat="1" x14ac:dyDescent="0.2">
      <c r="B554" s="47"/>
      <c r="C554" s="47"/>
      <c r="D554" s="47"/>
    </row>
    <row r="555" spans="2:4" s="35" customFormat="1" x14ac:dyDescent="0.2">
      <c r="B555" s="47"/>
      <c r="C555" s="47"/>
      <c r="D555" s="47"/>
    </row>
    <row r="556" spans="2:4" s="35" customFormat="1" x14ac:dyDescent="0.2">
      <c r="B556" s="47"/>
      <c r="C556" s="47"/>
      <c r="D556" s="47"/>
    </row>
    <row r="557" spans="2:4" s="35" customFormat="1" x14ac:dyDescent="0.2">
      <c r="B557" s="47"/>
      <c r="C557" s="47"/>
      <c r="D557" s="47"/>
    </row>
    <row r="558" spans="2:4" s="35" customFormat="1" x14ac:dyDescent="0.2">
      <c r="B558" s="47"/>
      <c r="C558" s="47"/>
      <c r="D558" s="47"/>
    </row>
    <row r="559" spans="2:4" s="35" customFormat="1" x14ac:dyDescent="0.2">
      <c r="B559" s="47"/>
      <c r="C559" s="47"/>
      <c r="D559" s="47"/>
    </row>
    <row r="560" spans="2:4" s="35" customFormat="1" x14ac:dyDescent="0.2">
      <c r="B560" s="47"/>
      <c r="C560" s="47"/>
      <c r="D560" s="47"/>
    </row>
    <row r="561" spans="2:4" s="35" customFormat="1" x14ac:dyDescent="0.2">
      <c r="B561" s="47"/>
      <c r="C561" s="47"/>
      <c r="D561" s="47"/>
    </row>
    <row r="562" spans="2:4" s="35" customFormat="1" x14ac:dyDescent="0.2">
      <c r="B562" s="47"/>
      <c r="C562" s="47"/>
      <c r="D562" s="47"/>
    </row>
    <row r="563" spans="2:4" s="35" customFormat="1" x14ac:dyDescent="0.2">
      <c r="B563" s="47"/>
      <c r="C563" s="47"/>
      <c r="D563" s="47"/>
    </row>
    <row r="564" spans="2:4" s="35" customFormat="1" x14ac:dyDescent="0.2">
      <c r="B564" s="47"/>
      <c r="C564" s="47"/>
      <c r="D564" s="47"/>
    </row>
    <row r="565" spans="2:4" s="35" customFormat="1" x14ac:dyDescent="0.2">
      <c r="B565" s="47"/>
      <c r="C565" s="47"/>
      <c r="D565" s="47"/>
    </row>
    <row r="566" spans="2:4" s="35" customFormat="1" x14ac:dyDescent="0.2">
      <c r="B566" s="47"/>
      <c r="C566" s="47"/>
      <c r="D566" s="47"/>
    </row>
    <row r="567" spans="2:4" s="35" customFormat="1" x14ac:dyDescent="0.2">
      <c r="B567" s="47"/>
      <c r="C567" s="47"/>
      <c r="D567" s="47"/>
    </row>
    <row r="568" spans="2:4" s="35" customFormat="1" x14ac:dyDescent="0.2">
      <c r="B568" s="47"/>
      <c r="C568" s="47"/>
      <c r="D568" s="47"/>
    </row>
    <row r="569" spans="2:4" s="35" customFormat="1" x14ac:dyDescent="0.2">
      <c r="B569" s="47"/>
      <c r="C569" s="47"/>
      <c r="D569" s="47"/>
    </row>
    <row r="570" spans="2:4" s="35" customFormat="1" x14ac:dyDescent="0.2">
      <c r="B570" s="47"/>
      <c r="C570" s="47"/>
      <c r="D570" s="47"/>
    </row>
    <row r="571" spans="2:4" s="35" customFormat="1" x14ac:dyDescent="0.2">
      <c r="B571" s="47"/>
      <c r="C571" s="47"/>
      <c r="D571" s="47"/>
    </row>
    <row r="572" spans="2:4" s="35" customFormat="1" x14ac:dyDescent="0.2">
      <c r="B572" s="47"/>
      <c r="C572" s="47"/>
      <c r="D572" s="47"/>
    </row>
    <row r="573" spans="2:4" s="35" customFormat="1" x14ac:dyDescent="0.2">
      <c r="B573" s="47"/>
      <c r="C573" s="47"/>
      <c r="D573" s="47"/>
    </row>
    <row r="574" spans="2:4" s="35" customFormat="1" x14ac:dyDescent="0.2">
      <c r="B574" s="47"/>
      <c r="C574" s="47"/>
      <c r="D574" s="47"/>
    </row>
    <row r="575" spans="2:4" s="35" customFormat="1" x14ac:dyDescent="0.2">
      <c r="B575" s="47"/>
      <c r="C575" s="47"/>
      <c r="D575" s="47"/>
    </row>
    <row r="576" spans="2:4" s="35" customFormat="1" x14ac:dyDescent="0.2">
      <c r="B576" s="47"/>
      <c r="C576" s="47"/>
      <c r="D576" s="47"/>
    </row>
    <row r="577" spans="2:4" s="35" customFormat="1" x14ac:dyDescent="0.2">
      <c r="B577" s="47"/>
      <c r="C577" s="47"/>
      <c r="D577" s="47"/>
    </row>
    <row r="578" spans="2:4" s="35" customFormat="1" x14ac:dyDescent="0.2">
      <c r="B578" s="47"/>
      <c r="C578" s="47"/>
      <c r="D578" s="47"/>
    </row>
    <row r="579" spans="2:4" s="35" customFormat="1" x14ac:dyDescent="0.2">
      <c r="B579" s="47"/>
      <c r="C579" s="47"/>
      <c r="D579" s="47"/>
    </row>
    <row r="580" spans="2:4" s="35" customFormat="1" x14ac:dyDescent="0.2">
      <c r="B580" s="47"/>
      <c r="C580" s="47"/>
      <c r="D580" s="47"/>
    </row>
    <row r="581" spans="2:4" s="35" customFormat="1" x14ac:dyDescent="0.2">
      <c r="B581" s="47"/>
      <c r="C581" s="47"/>
      <c r="D581" s="47"/>
    </row>
    <row r="582" spans="2:4" s="35" customFormat="1" x14ac:dyDescent="0.2">
      <c r="B582" s="47"/>
      <c r="C582" s="47"/>
      <c r="D582" s="47"/>
    </row>
    <row r="583" spans="2:4" s="35" customFormat="1" x14ac:dyDescent="0.2">
      <c r="B583" s="47"/>
      <c r="C583" s="47"/>
      <c r="D583" s="47"/>
    </row>
    <row r="584" spans="2:4" s="35" customFormat="1" x14ac:dyDescent="0.2">
      <c r="B584" s="47"/>
      <c r="C584" s="47"/>
      <c r="D584" s="47"/>
    </row>
    <row r="585" spans="2:4" s="35" customFormat="1" x14ac:dyDescent="0.2">
      <c r="B585" s="47"/>
      <c r="C585" s="47"/>
      <c r="D585" s="47"/>
    </row>
    <row r="586" spans="2:4" s="35" customFormat="1" x14ac:dyDescent="0.2">
      <c r="B586" s="47"/>
      <c r="C586" s="47"/>
      <c r="D586" s="47"/>
    </row>
    <row r="587" spans="2:4" s="35" customFormat="1" x14ac:dyDescent="0.2">
      <c r="B587" s="47"/>
      <c r="C587" s="47"/>
      <c r="D587" s="47"/>
    </row>
    <row r="588" spans="2:4" s="35" customFormat="1" x14ac:dyDescent="0.2">
      <c r="B588" s="47"/>
      <c r="C588" s="47"/>
      <c r="D588" s="47"/>
    </row>
    <row r="589" spans="2:4" s="35" customFormat="1" x14ac:dyDescent="0.2">
      <c r="B589" s="47"/>
      <c r="C589" s="47"/>
      <c r="D589" s="47"/>
    </row>
    <row r="590" spans="2:4" s="35" customFormat="1" x14ac:dyDescent="0.2">
      <c r="B590" s="47"/>
      <c r="C590" s="47"/>
      <c r="D590" s="47"/>
    </row>
    <row r="591" spans="2:4" s="35" customFormat="1" x14ac:dyDescent="0.2">
      <c r="B591" s="47"/>
      <c r="C591" s="47"/>
      <c r="D591" s="47"/>
    </row>
    <row r="592" spans="2:4" s="35" customFormat="1" x14ac:dyDescent="0.2">
      <c r="B592" s="47"/>
      <c r="C592" s="47"/>
      <c r="D592" s="47"/>
    </row>
    <row r="593" spans="2:4" s="35" customFormat="1" x14ac:dyDescent="0.2">
      <c r="B593" s="47"/>
      <c r="C593" s="47"/>
      <c r="D593" s="47"/>
    </row>
    <row r="594" spans="2:4" s="35" customFormat="1" x14ac:dyDescent="0.2">
      <c r="B594" s="47"/>
      <c r="C594" s="47"/>
      <c r="D594" s="47"/>
    </row>
    <row r="595" spans="2:4" s="35" customFormat="1" x14ac:dyDescent="0.2">
      <c r="B595" s="47"/>
      <c r="C595" s="47"/>
      <c r="D595" s="47"/>
    </row>
    <row r="596" spans="2:4" s="35" customFormat="1" x14ac:dyDescent="0.2">
      <c r="B596" s="47"/>
      <c r="C596" s="47"/>
      <c r="D596" s="47"/>
    </row>
    <row r="597" spans="2:4" s="35" customFormat="1" x14ac:dyDescent="0.2">
      <c r="B597" s="47"/>
      <c r="C597" s="47"/>
      <c r="D597" s="47"/>
    </row>
    <row r="598" spans="2:4" s="35" customFormat="1" x14ac:dyDescent="0.2">
      <c r="B598" s="47"/>
      <c r="C598" s="47"/>
      <c r="D598" s="47"/>
    </row>
    <row r="599" spans="2:4" s="35" customFormat="1" x14ac:dyDescent="0.2">
      <c r="B599" s="47"/>
      <c r="C599" s="47"/>
      <c r="D599" s="47"/>
    </row>
    <row r="600" spans="2:4" s="35" customFormat="1" x14ac:dyDescent="0.2">
      <c r="B600" s="47"/>
      <c r="C600" s="47"/>
      <c r="D600" s="47"/>
    </row>
    <row r="601" spans="2:4" s="35" customFormat="1" x14ac:dyDescent="0.2">
      <c r="B601" s="47"/>
      <c r="C601" s="47"/>
      <c r="D601" s="47"/>
    </row>
    <row r="602" spans="2:4" s="35" customFormat="1" x14ac:dyDescent="0.2">
      <c r="B602" s="47"/>
      <c r="C602" s="47"/>
      <c r="D602" s="47"/>
    </row>
    <row r="603" spans="2:4" s="35" customFormat="1" x14ac:dyDescent="0.2">
      <c r="B603" s="47"/>
      <c r="C603" s="47"/>
      <c r="D603" s="47"/>
    </row>
    <row r="604" spans="2:4" s="35" customFormat="1" x14ac:dyDescent="0.2">
      <c r="B604" s="47"/>
      <c r="C604" s="47"/>
      <c r="D604" s="47"/>
    </row>
    <row r="605" spans="2:4" s="35" customFormat="1" x14ac:dyDescent="0.2">
      <c r="B605" s="47"/>
      <c r="C605" s="47"/>
      <c r="D605" s="47"/>
    </row>
    <row r="606" spans="2:4" s="35" customFormat="1" x14ac:dyDescent="0.2">
      <c r="B606" s="47"/>
      <c r="C606" s="47"/>
      <c r="D606" s="47"/>
    </row>
    <row r="607" spans="2:4" s="35" customFormat="1" x14ac:dyDescent="0.2">
      <c r="B607" s="47"/>
      <c r="C607" s="47"/>
      <c r="D607" s="47"/>
    </row>
    <row r="608" spans="2:4" s="35" customFormat="1" x14ac:dyDescent="0.2">
      <c r="B608" s="47"/>
      <c r="C608" s="47"/>
      <c r="D608" s="47"/>
    </row>
    <row r="609" spans="2:4" s="35" customFormat="1" x14ac:dyDescent="0.2">
      <c r="B609" s="47"/>
      <c r="C609" s="47"/>
      <c r="D609" s="47"/>
    </row>
    <row r="610" spans="2:4" s="35" customFormat="1" x14ac:dyDescent="0.2">
      <c r="B610" s="47"/>
      <c r="C610" s="47"/>
      <c r="D610" s="47"/>
    </row>
    <row r="611" spans="2:4" s="35" customFormat="1" x14ac:dyDescent="0.2">
      <c r="B611" s="47"/>
      <c r="C611" s="47"/>
      <c r="D611" s="47"/>
    </row>
    <row r="612" spans="2:4" s="35" customFormat="1" x14ac:dyDescent="0.2">
      <c r="B612" s="47"/>
      <c r="C612" s="47"/>
      <c r="D612" s="47"/>
    </row>
    <row r="613" spans="2:4" s="35" customFormat="1" x14ac:dyDescent="0.2">
      <c r="B613" s="47"/>
      <c r="C613" s="47"/>
      <c r="D613" s="47"/>
    </row>
    <row r="614" spans="2:4" s="35" customFormat="1" x14ac:dyDescent="0.2">
      <c r="B614" s="47"/>
      <c r="C614" s="47"/>
      <c r="D614" s="47"/>
    </row>
    <row r="615" spans="2:4" s="35" customFormat="1" x14ac:dyDescent="0.2">
      <c r="B615" s="47"/>
      <c r="C615" s="47"/>
      <c r="D615" s="47"/>
    </row>
    <row r="616" spans="2:4" s="35" customFormat="1" x14ac:dyDescent="0.2">
      <c r="B616" s="47"/>
      <c r="C616" s="47"/>
      <c r="D616" s="47"/>
    </row>
    <row r="617" spans="2:4" s="35" customFormat="1" x14ac:dyDescent="0.2">
      <c r="B617" s="47"/>
      <c r="C617" s="47"/>
      <c r="D617" s="47"/>
    </row>
    <row r="618" spans="2:4" s="35" customFormat="1" x14ac:dyDescent="0.2">
      <c r="B618" s="47"/>
      <c r="C618" s="47"/>
      <c r="D618" s="47"/>
    </row>
    <row r="619" spans="2:4" s="35" customFormat="1" x14ac:dyDescent="0.2">
      <c r="B619" s="47"/>
      <c r="C619" s="47"/>
      <c r="D619" s="47"/>
    </row>
    <row r="620" spans="2:4" s="35" customFormat="1" x14ac:dyDescent="0.2">
      <c r="B620" s="47"/>
      <c r="C620" s="47"/>
      <c r="D620" s="47"/>
    </row>
    <row r="621" spans="2:4" s="35" customFormat="1" x14ac:dyDescent="0.2">
      <c r="B621" s="47"/>
      <c r="C621" s="47"/>
      <c r="D621" s="47"/>
    </row>
    <row r="622" spans="2:4" s="35" customFormat="1" x14ac:dyDescent="0.2">
      <c r="B622" s="47"/>
      <c r="C622" s="47"/>
      <c r="D622" s="47"/>
    </row>
    <row r="623" spans="2:4" s="35" customFormat="1" x14ac:dyDescent="0.2">
      <c r="B623" s="47"/>
      <c r="C623" s="47"/>
      <c r="D623" s="47"/>
    </row>
    <row r="624" spans="2:4" s="35" customFormat="1" x14ac:dyDescent="0.2">
      <c r="B624" s="47"/>
      <c r="C624" s="47"/>
      <c r="D624" s="47"/>
    </row>
    <row r="625" spans="2:4" s="35" customFormat="1" x14ac:dyDescent="0.2">
      <c r="B625" s="47"/>
      <c r="C625" s="47"/>
      <c r="D625" s="47"/>
    </row>
    <row r="626" spans="2:4" s="35" customFormat="1" x14ac:dyDescent="0.2">
      <c r="B626" s="47"/>
      <c r="C626" s="47"/>
      <c r="D626" s="47"/>
    </row>
    <row r="627" spans="2:4" s="35" customFormat="1" x14ac:dyDescent="0.2">
      <c r="B627" s="47"/>
      <c r="C627" s="47"/>
      <c r="D627" s="47"/>
    </row>
    <row r="628" spans="2:4" s="35" customFormat="1" x14ac:dyDescent="0.2">
      <c r="B628" s="47"/>
      <c r="C628" s="47"/>
      <c r="D628" s="47"/>
    </row>
    <row r="629" spans="2:4" s="35" customFormat="1" x14ac:dyDescent="0.2">
      <c r="B629" s="47"/>
      <c r="C629" s="47"/>
      <c r="D629" s="47"/>
    </row>
    <row r="630" spans="2:4" s="35" customFormat="1" x14ac:dyDescent="0.2">
      <c r="B630" s="47"/>
      <c r="C630" s="47"/>
      <c r="D630" s="47"/>
    </row>
    <row r="631" spans="2:4" s="35" customFormat="1" x14ac:dyDescent="0.2">
      <c r="B631" s="47"/>
      <c r="C631" s="47"/>
      <c r="D631" s="47"/>
    </row>
    <row r="632" spans="2:4" s="35" customFormat="1" x14ac:dyDescent="0.2">
      <c r="B632" s="47"/>
      <c r="C632" s="47"/>
      <c r="D632" s="47"/>
    </row>
    <row r="633" spans="2:4" s="35" customFormat="1" x14ac:dyDescent="0.2">
      <c r="B633" s="47"/>
      <c r="C633" s="47"/>
      <c r="D633" s="47"/>
    </row>
    <row r="634" spans="2:4" s="35" customFormat="1" x14ac:dyDescent="0.2">
      <c r="B634" s="47"/>
      <c r="C634" s="47"/>
      <c r="D634" s="47"/>
    </row>
    <row r="635" spans="2:4" s="35" customFormat="1" x14ac:dyDescent="0.2">
      <c r="B635" s="47"/>
      <c r="C635" s="47"/>
      <c r="D635" s="47"/>
    </row>
    <row r="636" spans="2:4" s="35" customFormat="1" x14ac:dyDescent="0.2">
      <c r="B636" s="47"/>
      <c r="C636" s="47"/>
      <c r="D636" s="47"/>
    </row>
    <row r="637" spans="2:4" s="35" customFormat="1" x14ac:dyDescent="0.2">
      <c r="B637" s="47"/>
      <c r="C637" s="47"/>
      <c r="D637" s="47"/>
    </row>
    <row r="638" spans="2:4" s="35" customFormat="1" x14ac:dyDescent="0.2">
      <c r="B638" s="47"/>
      <c r="C638" s="47"/>
      <c r="D638" s="47"/>
    </row>
    <row r="639" spans="2:4" s="35" customFormat="1" x14ac:dyDescent="0.2">
      <c r="B639" s="47"/>
      <c r="C639" s="47"/>
      <c r="D639" s="47"/>
    </row>
    <row r="640" spans="2:4" s="35" customFormat="1" x14ac:dyDescent="0.2">
      <c r="B640" s="47"/>
      <c r="C640" s="47"/>
      <c r="D640" s="47"/>
    </row>
    <row r="641" spans="2:4" s="35" customFormat="1" x14ac:dyDescent="0.2">
      <c r="B641" s="47"/>
      <c r="C641" s="47"/>
      <c r="D641" s="47"/>
    </row>
    <row r="642" spans="2:4" s="35" customFormat="1" x14ac:dyDescent="0.2">
      <c r="B642" s="47"/>
      <c r="C642" s="47"/>
      <c r="D642" s="47"/>
    </row>
    <row r="643" spans="2:4" s="35" customFormat="1" x14ac:dyDescent="0.2">
      <c r="B643" s="47"/>
      <c r="C643" s="47"/>
      <c r="D643" s="47"/>
    </row>
    <row r="644" spans="2:4" s="35" customFormat="1" x14ac:dyDescent="0.2">
      <c r="B644" s="47"/>
      <c r="C644" s="47"/>
      <c r="D644" s="47"/>
    </row>
    <row r="645" spans="2:4" s="35" customFormat="1" x14ac:dyDescent="0.2">
      <c r="B645" s="47"/>
      <c r="C645" s="47"/>
      <c r="D645" s="47"/>
    </row>
    <row r="646" spans="2:4" s="35" customFormat="1" x14ac:dyDescent="0.2">
      <c r="B646" s="47"/>
      <c r="C646" s="47"/>
      <c r="D646" s="47"/>
    </row>
    <row r="647" spans="2:4" s="35" customFormat="1" x14ac:dyDescent="0.2">
      <c r="B647" s="47"/>
      <c r="C647" s="47"/>
      <c r="D647" s="47"/>
    </row>
    <row r="648" spans="2:4" s="35" customFormat="1" x14ac:dyDescent="0.2">
      <c r="B648" s="47"/>
      <c r="C648" s="47"/>
      <c r="D648" s="47"/>
    </row>
    <row r="649" spans="2:4" s="35" customFormat="1" x14ac:dyDescent="0.2">
      <c r="B649" s="47"/>
      <c r="C649" s="47"/>
      <c r="D649" s="47"/>
    </row>
    <row r="650" spans="2:4" s="35" customFormat="1" x14ac:dyDescent="0.2">
      <c r="B650" s="47"/>
      <c r="C650" s="47"/>
      <c r="D650" s="47"/>
    </row>
    <row r="651" spans="2:4" s="35" customFormat="1" x14ac:dyDescent="0.2">
      <c r="B651" s="47"/>
      <c r="C651" s="47"/>
      <c r="D651" s="47"/>
    </row>
    <row r="652" spans="2:4" s="35" customFormat="1" x14ac:dyDescent="0.2">
      <c r="B652" s="47"/>
      <c r="C652" s="47"/>
      <c r="D652" s="47"/>
    </row>
    <row r="653" spans="2:4" s="35" customFormat="1" x14ac:dyDescent="0.2">
      <c r="B653" s="47"/>
      <c r="C653" s="47"/>
      <c r="D653" s="47"/>
    </row>
    <row r="654" spans="2:4" s="35" customFormat="1" x14ac:dyDescent="0.2">
      <c r="B654" s="47"/>
      <c r="C654" s="47"/>
      <c r="D654" s="47"/>
    </row>
    <row r="655" spans="2:4" s="35" customFormat="1" x14ac:dyDescent="0.2">
      <c r="B655" s="47"/>
      <c r="C655" s="47"/>
      <c r="D655" s="47"/>
    </row>
    <row r="656" spans="2:4" s="35" customFormat="1" x14ac:dyDescent="0.2">
      <c r="B656" s="47"/>
      <c r="C656" s="47"/>
      <c r="D656" s="47"/>
    </row>
    <row r="657" spans="2:4" s="35" customFormat="1" x14ac:dyDescent="0.2">
      <c r="B657" s="47"/>
      <c r="C657" s="47"/>
      <c r="D657" s="47"/>
    </row>
    <row r="658" spans="2:4" s="35" customFormat="1" x14ac:dyDescent="0.2">
      <c r="B658" s="47"/>
      <c r="C658" s="47"/>
      <c r="D658" s="47"/>
    </row>
    <row r="659" spans="2:4" s="35" customFormat="1" x14ac:dyDescent="0.2">
      <c r="B659" s="47"/>
      <c r="C659" s="47"/>
      <c r="D659" s="47"/>
    </row>
    <row r="660" spans="2:4" s="35" customFormat="1" x14ac:dyDescent="0.2">
      <c r="B660" s="47"/>
      <c r="C660" s="47"/>
      <c r="D660" s="47"/>
    </row>
    <row r="661" spans="2:4" s="35" customFormat="1" x14ac:dyDescent="0.2">
      <c r="B661" s="47"/>
      <c r="C661" s="47"/>
      <c r="D661" s="47"/>
    </row>
    <row r="662" spans="2:4" s="35" customFormat="1" x14ac:dyDescent="0.2">
      <c r="B662" s="47"/>
      <c r="C662" s="47"/>
      <c r="D662" s="47"/>
    </row>
    <row r="663" spans="2:4" s="35" customFormat="1" x14ac:dyDescent="0.2">
      <c r="B663" s="47"/>
      <c r="C663" s="47"/>
      <c r="D663" s="47"/>
    </row>
    <row r="664" spans="2:4" s="35" customFormat="1" x14ac:dyDescent="0.2">
      <c r="B664" s="47"/>
      <c r="C664" s="47"/>
      <c r="D664" s="47"/>
    </row>
    <row r="665" spans="2:4" s="35" customFormat="1" x14ac:dyDescent="0.2">
      <c r="B665" s="47"/>
      <c r="C665" s="47"/>
      <c r="D665" s="47"/>
    </row>
    <row r="666" spans="2:4" s="35" customFormat="1" x14ac:dyDescent="0.2">
      <c r="B666" s="47"/>
      <c r="C666" s="47"/>
      <c r="D666" s="47"/>
    </row>
    <row r="667" spans="2:4" s="35" customFormat="1" x14ac:dyDescent="0.2">
      <c r="B667" s="47"/>
      <c r="C667" s="47"/>
      <c r="D667" s="47"/>
    </row>
    <row r="668" spans="2:4" s="35" customFormat="1" x14ac:dyDescent="0.2">
      <c r="B668" s="47"/>
      <c r="C668" s="47"/>
      <c r="D668" s="47"/>
    </row>
    <row r="669" spans="2:4" s="35" customFormat="1" x14ac:dyDescent="0.2">
      <c r="B669" s="47"/>
      <c r="C669" s="47"/>
      <c r="D669" s="47"/>
    </row>
    <row r="670" spans="2:4" s="35" customFormat="1" x14ac:dyDescent="0.2">
      <c r="B670" s="47"/>
      <c r="C670" s="47"/>
      <c r="D670" s="47"/>
    </row>
    <row r="671" spans="2:4" s="35" customFormat="1" x14ac:dyDescent="0.2">
      <c r="B671" s="47"/>
      <c r="C671" s="47"/>
      <c r="D671" s="47"/>
    </row>
    <row r="672" spans="2:4" s="35" customFormat="1" x14ac:dyDescent="0.2">
      <c r="B672" s="47"/>
      <c r="C672" s="47"/>
      <c r="D672" s="47"/>
    </row>
    <row r="673" spans="2:4" s="35" customFormat="1" x14ac:dyDescent="0.2">
      <c r="B673" s="47"/>
      <c r="C673" s="47"/>
      <c r="D673" s="47"/>
    </row>
    <row r="674" spans="2:4" s="35" customFormat="1" x14ac:dyDescent="0.2">
      <c r="B674" s="47"/>
      <c r="C674" s="47"/>
      <c r="D674" s="47"/>
    </row>
    <row r="675" spans="2:4" s="35" customFormat="1" x14ac:dyDescent="0.2">
      <c r="B675" s="47"/>
      <c r="C675" s="47"/>
      <c r="D675" s="47"/>
    </row>
    <row r="676" spans="2:4" s="35" customFormat="1" x14ac:dyDescent="0.2">
      <c r="B676" s="47"/>
      <c r="C676" s="47"/>
      <c r="D676" s="47"/>
    </row>
    <row r="677" spans="2:4" s="35" customFormat="1" x14ac:dyDescent="0.2">
      <c r="B677" s="47"/>
      <c r="C677" s="47"/>
      <c r="D677" s="47"/>
    </row>
    <row r="678" spans="2:4" s="35" customFormat="1" x14ac:dyDescent="0.2">
      <c r="B678" s="47"/>
      <c r="C678" s="47"/>
      <c r="D678" s="47"/>
    </row>
    <row r="679" spans="2:4" s="35" customFormat="1" x14ac:dyDescent="0.2">
      <c r="B679" s="47"/>
      <c r="C679" s="47"/>
      <c r="D679" s="47"/>
    </row>
    <row r="680" spans="2:4" s="35" customFormat="1" x14ac:dyDescent="0.2">
      <c r="B680" s="47"/>
      <c r="C680" s="47"/>
      <c r="D680" s="47"/>
    </row>
    <row r="681" spans="2:4" s="35" customFormat="1" x14ac:dyDescent="0.2">
      <c r="B681" s="47"/>
      <c r="C681" s="47"/>
      <c r="D681" s="47"/>
    </row>
    <row r="682" spans="2:4" s="35" customFormat="1" x14ac:dyDescent="0.2">
      <c r="B682" s="47"/>
      <c r="C682" s="47"/>
      <c r="D682" s="47"/>
    </row>
    <row r="683" spans="2:4" s="35" customFormat="1" x14ac:dyDescent="0.2">
      <c r="B683" s="47"/>
      <c r="C683" s="47"/>
      <c r="D683" s="47"/>
    </row>
    <row r="684" spans="2:4" s="35" customFormat="1" x14ac:dyDescent="0.2">
      <c r="B684" s="47"/>
      <c r="C684" s="47"/>
      <c r="D684" s="47"/>
    </row>
    <row r="685" spans="2:4" s="35" customFormat="1" x14ac:dyDescent="0.2">
      <c r="B685" s="47"/>
      <c r="C685" s="47"/>
      <c r="D685" s="47"/>
    </row>
    <row r="686" spans="2:4" s="35" customFormat="1" x14ac:dyDescent="0.2">
      <c r="B686" s="47"/>
      <c r="C686" s="47"/>
      <c r="D686" s="47"/>
    </row>
    <row r="687" spans="2:4" s="35" customFormat="1" x14ac:dyDescent="0.2">
      <c r="B687" s="47"/>
      <c r="C687" s="47"/>
      <c r="D687" s="47"/>
    </row>
    <row r="688" spans="2:4" s="35" customFormat="1" x14ac:dyDescent="0.2">
      <c r="B688" s="47"/>
      <c r="C688" s="47"/>
      <c r="D688" s="47"/>
    </row>
    <row r="689" spans="2:4" s="35" customFormat="1" x14ac:dyDescent="0.2">
      <c r="B689" s="47"/>
      <c r="C689" s="47"/>
      <c r="D689" s="47"/>
    </row>
    <row r="690" spans="2:4" s="35" customFormat="1" x14ac:dyDescent="0.2">
      <c r="B690" s="47"/>
      <c r="C690" s="47"/>
      <c r="D690" s="47"/>
    </row>
    <row r="691" spans="2:4" s="35" customFormat="1" x14ac:dyDescent="0.2">
      <c r="B691" s="47"/>
      <c r="C691" s="47"/>
      <c r="D691" s="47"/>
    </row>
    <row r="692" spans="2:4" s="35" customFormat="1" x14ac:dyDescent="0.2">
      <c r="B692" s="47"/>
      <c r="C692" s="47"/>
      <c r="D692" s="47"/>
    </row>
    <row r="693" spans="2:4" s="35" customFormat="1" x14ac:dyDescent="0.2">
      <c r="B693" s="47"/>
      <c r="C693" s="47"/>
      <c r="D693" s="47"/>
    </row>
    <row r="694" spans="2:4" s="35" customFormat="1" x14ac:dyDescent="0.2">
      <c r="B694" s="47"/>
      <c r="C694" s="47"/>
      <c r="D694" s="47"/>
    </row>
    <row r="695" spans="2:4" s="35" customFormat="1" x14ac:dyDescent="0.2">
      <c r="B695" s="47"/>
      <c r="C695" s="47"/>
      <c r="D695" s="47"/>
    </row>
    <row r="696" spans="2:4" s="35" customFormat="1" x14ac:dyDescent="0.2">
      <c r="B696" s="47"/>
      <c r="C696" s="47"/>
      <c r="D696" s="47"/>
    </row>
    <row r="697" spans="2:4" s="35" customFormat="1" x14ac:dyDescent="0.2">
      <c r="B697" s="47"/>
      <c r="C697" s="47"/>
      <c r="D697" s="47"/>
    </row>
    <row r="698" spans="2:4" s="35" customFormat="1" x14ac:dyDescent="0.2">
      <c r="B698" s="47"/>
      <c r="C698" s="47"/>
      <c r="D698" s="47"/>
    </row>
    <row r="699" spans="2:4" s="35" customFormat="1" x14ac:dyDescent="0.2">
      <c r="B699" s="47"/>
      <c r="C699" s="47"/>
      <c r="D699" s="47"/>
    </row>
    <row r="700" spans="2:4" s="35" customFormat="1" x14ac:dyDescent="0.2">
      <c r="B700" s="47"/>
      <c r="C700" s="47"/>
      <c r="D700" s="47"/>
    </row>
    <row r="701" spans="2:4" s="35" customFormat="1" x14ac:dyDescent="0.2">
      <c r="B701" s="47"/>
      <c r="C701" s="47"/>
      <c r="D701" s="47"/>
    </row>
    <row r="702" spans="2:4" s="35" customFormat="1" x14ac:dyDescent="0.2">
      <c r="B702" s="47"/>
      <c r="C702" s="47"/>
      <c r="D702" s="47"/>
    </row>
    <row r="703" spans="2:4" s="35" customFormat="1" x14ac:dyDescent="0.2">
      <c r="B703" s="47"/>
      <c r="C703" s="47"/>
      <c r="D703" s="47"/>
    </row>
    <row r="704" spans="2:4" s="35" customFormat="1" x14ac:dyDescent="0.2">
      <c r="B704" s="47"/>
      <c r="C704" s="47"/>
      <c r="D704" s="47"/>
    </row>
    <row r="705" spans="2:4" s="35" customFormat="1" x14ac:dyDescent="0.2">
      <c r="B705" s="47"/>
      <c r="C705" s="47"/>
      <c r="D705" s="47"/>
    </row>
    <row r="706" spans="2:4" s="35" customFormat="1" x14ac:dyDescent="0.2">
      <c r="B706" s="47"/>
      <c r="C706" s="47"/>
      <c r="D706" s="47"/>
    </row>
    <row r="707" spans="2:4" s="35" customFormat="1" x14ac:dyDescent="0.2">
      <c r="B707" s="47"/>
      <c r="C707" s="47"/>
      <c r="D707" s="47"/>
    </row>
    <row r="708" spans="2:4" s="35" customFormat="1" x14ac:dyDescent="0.2">
      <c r="B708" s="47"/>
      <c r="C708" s="47"/>
      <c r="D708" s="47"/>
    </row>
    <row r="709" spans="2:4" s="35" customFormat="1" x14ac:dyDescent="0.2">
      <c r="B709" s="47"/>
      <c r="C709" s="47"/>
      <c r="D709" s="47"/>
    </row>
    <row r="710" spans="2:4" s="35" customFormat="1" x14ac:dyDescent="0.2">
      <c r="B710" s="47"/>
      <c r="C710" s="47"/>
      <c r="D710" s="47"/>
    </row>
    <row r="711" spans="2:4" s="35" customFormat="1" x14ac:dyDescent="0.2">
      <c r="B711" s="47"/>
      <c r="C711" s="47"/>
      <c r="D711" s="47"/>
    </row>
    <row r="712" spans="2:4" s="35" customFormat="1" x14ac:dyDescent="0.2">
      <c r="B712" s="47"/>
      <c r="C712" s="47"/>
      <c r="D712" s="47"/>
    </row>
    <row r="713" spans="2:4" s="35" customFormat="1" x14ac:dyDescent="0.2">
      <c r="B713" s="47"/>
      <c r="C713" s="47"/>
      <c r="D713" s="47"/>
    </row>
    <row r="714" spans="2:4" s="35" customFormat="1" x14ac:dyDescent="0.2">
      <c r="B714" s="47"/>
      <c r="C714" s="47"/>
      <c r="D714" s="47"/>
    </row>
    <row r="715" spans="2:4" s="35" customFormat="1" x14ac:dyDescent="0.2">
      <c r="B715" s="47"/>
      <c r="C715" s="47"/>
      <c r="D715" s="47"/>
    </row>
    <row r="716" spans="2:4" s="35" customFormat="1" x14ac:dyDescent="0.2">
      <c r="B716" s="47"/>
      <c r="C716" s="47"/>
      <c r="D716" s="47"/>
    </row>
    <row r="717" spans="2:4" s="35" customFormat="1" x14ac:dyDescent="0.2">
      <c r="B717" s="47"/>
      <c r="C717" s="47"/>
      <c r="D717" s="47"/>
    </row>
    <row r="718" spans="2:4" s="35" customFormat="1" x14ac:dyDescent="0.2">
      <c r="B718" s="47"/>
      <c r="C718" s="47"/>
      <c r="D718" s="47"/>
    </row>
    <row r="719" spans="2:4" s="35" customFormat="1" x14ac:dyDescent="0.2">
      <c r="B719" s="47"/>
      <c r="C719" s="47"/>
      <c r="D719" s="47"/>
    </row>
    <row r="720" spans="2:4" s="35" customFormat="1" x14ac:dyDescent="0.2">
      <c r="B720" s="47"/>
      <c r="C720" s="47"/>
      <c r="D720" s="47"/>
    </row>
    <row r="721" spans="2:4" s="35" customFormat="1" x14ac:dyDescent="0.2">
      <c r="B721" s="47"/>
      <c r="C721" s="47"/>
      <c r="D721" s="47"/>
    </row>
    <row r="722" spans="2:4" s="35" customFormat="1" x14ac:dyDescent="0.2">
      <c r="B722" s="47"/>
      <c r="C722" s="47"/>
      <c r="D722" s="47"/>
    </row>
    <row r="723" spans="2:4" s="35" customFormat="1" x14ac:dyDescent="0.2">
      <c r="B723" s="47"/>
      <c r="C723" s="47"/>
      <c r="D723" s="47"/>
    </row>
    <row r="724" spans="2:4" s="35" customFormat="1" x14ac:dyDescent="0.2">
      <c r="B724" s="47"/>
      <c r="C724" s="47"/>
      <c r="D724" s="47"/>
    </row>
    <row r="725" spans="2:4" s="35" customFormat="1" x14ac:dyDescent="0.2">
      <c r="B725" s="47"/>
      <c r="C725" s="47"/>
      <c r="D725" s="47"/>
    </row>
    <row r="726" spans="2:4" s="35" customFormat="1" x14ac:dyDescent="0.2">
      <c r="B726" s="47"/>
      <c r="C726" s="47"/>
      <c r="D726" s="47"/>
    </row>
    <row r="727" spans="2:4" s="35" customFormat="1" x14ac:dyDescent="0.2">
      <c r="B727" s="47"/>
      <c r="C727" s="47"/>
      <c r="D727" s="47"/>
    </row>
    <row r="728" spans="2:4" s="35" customFormat="1" x14ac:dyDescent="0.2">
      <c r="B728" s="47"/>
      <c r="C728" s="47"/>
      <c r="D728" s="47"/>
    </row>
    <row r="729" spans="2:4" s="35" customFormat="1" x14ac:dyDescent="0.2">
      <c r="B729" s="47"/>
      <c r="C729" s="47"/>
      <c r="D729" s="47"/>
    </row>
    <row r="730" spans="2:4" s="35" customFormat="1" x14ac:dyDescent="0.2">
      <c r="B730" s="47"/>
      <c r="C730" s="47"/>
      <c r="D730" s="47"/>
    </row>
    <row r="731" spans="2:4" s="35" customFormat="1" x14ac:dyDescent="0.2">
      <c r="B731" s="47"/>
      <c r="C731" s="47"/>
      <c r="D731" s="47"/>
    </row>
    <row r="732" spans="2:4" s="35" customFormat="1" x14ac:dyDescent="0.2">
      <c r="B732" s="47"/>
      <c r="C732" s="47"/>
      <c r="D732" s="47"/>
    </row>
    <row r="733" spans="2:4" s="35" customFormat="1" x14ac:dyDescent="0.2">
      <c r="B733" s="47"/>
      <c r="C733" s="47"/>
      <c r="D733" s="47"/>
    </row>
    <row r="734" spans="2:4" s="35" customFormat="1" x14ac:dyDescent="0.2">
      <c r="B734" s="47"/>
      <c r="C734" s="47"/>
      <c r="D734" s="47"/>
    </row>
    <row r="735" spans="2:4" s="35" customFormat="1" x14ac:dyDescent="0.2">
      <c r="B735" s="47"/>
      <c r="C735" s="47"/>
      <c r="D735" s="47"/>
    </row>
    <row r="736" spans="2:4" s="35" customFormat="1" x14ac:dyDescent="0.2">
      <c r="B736" s="47"/>
      <c r="C736" s="47"/>
      <c r="D736" s="47"/>
    </row>
    <row r="737" spans="2:4" s="35" customFormat="1" x14ac:dyDescent="0.2">
      <c r="B737" s="47"/>
      <c r="C737" s="47"/>
      <c r="D737" s="47"/>
    </row>
    <row r="738" spans="2:4" s="35" customFormat="1" x14ac:dyDescent="0.2">
      <c r="B738" s="47"/>
      <c r="C738" s="47"/>
      <c r="D738" s="47"/>
    </row>
    <row r="739" spans="2:4" s="35" customFormat="1" x14ac:dyDescent="0.2">
      <c r="B739" s="47"/>
      <c r="C739" s="47"/>
      <c r="D739" s="47"/>
    </row>
    <row r="740" spans="2:4" s="35" customFormat="1" x14ac:dyDescent="0.2">
      <c r="B740" s="47"/>
      <c r="C740" s="47"/>
      <c r="D740" s="47"/>
    </row>
    <row r="741" spans="2:4" s="35" customFormat="1" x14ac:dyDescent="0.2">
      <c r="B741" s="47"/>
      <c r="C741" s="47"/>
      <c r="D741" s="47"/>
    </row>
    <row r="742" spans="2:4" s="35" customFormat="1" x14ac:dyDescent="0.2">
      <c r="B742" s="47"/>
      <c r="C742" s="47"/>
      <c r="D742" s="47"/>
    </row>
    <row r="743" spans="2:4" s="35" customFormat="1" x14ac:dyDescent="0.2">
      <c r="B743" s="47"/>
      <c r="C743" s="47"/>
      <c r="D743" s="47"/>
    </row>
    <row r="744" spans="2:4" s="35" customFormat="1" x14ac:dyDescent="0.2">
      <c r="B744" s="47"/>
      <c r="C744" s="47"/>
      <c r="D744" s="47"/>
    </row>
    <row r="745" spans="2:4" s="35" customFormat="1" x14ac:dyDescent="0.2">
      <c r="B745" s="47"/>
      <c r="C745" s="47"/>
      <c r="D745" s="47"/>
    </row>
    <row r="746" spans="2:4" s="35" customFormat="1" x14ac:dyDescent="0.2">
      <c r="B746" s="47"/>
      <c r="C746" s="47"/>
      <c r="D746" s="47"/>
    </row>
    <row r="747" spans="2:4" s="35" customFormat="1" x14ac:dyDescent="0.2">
      <c r="B747" s="47"/>
      <c r="C747" s="47"/>
      <c r="D747" s="47"/>
    </row>
    <row r="748" spans="2:4" s="35" customFormat="1" x14ac:dyDescent="0.2">
      <c r="B748" s="47"/>
      <c r="C748" s="47"/>
      <c r="D748" s="47"/>
    </row>
    <row r="749" spans="2:4" s="35" customFormat="1" x14ac:dyDescent="0.2">
      <c r="B749" s="47"/>
      <c r="C749" s="47"/>
      <c r="D749" s="47"/>
    </row>
    <row r="750" spans="2:4" s="35" customFormat="1" x14ac:dyDescent="0.2">
      <c r="B750" s="47"/>
      <c r="C750" s="47"/>
      <c r="D750" s="47"/>
    </row>
    <row r="751" spans="2:4" s="35" customFormat="1" x14ac:dyDescent="0.2">
      <c r="B751" s="47"/>
      <c r="C751" s="47"/>
      <c r="D751" s="47"/>
    </row>
    <row r="752" spans="2:4" s="35" customFormat="1" x14ac:dyDescent="0.2">
      <c r="B752" s="47"/>
      <c r="C752" s="47"/>
      <c r="D752" s="47"/>
    </row>
    <row r="753" spans="2:4" s="35" customFormat="1" x14ac:dyDescent="0.2">
      <c r="B753" s="47"/>
      <c r="C753" s="47"/>
      <c r="D753" s="47"/>
    </row>
    <row r="754" spans="2:4" s="35" customFormat="1" x14ac:dyDescent="0.2">
      <c r="B754" s="47"/>
      <c r="C754" s="47"/>
      <c r="D754" s="47"/>
    </row>
    <row r="755" spans="2:4" s="35" customFormat="1" x14ac:dyDescent="0.2">
      <c r="B755" s="47"/>
      <c r="C755" s="47"/>
      <c r="D755" s="47"/>
    </row>
    <row r="756" spans="2:4" s="35" customFormat="1" x14ac:dyDescent="0.2">
      <c r="B756" s="47"/>
      <c r="C756" s="47"/>
      <c r="D756" s="47"/>
    </row>
    <row r="757" spans="2:4" s="35" customFormat="1" x14ac:dyDescent="0.2">
      <c r="B757" s="47"/>
      <c r="C757" s="47"/>
      <c r="D757" s="47"/>
    </row>
    <row r="758" spans="2:4" s="35" customFormat="1" x14ac:dyDescent="0.2">
      <c r="B758" s="47"/>
      <c r="C758" s="47"/>
      <c r="D758" s="47"/>
    </row>
    <row r="759" spans="2:4" s="35" customFormat="1" x14ac:dyDescent="0.2">
      <c r="B759" s="47"/>
      <c r="C759" s="47"/>
      <c r="D759" s="47"/>
    </row>
    <row r="760" spans="2:4" s="35" customFormat="1" x14ac:dyDescent="0.2">
      <c r="B760" s="47"/>
      <c r="C760" s="47"/>
      <c r="D760" s="47"/>
    </row>
    <row r="761" spans="2:4" s="35" customFormat="1" x14ac:dyDescent="0.2">
      <c r="B761" s="47"/>
      <c r="C761" s="47"/>
      <c r="D761" s="47"/>
    </row>
    <row r="762" spans="2:4" s="35" customFormat="1" x14ac:dyDescent="0.2">
      <c r="B762" s="47"/>
      <c r="C762" s="47"/>
      <c r="D762" s="47"/>
    </row>
    <row r="763" spans="2:4" s="35" customFormat="1" x14ac:dyDescent="0.2">
      <c r="B763" s="47"/>
      <c r="C763" s="47"/>
      <c r="D763" s="47"/>
    </row>
    <row r="764" spans="2:4" s="35" customFormat="1" x14ac:dyDescent="0.2">
      <c r="B764" s="47"/>
      <c r="C764" s="47"/>
      <c r="D764" s="47"/>
    </row>
    <row r="765" spans="2:4" s="35" customFormat="1" x14ac:dyDescent="0.2">
      <c r="B765" s="47"/>
      <c r="C765" s="47"/>
      <c r="D765" s="47"/>
    </row>
    <row r="766" spans="2:4" s="35" customFormat="1" x14ac:dyDescent="0.2">
      <c r="B766" s="47"/>
      <c r="C766" s="47"/>
      <c r="D766" s="47"/>
    </row>
    <row r="767" spans="2:4" s="35" customFormat="1" x14ac:dyDescent="0.2">
      <c r="B767" s="47"/>
      <c r="C767" s="47"/>
      <c r="D767" s="47"/>
    </row>
    <row r="768" spans="2:4" s="35" customFormat="1" x14ac:dyDescent="0.2">
      <c r="B768" s="47"/>
      <c r="C768" s="47"/>
      <c r="D768" s="47"/>
    </row>
    <row r="769" spans="2:4" s="35" customFormat="1" x14ac:dyDescent="0.2">
      <c r="B769" s="47"/>
      <c r="C769" s="47"/>
      <c r="D769" s="47"/>
    </row>
    <row r="770" spans="2:4" s="35" customFormat="1" x14ac:dyDescent="0.2">
      <c r="B770" s="47"/>
      <c r="C770" s="47"/>
      <c r="D770" s="47"/>
    </row>
    <row r="771" spans="2:4" s="35" customFormat="1" x14ac:dyDescent="0.2">
      <c r="B771" s="47"/>
      <c r="C771" s="47"/>
      <c r="D771" s="47"/>
    </row>
    <row r="772" spans="2:4" s="35" customFormat="1" x14ac:dyDescent="0.2">
      <c r="B772" s="47"/>
      <c r="C772" s="47"/>
      <c r="D772" s="47"/>
    </row>
    <row r="773" spans="2:4" s="35" customFormat="1" x14ac:dyDescent="0.2">
      <c r="B773" s="47"/>
      <c r="C773" s="47"/>
      <c r="D773" s="47"/>
    </row>
    <row r="774" spans="2:4" s="35" customFormat="1" x14ac:dyDescent="0.2">
      <c r="B774" s="47"/>
      <c r="C774" s="47"/>
      <c r="D774" s="47"/>
    </row>
    <row r="775" spans="2:4" s="35" customFormat="1" x14ac:dyDescent="0.2">
      <c r="B775" s="47"/>
      <c r="C775" s="47"/>
      <c r="D775" s="47"/>
    </row>
    <row r="776" spans="2:4" s="35" customFormat="1" x14ac:dyDescent="0.2">
      <c r="B776" s="47"/>
      <c r="C776" s="47"/>
      <c r="D776" s="47"/>
    </row>
    <row r="777" spans="2:4" s="35" customFormat="1" x14ac:dyDescent="0.2">
      <c r="B777" s="47"/>
      <c r="C777" s="47"/>
      <c r="D777" s="47"/>
    </row>
    <row r="778" spans="2:4" s="35" customFormat="1" x14ac:dyDescent="0.2">
      <c r="B778" s="47"/>
      <c r="C778" s="47"/>
      <c r="D778" s="47"/>
    </row>
    <row r="779" spans="2:4" s="35" customFormat="1" x14ac:dyDescent="0.2">
      <c r="B779" s="47"/>
      <c r="C779" s="47"/>
      <c r="D779" s="47"/>
    </row>
    <row r="780" spans="2:4" s="35" customFormat="1" x14ac:dyDescent="0.2">
      <c r="B780" s="47"/>
      <c r="C780" s="47"/>
      <c r="D780" s="47"/>
    </row>
    <row r="781" spans="2:4" s="35" customFormat="1" x14ac:dyDescent="0.2">
      <c r="B781" s="47"/>
      <c r="C781" s="47"/>
      <c r="D781" s="47"/>
    </row>
    <row r="782" spans="2:4" s="35" customFormat="1" x14ac:dyDescent="0.2">
      <c r="B782" s="47"/>
      <c r="C782" s="47"/>
      <c r="D782" s="47"/>
    </row>
    <row r="783" spans="2:4" s="35" customFormat="1" x14ac:dyDescent="0.2">
      <c r="B783" s="47"/>
      <c r="C783" s="47"/>
      <c r="D783" s="47"/>
    </row>
    <row r="784" spans="2:4" s="35" customFormat="1" x14ac:dyDescent="0.2">
      <c r="B784" s="47"/>
      <c r="C784" s="47"/>
      <c r="D784" s="47"/>
    </row>
    <row r="785" spans="2:4" s="35" customFormat="1" x14ac:dyDescent="0.2">
      <c r="B785" s="47"/>
      <c r="C785" s="47"/>
      <c r="D785" s="47"/>
    </row>
    <row r="786" spans="2:4" s="35" customFormat="1" x14ac:dyDescent="0.2">
      <c r="B786" s="47"/>
      <c r="C786" s="47"/>
      <c r="D786" s="47"/>
    </row>
    <row r="787" spans="2:4" s="35" customFormat="1" x14ac:dyDescent="0.2">
      <c r="B787" s="47"/>
      <c r="C787" s="47"/>
      <c r="D787" s="47"/>
    </row>
    <row r="788" spans="2:4" s="35" customFormat="1" x14ac:dyDescent="0.2">
      <c r="B788" s="47"/>
      <c r="C788" s="47"/>
      <c r="D788" s="47"/>
    </row>
    <row r="789" spans="2:4" s="35" customFormat="1" x14ac:dyDescent="0.2">
      <c r="B789" s="47"/>
      <c r="C789" s="47"/>
      <c r="D789" s="47"/>
    </row>
    <row r="790" spans="2:4" s="35" customFormat="1" x14ac:dyDescent="0.2">
      <c r="B790" s="47"/>
      <c r="C790" s="47"/>
      <c r="D790" s="47"/>
    </row>
    <row r="791" spans="2:4" s="35" customFormat="1" x14ac:dyDescent="0.2">
      <c r="B791" s="47"/>
      <c r="C791" s="47"/>
      <c r="D791" s="47"/>
    </row>
    <row r="792" spans="2:4" s="35" customFormat="1" x14ac:dyDescent="0.2">
      <c r="B792" s="47"/>
      <c r="C792" s="47"/>
      <c r="D792" s="47"/>
    </row>
    <row r="793" spans="2:4" s="35" customFormat="1" x14ac:dyDescent="0.2">
      <c r="B793" s="47"/>
      <c r="C793" s="47"/>
      <c r="D793" s="47"/>
    </row>
    <row r="794" spans="2:4" s="35" customFormat="1" x14ac:dyDescent="0.2">
      <c r="B794" s="47"/>
      <c r="C794" s="47"/>
      <c r="D794" s="47"/>
    </row>
    <row r="795" spans="2:4" s="35" customFormat="1" x14ac:dyDescent="0.2">
      <c r="B795" s="47"/>
      <c r="C795" s="47"/>
      <c r="D795" s="47"/>
    </row>
    <row r="796" spans="2:4" s="35" customFormat="1" x14ac:dyDescent="0.2">
      <c r="B796" s="47"/>
      <c r="C796" s="47"/>
      <c r="D796" s="47"/>
    </row>
    <row r="797" spans="2:4" s="35" customFormat="1" x14ac:dyDescent="0.2">
      <c r="B797" s="47"/>
      <c r="C797" s="47"/>
      <c r="D797" s="47"/>
    </row>
    <row r="798" spans="2:4" s="35" customFormat="1" x14ac:dyDescent="0.2">
      <c r="B798" s="47"/>
      <c r="C798" s="47"/>
      <c r="D798" s="47"/>
    </row>
    <row r="799" spans="2:4" s="35" customFormat="1" x14ac:dyDescent="0.2">
      <c r="B799" s="47"/>
      <c r="C799" s="47"/>
      <c r="D799" s="47"/>
    </row>
    <row r="800" spans="2:4" s="35" customFormat="1" x14ac:dyDescent="0.2">
      <c r="B800" s="47"/>
      <c r="C800" s="47"/>
      <c r="D800" s="47"/>
    </row>
    <row r="801" spans="2:4" s="35" customFormat="1" x14ac:dyDescent="0.2">
      <c r="B801" s="47"/>
      <c r="C801" s="47"/>
      <c r="D801" s="47"/>
    </row>
    <row r="802" spans="2:4" s="35" customFormat="1" x14ac:dyDescent="0.2">
      <c r="B802" s="47"/>
      <c r="C802" s="47"/>
      <c r="D802" s="47"/>
    </row>
    <row r="803" spans="2:4" s="35" customFormat="1" x14ac:dyDescent="0.2">
      <c r="B803" s="47"/>
      <c r="C803" s="47"/>
      <c r="D803" s="47"/>
    </row>
    <row r="804" spans="2:4" s="35" customFormat="1" x14ac:dyDescent="0.2">
      <c r="B804" s="47"/>
      <c r="C804" s="47"/>
      <c r="D804" s="47"/>
    </row>
    <row r="805" spans="2:4" s="35" customFormat="1" x14ac:dyDescent="0.2">
      <c r="B805" s="47"/>
      <c r="C805" s="47"/>
      <c r="D805" s="47"/>
    </row>
    <row r="806" spans="2:4" s="35" customFormat="1" x14ac:dyDescent="0.2">
      <c r="B806" s="47"/>
      <c r="C806" s="47"/>
      <c r="D806" s="47"/>
    </row>
    <row r="807" spans="2:4" s="35" customFormat="1" x14ac:dyDescent="0.2">
      <c r="B807" s="47"/>
      <c r="C807" s="47"/>
      <c r="D807" s="47"/>
    </row>
    <row r="808" spans="2:4" s="35" customFormat="1" x14ac:dyDescent="0.2">
      <c r="B808" s="47"/>
      <c r="C808" s="47"/>
      <c r="D808" s="47"/>
    </row>
    <row r="809" spans="2:4" s="35" customFormat="1" x14ac:dyDescent="0.2">
      <c r="B809" s="47"/>
      <c r="C809" s="47"/>
      <c r="D809" s="47"/>
    </row>
    <row r="810" spans="2:4" s="35" customFormat="1" x14ac:dyDescent="0.2">
      <c r="B810" s="47"/>
      <c r="C810" s="47"/>
      <c r="D810" s="47"/>
    </row>
    <row r="811" spans="2:4" s="35" customFormat="1" x14ac:dyDescent="0.2">
      <c r="B811" s="47"/>
      <c r="C811" s="47"/>
      <c r="D811" s="47"/>
    </row>
    <row r="812" spans="2:4" s="35" customFormat="1" x14ac:dyDescent="0.2">
      <c r="B812" s="47"/>
      <c r="C812" s="47"/>
      <c r="D812" s="47"/>
    </row>
    <row r="813" spans="2:4" s="35" customFormat="1" x14ac:dyDescent="0.2">
      <c r="B813" s="47"/>
      <c r="C813" s="47"/>
      <c r="D813" s="47"/>
    </row>
    <row r="814" spans="2:4" s="35" customFormat="1" x14ac:dyDescent="0.2">
      <c r="B814" s="47"/>
      <c r="C814" s="47"/>
      <c r="D814" s="47"/>
    </row>
    <row r="815" spans="2:4" s="35" customFormat="1" x14ac:dyDescent="0.2">
      <c r="B815" s="47"/>
      <c r="C815" s="47"/>
      <c r="D815" s="47"/>
    </row>
    <row r="816" spans="2:4" s="35" customFormat="1" x14ac:dyDescent="0.2">
      <c r="B816" s="47"/>
      <c r="C816" s="47"/>
      <c r="D816" s="47"/>
    </row>
    <row r="817" spans="2:4" s="35" customFormat="1" x14ac:dyDescent="0.2">
      <c r="B817" s="47"/>
      <c r="C817" s="47"/>
      <c r="D817" s="47"/>
    </row>
    <row r="818" spans="2:4" s="35" customFormat="1" x14ac:dyDescent="0.2">
      <c r="B818" s="47"/>
      <c r="C818" s="47"/>
      <c r="D818" s="47"/>
    </row>
    <row r="819" spans="2:4" s="35" customFormat="1" x14ac:dyDescent="0.2">
      <c r="B819" s="47"/>
      <c r="C819" s="47"/>
      <c r="D819" s="47"/>
    </row>
    <row r="820" spans="2:4" s="35" customFormat="1" x14ac:dyDescent="0.2">
      <c r="B820" s="47"/>
      <c r="C820" s="47"/>
      <c r="D820" s="47"/>
    </row>
    <row r="821" spans="2:4" s="35" customFormat="1" x14ac:dyDescent="0.2">
      <c r="B821" s="47"/>
      <c r="C821" s="47"/>
      <c r="D821" s="47"/>
    </row>
    <row r="822" spans="2:4" s="35" customFormat="1" x14ac:dyDescent="0.2">
      <c r="B822" s="47"/>
      <c r="C822" s="47"/>
      <c r="D822" s="47"/>
    </row>
    <row r="823" spans="2:4" s="35" customFormat="1" x14ac:dyDescent="0.2">
      <c r="B823" s="47"/>
      <c r="C823" s="47"/>
      <c r="D823" s="47"/>
    </row>
    <row r="824" spans="2:4" s="35" customFormat="1" x14ac:dyDescent="0.2">
      <c r="B824" s="47"/>
      <c r="C824" s="47"/>
      <c r="D824" s="47"/>
    </row>
    <row r="825" spans="2:4" s="35" customFormat="1" x14ac:dyDescent="0.2">
      <c r="B825" s="47"/>
      <c r="C825" s="47"/>
      <c r="D825" s="47"/>
    </row>
    <row r="826" spans="2:4" s="35" customFormat="1" x14ac:dyDescent="0.2">
      <c r="B826" s="47"/>
      <c r="C826" s="47"/>
      <c r="D826" s="47"/>
    </row>
    <row r="827" spans="2:4" s="35" customFormat="1" x14ac:dyDescent="0.2">
      <c r="B827" s="47"/>
      <c r="C827" s="47"/>
      <c r="D827" s="47"/>
    </row>
    <row r="828" spans="2:4" s="35" customFormat="1" x14ac:dyDescent="0.2">
      <c r="B828" s="47"/>
      <c r="C828" s="47"/>
      <c r="D828" s="47"/>
    </row>
    <row r="829" spans="2:4" s="35" customFormat="1" x14ac:dyDescent="0.2">
      <c r="B829" s="47"/>
      <c r="C829" s="47"/>
      <c r="D829" s="47"/>
    </row>
    <row r="830" spans="2:4" s="35" customFormat="1" x14ac:dyDescent="0.2">
      <c r="B830" s="47"/>
      <c r="C830" s="47"/>
      <c r="D830" s="47"/>
    </row>
    <row r="831" spans="2:4" s="35" customFormat="1" x14ac:dyDescent="0.2">
      <c r="B831" s="47"/>
      <c r="C831" s="47"/>
      <c r="D831" s="47"/>
    </row>
    <row r="832" spans="2:4" s="35" customFormat="1" x14ac:dyDescent="0.2">
      <c r="B832" s="47"/>
      <c r="C832" s="47"/>
      <c r="D832" s="47"/>
    </row>
    <row r="833" spans="2:4" s="35" customFormat="1" x14ac:dyDescent="0.2">
      <c r="B833" s="47"/>
      <c r="C833" s="47"/>
      <c r="D833" s="47"/>
    </row>
    <row r="834" spans="2:4" s="35" customFormat="1" x14ac:dyDescent="0.2">
      <c r="B834" s="47"/>
      <c r="C834" s="47"/>
      <c r="D834" s="47"/>
    </row>
    <row r="835" spans="2:4" s="35" customFormat="1" x14ac:dyDescent="0.2">
      <c r="B835" s="47"/>
      <c r="C835" s="47"/>
      <c r="D835" s="47"/>
    </row>
    <row r="836" spans="2:4" s="35" customFormat="1" x14ac:dyDescent="0.2">
      <c r="B836" s="47"/>
      <c r="C836" s="47"/>
      <c r="D836" s="47"/>
    </row>
    <row r="837" spans="2:4" s="35" customFormat="1" x14ac:dyDescent="0.2">
      <c r="B837" s="47"/>
      <c r="C837" s="47"/>
      <c r="D837" s="47"/>
    </row>
    <row r="838" spans="2:4" s="35" customFormat="1" x14ac:dyDescent="0.2">
      <c r="B838" s="47"/>
      <c r="C838" s="47"/>
      <c r="D838" s="47"/>
    </row>
    <row r="839" spans="2:4" s="35" customFormat="1" x14ac:dyDescent="0.2">
      <c r="B839" s="47"/>
      <c r="C839" s="47"/>
      <c r="D839" s="47"/>
    </row>
    <row r="840" spans="2:4" s="35" customFormat="1" x14ac:dyDescent="0.2">
      <c r="B840" s="47"/>
      <c r="C840" s="47"/>
      <c r="D840" s="47"/>
    </row>
    <row r="841" spans="2:4" s="35" customFormat="1" x14ac:dyDescent="0.2">
      <c r="B841" s="47"/>
      <c r="C841" s="47"/>
      <c r="D841" s="47"/>
    </row>
    <row r="842" spans="2:4" s="35" customFormat="1" x14ac:dyDescent="0.2">
      <c r="B842" s="47"/>
      <c r="C842" s="47"/>
      <c r="D842" s="47"/>
    </row>
    <row r="843" spans="2:4" s="35" customFormat="1" x14ac:dyDescent="0.2">
      <c r="B843" s="47"/>
      <c r="C843" s="47"/>
      <c r="D843" s="47"/>
    </row>
    <row r="844" spans="2:4" s="35" customFormat="1" x14ac:dyDescent="0.2">
      <c r="B844" s="47"/>
      <c r="C844" s="47"/>
      <c r="D844" s="47"/>
    </row>
    <row r="845" spans="2:4" s="35" customFormat="1" x14ac:dyDescent="0.2">
      <c r="B845" s="47"/>
      <c r="C845" s="47"/>
      <c r="D845" s="47"/>
    </row>
    <row r="846" spans="2:4" s="35" customFormat="1" x14ac:dyDescent="0.2">
      <c r="B846" s="47"/>
      <c r="C846" s="47"/>
      <c r="D846" s="47"/>
    </row>
    <row r="847" spans="2:4" s="35" customFormat="1" x14ac:dyDescent="0.2">
      <c r="B847" s="47"/>
      <c r="C847" s="47"/>
      <c r="D847" s="47"/>
    </row>
    <row r="848" spans="2:4" s="35" customFormat="1" x14ac:dyDescent="0.2">
      <c r="B848" s="47"/>
      <c r="C848" s="47"/>
      <c r="D848" s="47"/>
    </row>
    <row r="849" spans="2:4" s="35" customFormat="1" x14ac:dyDescent="0.2">
      <c r="B849" s="47"/>
      <c r="C849" s="47"/>
      <c r="D849" s="47"/>
    </row>
    <row r="850" spans="2:4" s="35" customFormat="1" x14ac:dyDescent="0.2">
      <c r="B850" s="47"/>
      <c r="C850" s="47"/>
      <c r="D850" s="47"/>
    </row>
    <row r="851" spans="2:4" s="35" customFormat="1" x14ac:dyDescent="0.2">
      <c r="B851" s="47"/>
      <c r="C851" s="47"/>
      <c r="D851" s="47"/>
    </row>
    <row r="852" spans="2:4" s="35" customFormat="1" x14ac:dyDescent="0.2">
      <c r="B852" s="47"/>
      <c r="C852" s="47"/>
      <c r="D852" s="47"/>
    </row>
    <row r="853" spans="2:4" s="35" customFormat="1" x14ac:dyDescent="0.2">
      <c r="B853" s="47"/>
      <c r="C853" s="47"/>
      <c r="D853" s="47"/>
    </row>
    <row r="854" spans="2:4" s="35" customFormat="1" x14ac:dyDescent="0.2">
      <c r="B854" s="47"/>
      <c r="C854" s="47"/>
      <c r="D854" s="47"/>
    </row>
    <row r="855" spans="2:4" s="35" customFormat="1" x14ac:dyDescent="0.2">
      <c r="B855" s="47"/>
      <c r="C855" s="47"/>
      <c r="D855" s="47"/>
    </row>
    <row r="856" spans="2:4" s="35" customFormat="1" x14ac:dyDescent="0.2">
      <c r="B856" s="47"/>
      <c r="C856" s="47"/>
      <c r="D856" s="47"/>
    </row>
    <row r="857" spans="2:4" s="35" customFormat="1" x14ac:dyDescent="0.2">
      <c r="B857" s="47"/>
      <c r="C857" s="47"/>
      <c r="D857" s="47"/>
    </row>
    <row r="858" spans="2:4" s="35" customFormat="1" x14ac:dyDescent="0.2">
      <c r="B858" s="47"/>
      <c r="C858" s="47"/>
      <c r="D858" s="47"/>
    </row>
    <row r="859" spans="2:4" s="35" customFormat="1" x14ac:dyDescent="0.2">
      <c r="B859" s="47"/>
      <c r="C859" s="47"/>
      <c r="D859" s="47"/>
    </row>
    <row r="860" spans="2:4" s="35" customFormat="1" x14ac:dyDescent="0.2">
      <c r="B860" s="47"/>
      <c r="C860" s="47"/>
      <c r="D860" s="47"/>
    </row>
    <row r="861" spans="2:4" s="35" customFormat="1" x14ac:dyDescent="0.2">
      <c r="B861" s="47"/>
      <c r="C861" s="47"/>
      <c r="D861" s="47"/>
    </row>
    <row r="862" spans="2:4" s="35" customFormat="1" x14ac:dyDescent="0.2">
      <c r="B862" s="47"/>
      <c r="C862" s="47"/>
      <c r="D862" s="47"/>
    </row>
    <row r="863" spans="2:4" s="35" customFormat="1" x14ac:dyDescent="0.2">
      <c r="B863" s="47"/>
      <c r="C863" s="47"/>
      <c r="D863" s="47"/>
    </row>
    <row r="864" spans="2:4" s="35" customFormat="1" x14ac:dyDescent="0.2">
      <c r="B864" s="47"/>
      <c r="C864" s="47"/>
      <c r="D864" s="47"/>
    </row>
    <row r="865" spans="2:4" s="35" customFormat="1" x14ac:dyDescent="0.2">
      <c r="B865" s="47"/>
      <c r="C865" s="47"/>
      <c r="D865" s="47"/>
    </row>
    <row r="866" spans="2:4" s="35" customFormat="1" x14ac:dyDescent="0.2">
      <c r="B866" s="47"/>
      <c r="C866" s="47"/>
      <c r="D866" s="47"/>
    </row>
    <row r="867" spans="2:4" s="35" customFormat="1" x14ac:dyDescent="0.2">
      <c r="B867" s="47"/>
      <c r="C867" s="47"/>
      <c r="D867" s="47"/>
    </row>
    <row r="868" spans="2:4" s="35" customFormat="1" x14ac:dyDescent="0.2">
      <c r="B868" s="47"/>
      <c r="C868" s="47"/>
      <c r="D868" s="47"/>
    </row>
    <row r="869" spans="2:4" s="35" customFormat="1" x14ac:dyDescent="0.2">
      <c r="B869" s="47"/>
      <c r="C869" s="47"/>
      <c r="D869" s="47"/>
    </row>
    <row r="870" spans="2:4" s="35" customFormat="1" x14ac:dyDescent="0.2">
      <c r="B870" s="47"/>
      <c r="C870" s="47"/>
      <c r="D870" s="47"/>
    </row>
    <row r="871" spans="2:4" s="35" customFormat="1" x14ac:dyDescent="0.2">
      <c r="B871" s="47"/>
      <c r="C871" s="47"/>
      <c r="D871" s="47"/>
    </row>
    <row r="872" spans="2:4" s="35" customFormat="1" x14ac:dyDescent="0.2">
      <c r="B872" s="47"/>
      <c r="C872" s="47"/>
      <c r="D872" s="47"/>
    </row>
    <row r="873" spans="2:4" s="35" customFormat="1" x14ac:dyDescent="0.2">
      <c r="B873" s="47"/>
      <c r="C873" s="47"/>
      <c r="D873" s="47"/>
    </row>
    <row r="874" spans="2:4" s="35" customFormat="1" x14ac:dyDescent="0.2">
      <c r="B874" s="47"/>
      <c r="C874" s="47"/>
      <c r="D874" s="47"/>
    </row>
    <row r="875" spans="2:4" s="35" customFormat="1" x14ac:dyDescent="0.2">
      <c r="B875" s="47"/>
      <c r="C875" s="47"/>
      <c r="D875" s="47"/>
    </row>
    <row r="876" spans="2:4" s="35" customFormat="1" x14ac:dyDescent="0.2">
      <c r="B876" s="47"/>
      <c r="C876" s="47"/>
      <c r="D876" s="47"/>
    </row>
    <row r="877" spans="2:4" s="35" customFormat="1" x14ac:dyDescent="0.2">
      <c r="B877" s="47"/>
      <c r="C877" s="47"/>
      <c r="D877" s="47"/>
    </row>
    <row r="878" spans="2:4" s="35" customFormat="1" x14ac:dyDescent="0.2">
      <c r="B878" s="47"/>
      <c r="C878" s="47"/>
      <c r="D878" s="47"/>
    </row>
    <row r="879" spans="2:4" s="35" customFormat="1" x14ac:dyDescent="0.2">
      <c r="B879" s="47"/>
      <c r="C879" s="47"/>
      <c r="D879" s="47"/>
    </row>
    <row r="880" spans="2:4" s="35" customFormat="1" x14ac:dyDescent="0.2">
      <c r="B880" s="47"/>
      <c r="C880" s="47"/>
      <c r="D880" s="47"/>
    </row>
    <row r="881" spans="2:4" s="35" customFormat="1" x14ac:dyDescent="0.2">
      <c r="B881" s="47"/>
      <c r="C881" s="47"/>
      <c r="D881" s="47"/>
    </row>
    <row r="882" spans="2:4" s="35" customFormat="1" x14ac:dyDescent="0.2">
      <c r="B882" s="47"/>
      <c r="C882" s="47"/>
      <c r="D882" s="47"/>
    </row>
    <row r="883" spans="2:4" s="35" customFormat="1" x14ac:dyDescent="0.2">
      <c r="B883" s="47"/>
      <c r="C883" s="47"/>
      <c r="D883" s="47"/>
    </row>
    <row r="884" spans="2:4" s="35" customFormat="1" x14ac:dyDescent="0.2">
      <c r="B884" s="47"/>
      <c r="C884" s="47"/>
      <c r="D884" s="47"/>
    </row>
    <row r="885" spans="2:4" s="35" customFormat="1" x14ac:dyDescent="0.2">
      <c r="B885" s="47"/>
      <c r="C885" s="47"/>
      <c r="D885" s="47"/>
    </row>
    <row r="886" spans="2:4" s="35" customFormat="1" x14ac:dyDescent="0.2">
      <c r="B886" s="47"/>
      <c r="C886" s="47"/>
      <c r="D886" s="47"/>
    </row>
    <row r="887" spans="2:4" s="35" customFormat="1" x14ac:dyDescent="0.2">
      <c r="B887" s="47"/>
      <c r="C887" s="47"/>
      <c r="D887" s="47"/>
    </row>
    <row r="888" spans="2:4" s="35" customFormat="1" x14ac:dyDescent="0.2">
      <c r="B888" s="47"/>
      <c r="C888" s="47"/>
      <c r="D888" s="47"/>
    </row>
    <row r="889" spans="2:4" s="35" customFormat="1" x14ac:dyDescent="0.2">
      <c r="B889" s="47"/>
      <c r="C889" s="47"/>
      <c r="D889" s="47"/>
    </row>
    <row r="890" spans="2:4" s="35" customFormat="1" x14ac:dyDescent="0.2">
      <c r="B890" s="47"/>
      <c r="C890" s="47"/>
      <c r="D890" s="47"/>
    </row>
    <row r="891" spans="2:4" s="35" customFormat="1" x14ac:dyDescent="0.2">
      <c r="B891" s="47"/>
      <c r="C891" s="47"/>
      <c r="D891" s="47"/>
    </row>
    <row r="892" spans="2:4" s="35" customFormat="1" x14ac:dyDescent="0.2">
      <c r="B892" s="47"/>
      <c r="C892" s="47"/>
      <c r="D892" s="47"/>
    </row>
    <row r="893" spans="2:4" s="35" customFormat="1" x14ac:dyDescent="0.2">
      <c r="B893" s="47"/>
      <c r="C893" s="47"/>
      <c r="D893" s="47"/>
    </row>
    <row r="894" spans="2:4" s="35" customFormat="1" x14ac:dyDescent="0.2">
      <c r="B894" s="47"/>
      <c r="C894" s="47"/>
      <c r="D894" s="47"/>
    </row>
    <row r="895" spans="2:4" s="35" customFormat="1" x14ac:dyDescent="0.2">
      <c r="B895" s="47"/>
      <c r="C895" s="47"/>
      <c r="D895" s="47"/>
    </row>
    <row r="896" spans="2:4" s="35" customFormat="1" x14ac:dyDescent="0.2">
      <c r="B896" s="47"/>
      <c r="C896" s="47"/>
      <c r="D896" s="47"/>
    </row>
    <row r="897" spans="2:4" s="35" customFormat="1" x14ac:dyDescent="0.2">
      <c r="B897" s="47"/>
      <c r="C897" s="47"/>
      <c r="D897" s="47"/>
    </row>
    <row r="898" spans="2:4" s="35" customFormat="1" x14ac:dyDescent="0.2">
      <c r="B898" s="47"/>
      <c r="C898" s="47"/>
      <c r="D898" s="47"/>
    </row>
    <row r="899" spans="2:4" s="35" customFormat="1" x14ac:dyDescent="0.2">
      <c r="B899" s="47"/>
      <c r="C899" s="47"/>
      <c r="D899" s="47"/>
    </row>
    <row r="900" spans="2:4" s="35" customFormat="1" x14ac:dyDescent="0.2">
      <c r="B900" s="47"/>
      <c r="C900" s="47"/>
      <c r="D900" s="47"/>
    </row>
    <row r="901" spans="2:4" s="35" customFormat="1" x14ac:dyDescent="0.2">
      <c r="B901" s="47"/>
      <c r="C901" s="47"/>
      <c r="D901" s="47"/>
    </row>
    <row r="902" spans="2:4" s="35" customFormat="1" x14ac:dyDescent="0.2">
      <c r="B902" s="47"/>
      <c r="C902" s="47"/>
      <c r="D902" s="47"/>
    </row>
    <row r="903" spans="2:4" s="35" customFormat="1" x14ac:dyDescent="0.2">
      <c r="B903" s="47"/>
      <c r="C903" s="47"/>
      <c r="D903" s="47"/>
    </row>
    <row r="904" spans="2:4" s="35" customFormat="1" x14ac:dyDescent="0.2">
      <c r="B904" s="47"/>
      <c r="C904" s="47"/>
      <c r="D904" s="47"/>
    </row>
    <row r="905" spans="2:4" s="35" customFormat="1" x14ac:dyDescent="0.2">
      <c r="B905" s="47"/>
      <c r="C905" s="47"/>
      <c r="D905" s="47"/>
    </row>
    <row r="906" spans="2:4" s="35" customFormat="1" x14ac:dyDescent="0.2">
      <c r="B906" s="47"/>
      <c r="C906" s="47"/>
      <c r="D906" s="47"/>
    </row>
    <row r="907" spans="2:4" s="35" customFormat="1" x14ac:dyDescent="0.2">
      <c r="B907" s="47"/>
      <c r="C907" s="47"/>
      <c r="D907" s="47"/>
    </row>
    <row r="908" spans="2:4" s="35" customFormat="1" x14ac:dyDescent="0.2">
      <c r="B908" s="47"/>
      <c r="C908" s="47"/>
      <c r="D908" s="47"/>
    </row>
    <row r="909" spans="2:4" s="35" customFormat="1" x14ac:dyDescent="0.2">
      <c r="B909" s="47"/>
      <c r="C909" s="47"/>
      <c r="D909" s="47"/>
    </row>
    <row r="910" spans="2:4" s="35" customFormat="1" x14ac:dyDescent="0.2">
      <c r="B910" s="47"/>
      <c r="C910" s="47"/>
      <c r="D910" s="47"/>
    </row>
    <row r="911" spans="2:4" s="35" customFormat="1" x14ac:dyDescent="0.2">
      <c r="B911" s="47"/>
      <c r="C911" s="47"/>
      <c r="D911" s="47"/>
    </row>
    <row r="912" spans="2:4" s="35" customFormat="1" x14ac:dyDescent="0.2">
      <c r="B912" s="47"/>
      <c r="C912" s="47"/>
      <c r="D912" s="47"/>
    </row>
    <row r="913" spans="2:4" s="35" customFormat="1" x14ac:dyDescent="0.2">
      <c r="B913" s="47"/>
      <c r="C913" s="47"/>
      <c r="D913" s="47"/>
    </row>
    <row r="914" spans="2:4" s="35" customFormat="1" x14ac:dyDescent="0.2">
      <c r="B914" s="47"/>
      <c r="C914" s="47"/>
      <c r="D914" s="47"/>
    </row>
    <row r="915" spans="2:4" s="35" customFormat="1" x14ac:dyDescent="0.2">
      <c r="B915" s="47"/>
      <c r="C915" s="47"/>
      <c r="D915" s="47"/>
    </row>
    <row r="916" spans="2:4" s="35" customFormat="1" x14ac:dyDescent="0.2">
      <c r="B916" s="47"/>
      <c r="C916" s="47"/>
      <c r="D916" s="47"/>
    </row>
    <row r="917" spans="2:4" s="35" customFormat="1" x14ac:dyDescent="0.2">
      <c r="B917" s="47"/>
      <c r="C917" s="47"/>
      <c r="D917" s="47"/>
    </row>
    <row r="918" spans="2:4" s="35" customFormat="1" x14ac:dyDescent="0.2">
      <c r="B918" s="47"/>
      <c r="C918" s="47"/>
      <c r="D918" s="47"/>
    </row>
    <row r="919" spans="2:4" s="35" customFormat="1" x14ac:dyDescent="0.2">
      <c r="B919" s="47"/>
      <c r="C919" s="47"/>
      <c r="D919" s="47"/>
    </row>
    <row r="920" spans="2:4" s="35" customFormat="1" x14ac:dyDescent="0.2">
      <c r="B920" s="47"/>
      <c r="C920" s="47"/>
      <c r="D920" s="47"/>
    </row>
    <row r="921" spans="2:4" s="35" customFormat="1" x14ac:dyDescent="0.2">
      <c r="B921" s="47"/>
      <c r="C921" s="47"/>
      <c r="D921" s="47"/>
    </row>
    <row r="922" spans="2:4" s="35" customFormat="1" x14ac:dyDescent="0.2">
      <c r="B922" s="47"/>
      <c r="C922" s="47"/>
      <c r="D922" s="47"/>
    </row>
    <row r="923" spans="2:4" s="35" customFormat="1" x14ac:dyDescent="0.2">
      <c r="B923" s="47"/>
      <c r="C923" s="47"/>
      <c r="D923" s="47"/>
    </row>
    <row r="924" spans="2:4" s="35" customFormat="1" x14ac:dyDescent="0.2">
      <c r="B924" s="47"/>
      <c r="C924" s="47"/>
      <c r="D924" s="47"/>
    </row>
    <row r="925" spans="2:4" s="35" customFormat="1" x14ac:dyDescent="0.2">
      <c r="B925" s="47"/>
      <c r="C925" s="47"/>
      <c r="D925" s="47"/>
    </row>
    <row r="926" spans="2:4" s="35" customFormat="1" x14ac:dyDescent="0.2">
      <c r="B926" s="47"/>
      <c r="C926" s="47"/>
      <c r="D926" s="47"/>
    </row>
    <row r="927" spans="2:4" s="35" customFormat="1" x14ac:dyDescent="0.2">
      <c r="B927" s="47"/>
      <c r="C927" s="47"/>
      <c r="D927" s="47"/>
    </row>
    <row r="928" spans="2:4" s="35" customFormat="1" x14ac:dyDescent="0.2">
      <c r="B928" s="47"/>
      <c r="C928" s="47"/>
      <c r="D928" s="47"/>
    </row>
    <row r="929" spans="2:4" s="35" customFormat="1" x14ac:dyDescent="0.2">
      <c r="B929" s="47"/>
      <c r="C929" s="47"/>
      <c r="D929" s="47"/>
    </row>
    <row r="930" spans="2:4" s="35" customFormat="1" x14ac:dyDescent="0.2">
      <c r="B930" s="47"/>
      <c r="C930" s="47"/>
      <c r="D930" s="47"/>
    </row>
    <row r="931" spans="2:4" s="35" customFormat="1" x14ac:dyDescent="0.2">
      <c r="B931" s="47"/>
      <c r="C931" s="47"/>
      <c r="D931" s="47"/>
    </row>
    <row r="932" spans="2:4" s="35" customFormat="1" x14ac:dyDescent="0.2">
      <c r="B932" s="47"/>
      <c r="C932" s="47"/>
      <c r="D932" s="47"/>
    </row>
    <row r="933" spans="2:4" s="35" customFormat="1" x14ac:dyDescent="0.2">
      <c r="B933" s="47"/>
      <c r="C933" s="47"/>
      <c r="D933" s="47"/>
    </row>
    <row r="934" spans="2:4" s="35" customFormat="1" x14ac:dyDescent="0.2">
      <c r="B934" s="47"/>
      <c r="C934" s="47"/>
      <c r="D934" s="47"/>
    </row>
    <row r="935" spans="2:4" s="35" customFormat="1" x14ac:dyDescent="0.2">
      <c r="B935" s="47"/>
      <c r="C935" s="47"/>
      <c r="D935" s="47"/>
    </row>
    <row r="936" spans="2:4" s="35" customFormat="1" x14ac:dyDescent="0.2">
      <c r="B936" s="47"/>
      <c r="C936" s="47"/>
      <c r="D936" s="47"/>
    </row>
    <row r="937" spans="2:4" s="35" customFormat="1" x14ac:dyDescent="0.2">
      <c r="B937" s="47"/>
      <c r="C937" s="47"/>
      <c r="D937" s="47"/>
    </row>
    <row r="938" spans="2:4" s="35" customFormat="1" x14ac:dyDescent="0.2">
      <c r="B938" s="47"/>
      <c r="C938" s="47"/>
      <c r="D938" s="47"/>
    </row>
    <row r="939" spans="2:4" s="35" customFormat="1" x14ac:dyDescent="0.2">
      <c r="B939" s="47"/>
      <c r="C939" s="47"/>
      <c r="D939" s="47"/>
    </row>
    <row r="940" spans="2:4" s="35" customFormat="1" x14ac:dyDescent="0.2">
      <c r="B940" s="47"/>
      <c r="C940" s="47"/>
      <c r="D940" s="47"/>
    </row>
    <row r="941" spans="2:4" s="35" customFormat="1" x14ac:dyDescent="0.2">
      <c r="B941" s="47"/>
      <c r="C941" s="47"/>
      <c r="D941" s="47"/>
    </row>
    <row r="942" spans="2:4" s="35" customFormat="1" x14ac:dyDescent="0.2">
      <c r="B942" s="47"/>
      <c r="C942" s="47"/>
      <c r="D942" s="47"/>
    </row>
    <row r="943" spans="2:4" s="35" customFormat="1" x14ac:dyDescent="0.2">
      <c r="B943" s="47"/>
      <c r="C943" s="47"/>
      <c r="D943" s="47"/>
    </row>
    <row r="944" spans="2:4" s="35" customFormat="1" x14ac:dyDescent="0.2">
      <c r="B944" s="47"/>
      <c r="C944" s="47"/>
      <c r="D944" s="47"/>
    </row>
    <row r="945" spans="2:4" s="35" customFormat="1" x14ac:dyDescent="0.2">
      <c r="B945" s="47"/>
      <c r="C945" s="47"/>
      <c r="D945" s="47"/>
    </row>
    <row r="946" spans="2:4" s="35" customFormat="1" x14ac:dyDescent="0.2">
      <c r="B946" s="47"/>
      <c r="C946" s="47"/>
      <c r="D946" s="47"/>
    </row>
    <row r="947" spans="2:4" s="35" customFormat="1" x14ac:dyDescent="0.2">
      <c r="B947" s="47"/>
      <c r="C947" s="47"/>
      <c r="D947" s="47"/>
    </row>
    <row r="948" spans="2:4" s="35" customFormat="1" x14ac:dyDescent="0.2">
      <c r="B948" s="47"/>
      <c r="C948" s="47"/>
      <c r="D948" s="47"/>
    </row>
    <row r="949" spans="2:4" s="35" customFormat="1" x14ac:dyDescent="0.2">
      <c r="B949" s="47"/>
      <c r="C949" s="47"/>
      <c r="D949" s="47"/>
    </row>
    <row r="950" spans="2:4" s="35" customFormat="1" x14ac:dyDescent="0.2">
      <c r="B950" s="47"/>
      <c r="C950" s="47"/>
      <c r="D950" s="47"/>
    </row>
    <row r="951" spans="2:4" s="35" customFormat="1" x14ac:dyDescent="0.2">
      <c r="B951" s="47"/>
      <c r="C951" s="47"/>
      <c r="D951" s="47"/>
    </row>
    <row r="952" spans="2:4" s="35" customFormat="1" x14ac:dyDescent="0.2">
      <c r="B952" s="47"/>
      <c r="C952" s="47"/>
      <c r="D952" s="47"/>
    </row>
    <row r="953" spans="2:4" s="35" customFormat="1" x14ac:dyDescent="0.2">
      <c r="B953" s="47"/>
      <c r="C953" s="47"/>
      <c r="D953" s="47"/>
    </row>
    <row r="954" spans="2:4" s="35" customFormat="1" x14ac:dyDescent="0.2">
      <c r="B954" s="47"/>
      <c r="C954" s="47"/>
      <c r="D954" s="47"/>
    </row>
    <row r="955" spans="2:4" s="35" customFormat="1" x14ac:dyDescent="0.2">
      <c r="B955" s="47"/>
      <c r="C955" s="47"/>
      <c r="D955" s="47"/>
    </row>
    <row r="956" spans="2:4" s="35" customFormat="1" x14ac:dyDescent="0.2">
      <c r="B956" s="47"/>
      <c r="C956" s="47"/>
      <c r="D956" s="47"/>
    </row>
    <row r="957" spans="2:4" s="35" customFormat="1" x14ac:dyDescent="0.2">
      <c r="B957" s="47"/>
      <c r="C957" s="47"/>
      <c r="D957" s="47"/>
    </row>
    <row r="958" spans="2:4" s="35" customFormat="1" x14ac:dyDescent="0.2">
      <c r="B958" s="47"/>
      <c r="C958" s="47"/>
      <c r="D958" s="47"/>
    </row>
    <row r="959" spans="2:4" s="35" customFormat="1" x14ac:dyDescent="0.2">
      <c r="B959" s="47"/>
      <c r="C959" s="47"/>
      <c r="D959" s="47"/>
    </row>
    <row r="960" spans="2:4" s="35" customFormat="1" x14ac:dyDescent="0.2">
      <c r="B960" s="47"/>
      <c r="C960" s="47"/>
      <c r="D960" s="47"/>
    </row>
    <row r="961" spans="2:4" s="35" customFormat="1" x14ac:dyDescent="0.2">
      <c r="B961" s="47"/>
      <c r="C961" s="47"/>
      <c r="D961" s="47"/>
    </row>
    <row r="962" spans="2:4" s="35" customFormat="1" x14ac:dyDescent="0.2">
      <c r="B962" s="47"/>
      <c r="C962" s="47"/>
      <c r="D962" s="47"/>
    </row>
    <row r="963" spans="2:4" s="35" customFormat="1" x14ac:dyDescent="0.2">
      <c r="B963" s="47"/>
      <c r="C963" s="47"/>
      <c r="D963" s="47"/>
    </row>
    <row r="964" spans="2:4" s="35" customFormat="1" x14ac:dyDescent="0.2">
      <c r="B964" s="47"/>
      <c r="C964" s="47"/>
      <c r="D964" s="47"/>
    </row>
    <row r="965" spans="2:4" s="35" customFormat="1" x14ac:dyDescent="0.2">
      <c r="B965" s="47"/>
      <c r="C965" s="47"/>
      <c r="D965" s="47"/>
    </row>
    <row r="966" spans="2:4" s="35" customFormat="1" x14ac:dyDescent="0.2">
      <c r="B966" s="47"/>
      <c r="C966" s="47"/>
      <c r="D966" s="47"/>
    </row>
    <row r="967" spans="2:4" s="35" customFormat="1" x14ac:dyDescent="0.2">
      <c r="B967" s="47"/>
      <c r="C967" s="47"/>
      <c r="D967" s="47"/>
    </row>
    <row r="968" spans="2:4" s="35" customFormat="1" x14ac:dyDescent="0.2">
      <c r="B968" s="47"/>
      <c r="C968" s="47"/>
      <c r="D968" s="47"/>
    </row>
    <row r="969" spans="2:4" s="35" customFormat="1" x14ac:dyDescent="0.2">
      <c r="B969" s="47"/>
      <c r="C969" s="47"/>
      <c r="D969" s="47"/>
    </row>
    <row r="970" spans="2:4" s="35" customFormat="1" x14ac:dyDescent="0.2">
      <c r="B970" s="47"/>
      <c r="C970" s="47"/>
      <c r="D970" s="47"/>
    </row>
    <row r="971" spans="2:4" s="35" customFormat="1" x14ac:dyDescent="0.2">
      <c r="B971" s="47"/>
      <c r="C971" s="47"/>
      <c r="D971" s="47"/>
    </row>
    <row r="972" spans="2:4" s="35" customFormat="1" x14ac:dyDescent="0.2">
      <c r="B972" s="47"/>
      <c r="C972" s="47"/>
      <c r="D972" s="47"/>
    </row>
    <row r="973" spans="2:4" s="35" customFormat="1" x14ac:dyDescent="0.2">
      <c r="B973" s="47"/>
      <c r="C973" s="47"/>
      <c r="D973" s="47"/>
    </row>
    <row r="974" spans="2:4" s="35" customFormat="1" x14ac:dyDescent="0.2">
      <c r="B974" s="47"/>
      <c r="C974" s="47"/>
      <c r="D974" s="47"/>
    </row>
    <row r="975" spans="2:4" s="35" customFormat="1" x14ac:dyDescent="0.2">
      <c r="B975" s="47"/>
      <c r="C975" s="47"/>
      <c r="D975" s="47"/>
    </row>
    <row r="976" spans="2:4" s="35" customFormat="1" x14ac:dyDescent="0.2">
      <c r="B976" s="47"/>
      <c r="C976" s="47"/>
      <c r="D976" s="47"/>
    </row>
    <row r="977" spans="2:4" s="35" customFormat="1" x14ac:dyDescent="0.2">
      <c r="B977" s="47"/>
      <c r="C977" s="47"/>
      <c r="D977" s="47"/>
    </row>
    <row r="978" spans="2:4" s="35" customFormat="1" x14ac:dyDescent="0.2">
      <c r="B978" s="47"/>
      <c r="C978" s="47"/>
      <c r="D978" s="47"/>
    </row>
    <row r="979" spans="2:4" s="35" customFormat="1" x14ac:dyDescent="0.2">
      <c r="B979" s="47"/>
      <c r="C979" s="47"/>
      <c r="D979" s="47"/>
    </row>
    <row r="980" spans="2:4" s="35" customFormat="1" x14ac:dyDescent="0.2">
      <c r="B980" s="47"/>
      <c r="C980" s="47"/>
      <c r="D980" s="47"/>
    </row>
    <row r="981" spans="2:4" s="35" customFormat="1" x14ac:dyDescent="0.2">
      <c r="B981" s="47"/>
      <c r="C981" s="47"/>
      <c r="D981" s="47"/>
    </row>
    <row r="982" spans="2:4" s="35" customFormat="1" x14ac:dyDescent="0.2">
      <c r="B982" s="47"/>
      <c r="C982" s="47"/>
      <c r="D982" s="47"/>
    </row>
    <row r="983" spans="2:4" s="35" customFormat="1" x14ac:dyDescent="0.2">
      <c r="B983" s="47"/>
      <c r="C983" s="47"/>
      <c r="D983" s="47"/>
    </row>
    <row r="984" spans="2:4" s="35" customFormat="1" x14ac:dyDescent="0.2">
      <c r="B984" s="47"/>
      <c r="C984" s="47"/>
      <c r="D984" s="47"/>
    </row>
    <row r="985" spans="2:4" s="35" customFormat="1" x14ac:dyDescent="0.2">
      <c r="B985" s="47"/>
      <c r="C985" s="47"/>
      <c r="D985" s="47"/>
    </row>
    <row r="986" spans="2:4" s="35" customFormat="1" x14ac:dyDescent="0.2">
      <c r="B986" s="47"/>
      <c r="C986" s="47"/>
      <c r="D986" s="47"/>
    </row>
    <row r="987" spans="2:4" s="35" customFormat="1" x14ac:dyDescent="0.2">
      <c r="B987" s="47"/>
      <c r="C987" s="47"/>
      <c r="D987" s="47"/>
    </row>
    <row r="988" spans="2:4" s="35" customFormat="1" x14ac:dyDescent="0.2">
      <c r="B988" s="47"/>
      <c r="C988" s="47"/>
      <c r="D988" s="47"/>
    </row>
    <row r="989" spans="2:4" s="35" customFormat="1" x14ac:dyDescent="0.2">
      <c r="B989" s="47"/>
      <c r="C989" s="47"/>
      <c r="D989" s="47"/>
    </row>
    <row r="990" spans="2:4" s="35" customFormat="1" x14ac:dyDescent="0.2">
      <c r="B990" s="47"/>
      <c r="C990" s="47"/>
      <c r="D990" s="47"/>
    </row>
    <row r="991" spans="2:4" s="35" customFormat="1" x14ac:dyDescent="0.2">
      <c r="B991" s="47"/>
      <c r="C991" s="47"/>
      <c r="D991" s="47"/>
    </row>
    <row r="992" spans="2:4" s="35" customFormat="1" x14ac:dyDescent="0.2">
      <c r="B992" s="47"/>
      <c r="C992" s="47"/>
      <c r="D992" s="47"/>
    </row>
    <row r="993" spans="2:4" s="35" customFormat="1" x14ac:dyDescent="0.2">
      <c r="B993" s="47"/>
      <c r="C993" s="47"/>
      <c r="D993" s="47"/>
    </row>
    <row r="994" spans="2:4" s="35" customFormat="1" x14ac:dyDescent="0.2">
      <c r="B994" s="47"/>
      <c r="C994" s="47"/>
      <c r="D994" s="47"/>
    </row>
    <row r="995" spans="2:4" s="35" customFormat="1" x14ac:dyDescent="0.2">
      <c r="B995" s="47"/>
      <c r="C995" s="47"/>
      <c r="D995" s="47"/>
    </row>
    <row r="996" spans="2:4" s="35" customFormat="1" x14ac:dyDescent="0.2">
      <c r="B996" s="47"/>
      <c r="C996" s="47"/>
      <c r="D996" s="47"/>
    </row>
    <row r="997" spans="2:4" s="35" customFormat="1" x14ac:dyDescent="0.2">
      <c r="B997" s="47"/>
      <c r="C997" s="47"/>
      <c r="D997" s="47"/>
    </row>
    <row r="998" spans="2:4" s="35" customFormat="1" x14ac:dyDescent="0.2">
      <c r="B998" s="47"/>
      <c r="C998" s="47"/>
      <c r="D998" s="47"/>
    </row>
    <row r="999" spans="2:4" s="35" customFormat="1" x14ac:dyDescent="0.2">
      <c r="B999" s="47"/>
      <c r="C999" s="47"/>
      <c r="D999" s="47"/>
    </row>
    <row r="1000" spans="2:4" s="35" customFormat="1" x14ac:dyDescent="0.2">
      <c r="B1000" s="47"/>
      <c r="C1000" s="47"/>
      <c r="D1000" s="47"/>
    </row>
    <row r="1001" spans="2:4" s="35" customFormat="1" x14ac:dyDescent="0.2">
      <c r="B1001" s="47"/>
      <c r="C1001" s="47"/>
      <c r="D1001" s="47"/>
    </row>
    <row r="1002" spans="2:4" s="35" customFormat="1" x14ac:dyDescent="0.2">
      <c r="B1002" s="47"/>
      <c r="C1002" s="47"/>
      <c r="D1002" s="47"/>
    </row>
    <row r="1003" spans="2:4" s="35" customFormat="1" x14ac:dyDescent="0.2">
      <c r="B1003" s="47"/>
      <c r="C1003" s="47"/>
      <c r="D1003" s="47"/>
    </row>
    <row r="1004" spans="2:4" s="35" customFormat="1" x14ac:dyDescent="0.2">
      <c r="B1004" s="47"/>
      <c r="C1004" s="47"/>
      <c r="D1004" s="47"/>
    </row>
    <row r="1005" spans="2:4" s="35" customFormat="1" x14ac:dyDescent="0.2">
      <c r="B1005" s="47"/>
      <c r="C1005" s="47"/>
      <c r="D1005" s="47"/>
    </row>
    <row r="1006" spans="2:4" s="35" customFormat="1" x14ac:dyDescent="0.2">
      <c r="B1006" s="47"/>
      <c r="C1006" s="47"/>
      <c r="D1006" s="47"/>
    </row>
    <row r="1007" spans="2:4" s="35" customFormat="1" x14ac:dyDescent="0.2">
      <c r="B1007" s="47"/>
      <c r="C1007" s="47"/>
      <c r="D1007" s="47"/>
    </row>
    <row r="1008" spans="2:4" s="35" customFormat="1" x14ac:dyDescent="0.2">
      <c r="B1008" s="47"/>
      <c r="C1008" s="47"/>
      <c r="D1008" s="47"/>
    </row>
    <row r="1009" spans="2:4" s="35" customFormat="1" x14ac:dyDescent="0.2">
      <c r="B1009" s="47"/>
      <c r="C1009" s="47"/>
      <c r="D1009" s="47"/>
    </row>
    <row r="1010" spans="2:4" s="35" customFormat="1" x14ac:dyDescent="0.2">
      <c r="B1010" s="47"/>
      <c r="C1010" s="47"/>
      <c r="D1010" s="47"/>
    </row>
    <row r="1011" spans="2:4" s="35" customFormat="1" x14ac:dyDescent="0.2">
      <c r="B1011" s="47"/>
      <c r="C1011" s="47"/>
      <c r="D1011" s="47"/>
    </row>
    <row r="1012" spans="2:4" s="35" customFormat="1" x14ac:dyDescent="0.2">
      <c r="B1012" s="47"/>
      <c r="C1012" s="47"/>
      <c r="D1012" s="47"/>
    </row>
    <row r="1013" spans="2:4" s="35" customFormat="1" x14ac:dyDescent="0.2">
      <c r="B1013" s="47"/>
      <c r="C1013" s="47"/>
      <c r="D1013" s="47"/>
    </row>
    <row r="1014" spans="2:4" s="35" customFormat="1" x14ac:dyDescent="0.2">
      <c r="B1014" s="47"/>
      <c r="C1014" s="47"/>
      <c r="D1014" s="47"/>
    </row>
    <row r="1015" spans="2:4" s="35" customFormat="1" x14ac:dyDescent="0.2">
      <c r="B1015" s="47"/>
      <c r="C1015" s="47"/>
      <c r="D1015" s="47"/>
    </row>
    <row r="1016" spans="2:4" s="35" customFormat="1" x14ac:dyDescent="0.2">
      <c r="B1016" s="47"/>
      <c r="C1016" s="47"/>
      <c r="D1016" s="47"/>
    </row>
    <row r="1017" spans="2:4" s="35" customFormat="1" x14ac:dyDescent="0.2">
      <c r="B1017" s="47"/>
      <c r="C1017" s="47"/>
      <c r="D1017" s="47"/>
    </row>
    <row r="1018" spans="2:4" s="35" customFormat="1" x14ac:dyDescent="0.2">
      <c r="B1018" s="47"/>
      <c r="C1018" s="47"/>
      <c r="D1018" s="47"/>
    </row>
    <row r="1019" spans="2:4" s="35" customFormat="1" x14ac:dyDescent="0.2">
      <c r="B1019" s="47"/>
      <c r="C1019" s="47"/>
      <c r="D1019" s="47"/>
    </row>
    <row r="1020" spans="2:4" s="35" customFormat="1" x14ac:dyDescent="0.2">
      <c r="B1020" s="47"/>
      <c r="C1020" s="47"/>
      <c r="D1020" s="47"/>
    </row>
    <row r="1021" spans="2:4" s="35" customFormat="1" x14ac:dyDescent="0.2">
      <c r="B1021" s="47"/>
      <c r="C1021" s="47"/>
      <c r="D1021" s="47"/>
    </row>
    <row r="1022" spans="2:4" s="35" customFormat="1" x14ac:dyDescent="0.2">
      <c r="B1022" s="47"/>
      <c r="C1022" s="47"/>
      <c r="D1022" s="47"/>
    </row>
    <row r="1023" spans="2:4" s="35" customFormat="1" x14ac:dyDescent="0.2">
      <c r="B1023" s="47"/>
      <c r="C1023" s="47"/>
      <c r="D1023" s="47"/>
    </row>
    <row r="1024" spans="2:4" s="35" customFormat="1" x14ac:dyDescent="0.2">
      <c r="B1024" s="47"/>
      <c r="C1024" s="47"/>
      <c r="D1024" s="47"/>
    </row>
    <row r="1025" spans="2:4" s="35" customFormat="1" x14ac:dyDescent="0.2">
      <c r="B1025" s="47"/>
      <c r="C1025" s="47"/>
      <c r="D1025" s="47"/>
    </row>
    <row r="1026" spans="2:4" s="35" customFormat="1" x14ac:dyDescent="0.2">
      <c r="B1026" s="47"/>
      <c r="C1026" s="47"/>
      <c r="D1026" s="47"/>
    </row>
    <row r="1027" spans="2:4" s="35" customFormat="1" x14ac:dyDescent="0.2">
      <c r="B1027" s="47"/>
      <c r="C1027" s="47"/>
      <c r="D1027" s="47"/>
    </row>
    <row r="1028" spans="2:4" s="35" customFormat="1" x14ac:dyDescent="0.2">
      <c r="B1028" s="47"/>
      <c r="C1028" s="47"/>
      <c r="D1028" s="47"/>
    </row>
    <row r="1029" spans="2:4" s="35" customFormat="1" x14ac:dyDescent="0.2">
      <c r="B1029" s="47"/>
      <c r="C1029" s="47"/>
      <c r="D1029" s="47"/>
    </row>
    <row r="1030" spans="2:4" s="35" customFormat="1" x14ac:dyDescent="0.2">
      <c r="B1030" s="47"/>
      <c r="C1030" s="47"/>
      <c r="D1030" s="47"/>
    </row>
    <row r="1031" spans="2:4" s="35" customFormat="1" x14ac:dyDescent="0.2">
      <c r="B1031" s="47"/>
      <c r="C1031" s="47"/>
      <c r="D1031" s="47"/>
    </row>
    <row r="1032" spans="2:4" s="35" customFormat="1" x14ac:dyDescent="0.2">
      <c r="B1032" s="47"/>
      <c r="C1032" s="47"/>
      <c r="D1032" s="47"/>
    </row>
    <row r="1033" spans="2:4" s="35" customFormat="1" x14ac:dyDescent="0.2">
      <c r="B1033" s="47"/>
      <c r="C1033" s="47"/>
      <c r="D1033" s="47"/>
    </row>
    <row r="1034" spans="2:4" s="35" customFormat="1" x14ac:dyDescent="0.2">
      <c r="B1034" s="47"/>
      <c r="C1034" s="47"/>
      <c r="D1034" s="47"/>
    </row>
    <row r="1035" spans="2:4" s="35" customFormat="1" x14ac:dyDescent="0.2">
      <c r="B1035" s="47"/>
      <c r="C1035" s="47"/>
      <c r="D1035" s="47"/>
    </row>
    <row r="1036" spans="2:4" s="35" customFormat="1" x14ac:dyDescent="0.2">
      <c r="B1036" s="47"/>
      <c r="C1036" s="47"/>
      <c r="D1036" s="47"/>
    </row>
    <row r="1037" spans="2:4" s="35" customFormat="1" x14ac:dyDescent="0.2">
      <c r="B1037" s="47"/>
      <c r="C1037" s="47"/>
      <c r="D1037" s="47"/>
    </row>
    <row r="1038" spans="2:4" s="35" customFormat="1" x14ac:dyDescent="0.2">
      <c r="B1038" s="47"/>
      <c r="C1038" s="47"/>
      <c r="D1038" s="47"/>
    </row>
    <row r="1039" spans="2:4" s="35" customFormat="1" x14ac:dyDescent="0.2">
      <c r="B1039" s="47"/>
      <c r="C1039" s="47"/>
      <c r="D1039" s="47"/>
    </row>
    <row r="1040" spans="2:4" s="35" customFormat="1" x14ac:dyDescent="0.2">
      <c r="B1040" s="47"/>
      <c r="C1040" s="47"/>
      <c r="D1040" s="47"/>
    </row>
    <row r="1041" spans="2:4" s="35" customFormat="1" x14ac:dyDescent="0.2">
      <c r="B1041" s="47"/>
      <c r="C1041" s="47"/>
      <c r="D1041" s="47"/>
    </row>
    <row r="1042" spans="2:4" s="35" customFormat="1" x14ac:dyDescent="0.2">
      <c r="B1042" s="47"/>
      <c r="C1042" s="47"/>
      <c r="D1042" s="47"/>
    </row>
    <row r="1043" spans="2:4" s="35" customFormat="1" x14ac:dyDescent="0.2">
      <c r="B1043" s="47"/>
      <c r="C1043" s="47"/>
      <c r="D1043" s="47"/>
    </row>
    <row r="1044" spans="2:4" s="35" customFormat="1" x14ac:dyDescent="0.2">
      <c r="B1044" s="47"/>
      <c r="C1044" s="47"/>
      <c r="D1044" s="47"/>
    </row>
    <row r="1045" spans="2:4" s="35" customFormat="1" x14ac:dyDescent="0.2">
      <c r="B1045" s="47"/>
      <c r="C1045" s="47"/>
      <c r="D1045" s="47"/>
    </row>
    <row r="1046" spans="2:4" s="35" customFormat="1" x14ac:dyDescent="0.2">
      <c r="B1046" s="47"/>
      <c r="C1046" s="47"/>
      <c r="D1046" s="47"/>
    </row>
    <row r="1047" spans="2:4" s="35" customFormat="1" x14ac:dyDescent="0.2">
      <c r="B1047" s="47"/>
      <c r="C1047" s="47"/>
      <c r="D1047" s="47"/>
    </row>
    <row r="1048" spans="2:4" s="35" customFormat="1" x14ac:dyDescent="0.2">
      <c r="B1048" s="47"/>
      <c r="C1048" s="47"/>
      <c r="D1048" s="47"/>
    </row>
    <row r="1049" spans="2:4" s="35" customFormat="1" x14ac:dyDescent="0.2">
      <c r="B1049" s="47"/>
      <c r="C1049" s="47"/>
      <c r="D1049" s="47"/>
    </row>
    <row r="1050" spans="2:4" s="35" customFormat="1" x14ac:dyDescent="0.2">
      <c r="B1050" s="47"/>
      <c r="C1050" s="47"/>
      <c r="D1050" s="47"/>
    </row>
    <row r="1051" spans="2:4" s="35" customFormat="1" x14ac:dyDescent="0.2">
      <c r="B1051" s="47"/>
      <c r="C1051" s="47"/>
      <c r="D1051" s="47"/>
    </row>
    <row r="1052" spans="2:4" s="35" customFormat="1" x14ac:dyDescent="0.2">
      <c r="B1052" s="47"/>
      <c r="C1052" s="47"/>
      <c r="D1052" s="47"/>
    </row>
    <row r="1053" spans="2:4" s="35" customFormat="1" x14ac:dyDescent="0.2">
      <c r="B1053" s="47"/>
      <c r="C1053" s="47"/>
      <c r="D1053" s="47"/>
    </row>
    <row r="1054" spans="2:4" s="35" customFormat="1" x14ac:dyDescent="0.2">
      <c r="B1054" s="47"/>
      <c r="C1054" s="47"/>
      <c r="D1054" s="47"/>
    </row>
    <row r="1055" spans="2:4" s="35" customFormat="1" x14ac:dyDescent="0.2">
      <c r="B1055" s="47"/>
      <c r="C1055" s="47"/>
      <c r="D1055" s="47"/>
    </row>
    <row r="1056" spans="2:4" s="35" customFormat="1" x14ac:dyDescent="0.2">
      <c r="B1056" s="47"/>
      <c r="C1056" s="47"/>
      <c r="D1056" s="47"/>
    </row>
    <row r="1057" spans="2:4" s="35" customFormat="1" x14ac:dyDescent="0.2">
      <c r="B1057" s="47"/>
      <c r="C1057" s="47"/>
      <c r="D1057" s="47"/>
    </row>
    <row r="1058" spans="2:4" s="35" customFormat="1" x14ac:dyDescent="0.2">
      <c r="B1058" s="47"/>
      <c r="C1058" s="47"/>
      <c r="D1058" s="47"/>
    </row>
    <row r="1059" spans="2:4" s="35" customFormat="1" x14ac:dyDescent="0.2">
      <c r="B1059" s="47"/>
      <c r="C1059" s="47"/>
      <c r="D1059" s="47"/>
    </row>
    <row r="1060" spans="2:4" s="35" customFormat="1" x14ac:dyDescent="0.2">
      <c r="B1060" s="47"/>
      <c r="C1060" s="47"/>
      <c r="D1060" s="47"/>
    </row>
    <row r="1061" spans="2:4" s="35" customFormat="1" x14ac:dyDescent="0.2">
      <c r="B1061" s="47"/>
      <c r="C1061" s="47"/>
      <c r="D1061" s="47"/>
    </row>
    <row r="1062" spans="2:4" s="35" customFormat="1" x14ac:dyDescent="0.2">
      <c r="B1062" s="47"/>
      <c r="C1062" s="47"/>
      <c r="D1062" s="47"/>
    </row>
    <row r="1063" spans="2:4" s="35" customFormat="1" x14ac:dyDescent="0.2">
      <c r="B1063" s="47"/>
      <c r="C1063" s="47"/>
      <c r="D1063" s="47"/>
    </row>
    <row r="1064" spans="2:4" s="35" customFormat="1" x14ac:dyDescent="0.2">
      <c r="B1064" s="47"/>
      <c r="C1064" s="47"/>
      <c r="D1064" s="47"/>
    </row>
    <row r="1065" spans="2:4" s="35" customFormat="1" x14ac:dyDescent="0.2">
      <c r="B1065" s="47"/>
      <c r="C1065" s="47"/>
      <c r="D1065" s="47"/>
    </row>
    <row r="1066" spans="2:4" s="35" customFormat="1" x14ac:dyDescent="0.2">
      <c r="B1066" s="47"/>
      <c r="C1066" s="47"/>
      <c r="D1066" s="47"/>
    </row>
    <row r="1067" spans="2:4" s="35" customFormat="1" x14ac:dyDescent="0.2">
      <c r="B1067" s="47"/>
      <c r="C1067" s="47"/>
      <c r="D1067" s="47"/>
    </row>
    <row r="1068" spans="2:4" s="35" customFormat="1" x14ac:dyDescent="0.2">
      <c r="B1068" s="47"/>
      <c r="C1068" s="47"/>
      <c r="D1068" s="47"/>
    </row>
    <row r="1069" spans="2:4" s="35" customFormat="1" x14ac:dyDescent="0.2">
      <c r="B1069" s="47"/>
      <c r="C1069" s="47"/>
      <c r="D1069" s="47"/>
    </row>
    <row r="1070" spans="2:4" s="35" customFormat="1" x14ac:dyDescent="0.2">
      <c r="B1070" s="47"/>
      <c r="C1070" s="47"/>
      <c r="D1070" s="47"/>
    </row>
    <row r="1071" spans="2:4" s="35" customFormat="1" x14ac:dyDescent="0.2">
      <c r="B1071" s="47"/>
      <c r="C1071" s="47"/>
      <c r="D1071" s="47"/>
    </row>
    <row r="1072" spans="2:4" s="35" customFormat="1" x14ac:dyDescent="0.2">
      <c r="B1072" s="47"/>
      <c r="C1072" s="47"/>
      <c r="D1072" s="47"/>
    </row>
    <row r="1073" spans="2:4" s="35" customFormat="1" x14ac:dyDescent="0.2">
      <c r="B1073" s="47"/>
      <c r="C1073" s="47"/>
      <c r="D1073" s="47"/>
    </row>
    <row r="1074" spans="2:4" s="35" customFormat="1" x14ac:dyDescent="0.2">
      <c r="B1074" s="47"/>
      <c r="C1074" s="47"/>
      <c r="D1074" s="47"/>
    </row>
    <row r="1075" spans="2:4" s="35" customFormat="1" x14ac:dyDescent="0.2">
      <c r="B1075" s="47"/>
      <c r="C1075" s="47"/>
      <c r="D1075" s="47"/>
    </row>
    <row r="1076" spans="2:4" s="35" customFormat="1" x14ac:dyDescent="0.2">
      <c r="B1076" s="47"/>
      <c r="C1076" s="47"/>
      <c r="D1076" s="47"/>
    </row>
    <row r="1077" spans="2:4" s="35" customFormat="1" x14ac:dyDescent="0.2">
      <c r="B1077" s="47"/>
      <c r="C1077" s="47"/>
      <c r="D1077" s="47"/>
    </row>
    <row r="1078" spans="2:4" s="35" customFormat="1" x14ac:dyDescent="0.2">
      <c r="B1078" s="47"/>
      <c r="C1078" s="47"/>
      <c r="D1078" s="47"/>
    </row>
    <row r="1079" spans="2:4" s="35" customFormat="1" x14ac:dyDescent="0.2">
      <c r="B1079" s="47"/>
      <c r="C1079" s="47"/>
      <c r="D1079" s="47"/>
    </row>
    <row r="1080" spans="2:4" s="35" customFormat="1" x14ac:dyDescent="0.2">
      <c r="B1080" s="47"/>
      <c r="C1080" s="47"/>
      <c r="D1080" s="47"/>
    </row>
    <row r="1081" spans="2:4" s="35" customFormat="1" x14ac:dyDescent="0.2">
      <c r="B1081" s="47"/>
      <c r="C1081" s="47"/>
      <c r="D1081" s="47"/>
    </row>
    <row r="1082" spans="2:4" s="35" customFormat="1" x14ac:dyDescent="0.2">
      <c r="B1082" s="47"/>
      <c r="C1082" s="47"/>
      <c r="D1082" s="47"/>
    </row>
    <row r="1083" spans="2:4" s="35" customFormat="1" x14ac:dyDescent="0.2">
      <c r="B1083" s="47"/>
      <c r="C1083" s="47"/>
      <c r="D1083" s="47"/>
    </row>
    <row r="1084" spans="2:4" s="35" customFormat="1" x14ac:dyDescent="0.2">
      <c r="B1084" s="47"/>
      <c r="C1084" s="47"/>
      <c r="D1084" s="47"/>
    </row>
    <row r="1085" spans="2:4" s="35" customFormat="1" x14ac:dyDescent="0.2">
      <c r="B1085" s="47"/>
      <c r="C1085" s="47"/>
      <c r="D1085" s="47"/>
    </row>
    <row r="1086" spans="2:4" s="35" customFormat="1" x14ac:dyDescent="0.2">
      <c r="B1086" s="47"/>
      <c r="C1086" s="47"/>
      <c r="D1086" s="47"/>
    </row>
    <row r="1087" spans="2:4" s="35" customFormat="1" x14ac:dyDescent="0.2">
      <c r="B1087" s="47"/>
      <c r="C1087" s="47"/>
      <c r="D1087" s="47"/>
    </row>
    <row r="1088" spans="2:4" s="35" customFormat="1" x14ac:dyDescent="0.2">
      <c r="B1088" s="47"/>
      <c r="C1088" s="47"/>
      <c r="D1088" s="47"/>
    </row>
    <row r="1089" spans="2:4" s="35" customFormat="1" x14ac:dyDescent="0.2">
      <c r="B1089" s="47"/>
      <c r="C1089" s="47"/>
      <c r="D1089" s="47"/>
    </row>
    <row r="1090" spans="2:4" s="35" customFormat="1" x14ac:dyDescent="0.2">
      <c r="B1090" s="47"/>
      <c r="C1090" s="47"/>
      <c r="D1090" s="47"/>
    </row>
    <row r="1091" spans="2:4" s="35" customFormat="1" x14ac:dyDescent="0.2">
      <c r="B1091" s="47"/>
      <c r="C1091" s="47"/>
      <c r="D1091" s="47"/>
    </row>
    <row r="1092" spans="2:4" s="35" customFormat="1" x14ac:dyDescent="0.2">
      <c r="B1092" s="47"/>
      <c r="C1092" s="47"/>
      <c r="D1092" s="47"/>
    </row>
    <row r="1093" spans="2:4" s="35" customFormat="1" x14ac:dyDescent="0.2">
      <c r="B1093" s="47"/>
      <c r="C1093" s="47"/>
      <c r="D1093" s="47"/>
    </row>
    <row r="1094" spans="2:4" s="35" customFormat="1" x14ac:dyDescent="0.2">
      <c r="B1094" s="47"/>
      <c r="C1094" s="47"/>
      <c r="D1094" s="47"/>
    </row>
    <row r="1095" spans="2:4" s="35" customFormat="1" x14ac:dyDescent="0.2">
      <c r="B1095" s="47"/>
      <c r="C1095" s="47"/>
      <c r="D1095" s="47"/>
    </row>
    <row r="1096" spans="2:4" s="35" customFormat="1" x14ac:dyDescent="0.2">
      <c r="B1096" s="47"/>
      <c r="C1096" s="47"/>
      <c r="D1096" s="47"/>
    </row>
    <row r="1097" spans="2:4" s="35" customFormat="1" x14ac:dyDescent="0.2">
      <c r="B1097" s="47"/>
      <c r="C1097" s="47"/>
      <c r="D1097" s="47"/>
    </row>
    <row r="1098" spans="2:4" s="35" customFormat="1" x14ac:dyDescent="0.2">
      <c r="B1098" s="47"/>
      <c r="C1098" s="47"/>
      <c r="D1098" s="47"/>
    </row>
    <row r="1099" spans="2:4" s="35" customFormat="1" x14ac:dyDescent="0.2">
      <c r="B1099" s="47"/>
      <c r="C1099" s="47"/>
      <c r="D1099" s="47"/>
    </row>
    <row r="1100" spans="2:4" s="35" customFormat="1" x14ac:dyDescent="0.2">
      <c r="B1100" s="47"/>
      <c r="C1100" s="47"/>
      <c r="D1100" s="47"/>
    </row>
    <row r="1101" spans="2:4" s="35" customFormat="1" x14ac:dyDescent="0.2">
      <c r="B1101" s="47"/>
      <c r="C1101" s="47"/>
      <c r="D1101" s="47"/>
    </row>
    <row r="1102" spans="2:4" s="35" customFormat="1" x14ac:dyDescent="0.2">
      <c r="B1102" s="47"/>
      <c r="C1102" s="47"/>
      <c r="D1102" s="47"/>
    </row>
    <row r="1103" spans="2:4" s="35" customFormat="1" x14ac:dyDescent="0.2">
      <c r="B1103" s="47"/>
      <c r="C1103" s="47"/>
      <c r="D1103" s="47"/>
    </row>
    <row r="1104" spans="2:4" s="35" customFormat="1" x14ac:dyDescent="0.2">
      <c r="B1104" s="47"/>
      <c r="C1104" s="47"/>
      <c r="D1104" s="47"/>
    </row>
    <row r="1105" spans="2:4" s="35" customFormat="1" x14ac:dyDescent="0.2">
      <c r="B1105" s="47"/>
      <c r="C1105" s="47"/>
      <c r="D1105" s="47"/>
    </row>
    <row r="1106" spans="2:4" s="35" customFormat="1" x14ac:dyDescent="0.2">
      <c r="B1106" s="47"/>
      <c r="C1106" s="47"/>
      <c r="D1106" s="47"/>
    </row>
    <row r="1107" spans="2:4" s="35" customFormat="1" x14ac:dyDescent="0.2">
      <c r="B1107" s="47"/>
      <c r="C1107" s="47"/>
      <c r="D1107" s="47"/>
    </row>
    <row r="1108" spans="2:4" s="35" customFormat="1" x14ac:dyDescent="0.2">
      <c r="B1108" s="47"/>
      <c r="C1108" s="47"/>
      <c r="D1108" s="47"/>
    </row>
    <row r="1109" spans="2:4" s="35" customFormat="1" x14ac:dyDescent="0.2">
      <c r="B1109" s="47"/>
      <c r="C1109" s="47"/>
      <c r="D1109" s="47"/>
    </row>
    <row r="1110" spans="2:4" s="35" customFormat="1" x14ac:dyDescent="0.2">
      <c r="B1110" s="47"/>
      <c r="C1110" s="47"/>
      <c r="D1110" s="47"/>
    </row>
    <row r="1111" spans="2:4" s="35" customFormat="1" x14ac:dyDescent="0.2">
      <c r="B1111" s="47"/>
      <c r="C1111" s="47"/>
      <c r="D1111" s="47"/>
    </row>
    <row r="1112" spans="2:4" s="35" customFormat="1" x14ac:dyDescent="0.2">
      <c r="B1112" s="47"/>
      <c r="C1112" s="47"/>
      <c r="D1112" s="47"/>
    </row>
    <row r="1113" spans="2:4" s="35" customFormat="1" x14ac:dyDescent="0.2">
      <c r="B1113" s="47"/>
      <c r="C1113" s="47"/>
      <c r="D1113" s="47"/>
    </row>
    <row r="1114" spans="2:4" s="35" customFormat="1" x14ac:dyDescent="0.2">
      <c r="B1114" s="47"/>
      <c r="C1114" s="47"/>
      <c r="D1114" s="47"/>
    </row>
    <row r="1115" spans="2:4" s="35" customFormat="1" x14ac:dyDescent="0.2">
      <c r="B1115" s="47"/>
      <c r="C1115" s="47"/>
      <c r="D1115" s="47"/>
    </row>
    <row r="1116" spans="2:4" s="35" customFormat="1" x14ac:dyDescent="0.2">
      <c r="B1116" s="47"/>
      <c r="C1116" s="47"/>
      <c r="D1116" s="47"/>
    </row>
    <row r="1117" spans="2:4" s="35" customFormat="1" x14ac:dyDescent="0.2">
      <c r="B1117" s="47"/>
      <c r="C1117" s="47"/>
      <c r="D1117" s="47"/>
    </row>
    <row r="1118" spans="2:4" s="35" customFormat="1" x14ac:dyDescent="0.2">
      <c r="B1118" s="47"/>
      <c r="C1118" s="47"/>
      <c r="D1118" s="47"/>
    </row>
    <row r="1119" spans="2:4" s="35" customFormat="1" x14ac:dyDescent="0.2">
      <c r="B1119" s="47"/>
      <c r="C1119" s="47"/>
      <c r="D1119" s="47"/>
    </row>
    <row r="1120" spans="2:4" s="35" customFormat="1" x14ac:dyDescent="0.2">
      <c r="B1120" s="47"/>
      <c r="C1120" s="47"/>
      <c r="D1120" s="47"/>
    </row>
    <row r="1121" spans="2:4" s="35" customFormat="1" x14ac:dyDescent="0.2">
      <c r="B1121" s="47"/>
      <c r="C1121" s="47"/>
      <c r="D1121" s="47"/>
    </row>
    <row r="1122" spans="2:4" s="35" customFormat="1" x14ac:dyDescent="0.2">
      <c r="B1122" s="47"/>
      <c r="C1122" s="47"/>
      <c r="D1122" s="47"/>
    </row>
    <row r="1123" spans="2:4" s="35" customFormat="1" x14ac:dyDescent="0.2">
      <c r="B1123" s="47"/>
      <c r="C1123" s="47"/>
      <c r="D1123" s="47"/>
    </row>
    <row r="1124" spans="2:4" s="35" customFormat="1" x14ac:dyDescent="0.2">
      <c r="B1124" s="47"/>
      <c r="C1124" s="47"/>
      <c r="D1124" s="47"/>
    </row>
    <row r="1125" spans="2:4" s="35" customFormat="1" x14ac:dyDescent="0.2">
      <c r="B1125" s="47"/>
      <c r="C1125" s="47"/>
      <c r="D1125" s="47"/>
    </row>
    <row r="1126" spans="2:4" s="35" customFormat="1" x14ac:dyDescent="0.2">
      <c r="B1126" s="47"/>
      <c r="C1126" s="47"/>
      <c r="D1126" s="47"/>
    </row>
    <row r="1127" spans="2:4" s="35" customFormat="1" x14ac:dyDescent="0.2">
      <c r="B1127" s="47"/>
      <c r="C1127" s="47"/>
      <c r="D1127" s="47"/>
    </row>
    <row r="1128" spans="2:4" s="35" customFormat="1" x14ac:dyDescent="0.2">
      <c r="B1128" s="47"/>
      <c r="C1128" s="47"/>
      <c r="D1128" s="47"/>
    </row>
    <row r="1129" spans="2:4" s="35" customFormat="1" x14ac:dyDescent="0.2">
      <c r="B1129" s="47"/>
      <c r="C1129" s="47"/>
      <c r="D1129" s="47"/>
    </row>
    <row r="1130" spans="2:4" s="35" customFormat="1" x14ac:dyDescent="0.2">
      <c r="B1130" s="47"/>
      <c r="C1130" s="47"/>
      <c r="D1130" s="47"/>
    </row>
    <row r="1131" spans="2:4" s="35" customFormat="1" x14ac:dyDescent="0.2">
      <c r="B1131" s="47"/>
      <c r="C1131" s="47"/>
      <c r="D1131" s="47"/>
    </row>
    <row r="1132" spans="2:4" s="35" customFormat="1" x14ac:dyDescent="0.2">
      <c r="B1132" s="47"/>
      <c r="C1132" s="47"/>
      <c r="D1132" s="47"/>
    </row>
    <row r="1133" spans="2:4" s="35" customFormat="1" x14ac:dyDescent="0.2">
      <c r="B1133" s="47"/>
      <c r="C1133" s="47"/>
      <c r="D1133" s="47"/>
    </row>
    <row r="1134" spans="2:4" s="35" customFormat="1" x14ac:dyDescent="0.2">
      <c r="B1134" s="47"/>
      <c r="C1134" s="47"/>
      <c r="D1134" s="47"/>
    </row>
    <row r="1135" spans="2:4" s="35" customFormat="1" x14ac:dyDescent="0.2">
      <c r="B1135" s="47"/>
      <c r="C1135" s="47"/>
      <c r="D1135" s="47"/>
    </row>
    <row r="1136" spans="2:4" s="35" customFormat="1" x14ac:dyDescent="0.2">
      <c r="B1136" s="47"/>
      <c r="C1136" s="47"/>
      <c r="D1136" s="47"/>
    </row>
    <row r="1137" spans="2:4" s="35" customFormat="1" x14ac:dyDescent="0.2">
      <c r="B1137" s="47"/>
      <c r="C1137" s="47"/>
      <c r="D1137" s="47"/>
    </row>
    <row r="1138" spans="2:4" s="35" customFormat="1" x14ac:dyDescent="0.2">
      <c r="B1138" s="47"/>
      <c r="C1138" s="47"/>
      <c r="D1138" s="47"/>
    </row>
    <row r="1139" spans="2:4" s="35" customFormat="1" x14ac:dyDescent="0.2">
      <c r="B1139" s="47"/>
      <c r="C1139" s="47"/>
      <c r="D1139" s="47"/>
    </row>
    <row r="1140" spans="2:4" s="35" customFormat="1" x14ac:dyDescent="0.2">
      <c r="B1140" s="47"/>
      <c r="C1140" s="47"/>
      <c r="D1140" s="47"/>
    </row>
    <row r="1141" spans="2:4" s="35" customFormat="1" x14ac:dyDescent="0.2">
      <c r="B1141" s="47"/>
      <c r="C1141" s="47"/>
      <c r="D1141" s="47"/>
    </row>
    <row r="1142" spans="2:4" s="35" customFormat="1" x14ac:dyDescent="0.2">
      <c r="B1142" s="47"/>
      <c r="C1142" s="47"/>
      <c r="D1142" s="47"/>
    </row>
    <row r="1143" spans="2:4" s="35" customFormat="1" x14ac:dyDescent="0.2">
      <c r="B1143" s="47"/>
      <c r="C1143" s="47"/>
      <c r="D1143" s="47"/>
    </row>
    <row r="1144" spans="2:4" s="35" customFormat="1" x14ac:dyDescent="0.2">
      <c r="B1144" s="47"/>
      <c r="C1144" s="47"/>
      <c r="D1144" s="47"/>
    </row>
    <row r="1145" spans="2:4" s="35" customFormat="1" x14ac:dyDescent="0.2">
      <c r="B1145" s="47"/>
      <c r="C1145" s="47"/>
      <c r="D1145" s="47"/>
    </row>
    <row r="1146" spans="2:4" s="35" customFormat="1" x14ac:dyDescent="0.2">
      <c r="B1146" s="47"/>
      <c r="C1146" s="47"/>
      <c r="D1146" s="47"/>
    </row>
    <row r="1147" spans="2:4" s="35" customFormat="1" x14ac:dyDescent="0.2">
      <c r="B1147" s="47"/>
      <c r="C1147" s="47"/>
      <c r="D1147" s="47"/>
    </row>
    <row r="1148" spans="2:4" s="35" customFormat="1" x14ac:dyDescent="0.2">
      <c r="B1148" s="47"/>
      <c r="C1148" s="47"/>
      <c r="D1148" s="47"/>
    </row>
    <row r="1149" spans="2:4" s="35" customFormat="1" x14ac:dyDescent="0.2">
      <c r="B1149" s="47"/>
      <c r="C1149" s="47"/>
      <c r="D1149" s="47"/>
    </row>
    <row r="1150" spans="2:4" s="35" customFormat="1" x14ac:dyDescent="0.2">
      <c r="B1150" s="47"/>
      <c r="C1150" s="47"/>
      <c r="D1150" s="47"/>
    </row>
    <row r="1151" spans="2:4" s="35" customFormat="1" x14ac:dyDescent="0.2">
      <c r="B1151" s="47"/>
      <c r="C1151" s="47"/>
      <c r="D1151" s="47"/>
    </row>
    <row r="1152" spans="2:4" s="35" customFormat="1" x14ac:dyDescent="0.2">
      <c r="B1152" s="47"/>
      <c r="C1152" s="47"/>
      <c r="D1152" s="47"/>
    </row>
    <row r="1153" spans="2:4" s="35" customFormat="1" x14ac:dyDescent="0.2">
      <c r="B1153" s="47"/>
      <c r="C1153" s="47"/>
      <c r="D1153" s="47"/>
    </row>
    <row r="1154" spans="2:4" s="35" customFormat="1" x14ac:dyDescent="0.2">
      <c r="B1154" s="47"/>
      <c r="C1154" s="47"/>
      <c r="D1154" s="47"/>
    </row>
    <row r="1155" spans="2:4" s="35" customFormat="1" x14ac:dyDescent="0.2">
      <c r="B1155" s="47"/>
      <c r="C1155" s="47"/>
      <c r="D1155" s="47"/>
    </row>
    <row r="1156" spans="2:4" s="35" customFormat="1" x14ac:dyDescent="0.2">
      <c r="B1156" s="47"/>
      <c r="C1156" s="47"/>
      <c r="D1156" s="47"/>
    </row>
    <row r="1157" spans="2:4" s="35" customFormat="1" x14ac:dyDescent="0.2">
      <c r="B1157" s="47"/>
      <c r="C1157" s="47"/>
      <c r="D1157" s="47"/>
    </row>
    <row r="1158" spans="2:4" s="35" customFormat="1" x14ac:dyDescent="0.2">
      <c r="B1158" s="47"/>
      <c r="C1158" s="47"/>
      <c r="D1158" s="47"/>
    </row>
    <row r="1159" spans="2:4" s="35" customFormat="1" x14ac:dyDescent="0.2">
      <c r="B1159" s="47"/>
      <c r="C1159" s="47"/>
      <c r="D1159" s="47"/>
    </row>
    <row r="1160" spans="2:4" s="35" customFormat="1" x14ac:dyDescent="0.2">
      <c r="B1160" s="47"/>
      <c r="C1160" s="47"/>
      <c r="D1160" s="47"/>
    </row>
    <row r="1161" spans="2:4" s="35" customFormat="1" x14ac:dyDescent="0.2">
      <c r="B1161" s="47"/>
      <c r="C1161" s="47"/>
      <c r="D1161" s="47"/>
    </row>
    <row r="1162" spans="2:4" s="35" customFormat="1" x14ac:dyDescent="0.2">
      <c r="B1162" s="47"/>
      <c r="C1162" s="47"/>
      <c r="D1162" s="47"/>
    </row>
    <row r="1163" spans="2:4" s="35" customFormat="1" x14ac:dyDescent="0.2">
      <c r="B1163" s="47"/>
      <c r="C1163" s="47"/>
      <c r="D1163" s="47"/>
    </row>
    <row r="1164" spans="2:4" s="35" customFormat="1" x14ac:dyDescent="0.2">
      <c r="B1164" s="47"/>
      <c r="C1164" s="47"/>
      <c r="D1164" s="47"/>
    </row>
    <row r="1165" spans="2:4" s="35" customFormat="1" x14ac:dyDescent="0.2">
      <c r="B1165" s="47"/>
      <c r="C1165" s="47"/>
      <c r="D1165" s="47"/>
    </row>
    <row r="1166" spans="2:4" s="35" customFormat="1" x14ac:dyDescent="0.2">
      <c r="B1166" s="47"/>
      <c r="C1166" s="47"/>
      <c r="D1166" s="47"/>
    </row>
    <row r="1167" spans="2:4" s="35" customFormat="1" x14ac:dyDescent="0.2">
      <c r="B1167" s="47"/>
      <c r="C1167" s="47"/>
      <c r="D1167" s="47"/>
    </row>
    <row r="1168" spans="2:4" s="35" customFormat="1" x14ac:dyDescent="0.2">
      <c r="B1168" s="47"/>
      <c r="C1168" s="47"/>
      <c r="D1168" s="47"/>
    </row>
    <row r="1169" spans="2:4" s="35" customFormat="1" x14ac:dyDescent="0.2">
      <c r="B1169" s="47"/>
      <c r="C1169" s="47"/>
      <c r="D1169" s="47"/>
    </row>
    <row r="1170" spans="2:4" s="35" customFormat="1" x14ac:dyDescent="0.2">
      <c r="B1170" s="47"/>
      <c r="C1170" s="47"/>
      <c r="D1170" s="47"/>
    </row>
    <row r="1171" spans="2:4" s="35" customFormat="1" x14ac:dyDescent="0.2">
      <c r="B1171" s="47"/>
      <c r="C1171" s="47"/>
      <c r="D1171" s="47"/>
    </row>
    <row r="1172" spans="2:4" s="35" customFormat="1" x14ac:dyDescent="0.2">
      <c r="B1172" s="47"/>
      <c r="C1172" s="47"/>
      <c r="D1172" s="47"/>
    </row>
    <row r="1173" spans="2:4" s="35" customFormat="1" x14ac:dyDescent="0.2">
      <c r="B1173" s="47"/>
      <c r="C1173" s="47"/>
      <c r="D1173" s="47"/>
    </row>
    <row r="1174" spans="2:4" s="35" customFormat="1" x14ac:dyDescent="0.2">
      <c r="B1174" s="47"/>
      <c r="C1174" s="47"/>
      <c r="D1174" s="47"/>
    </row>
    <row r="1175" spans="2:4" s="35" customFormat="1" x14ac:dyDescent="0.2">
      <c r="B1175" s="47"/>
      <c r="C1175" s="47"/>
      <c r="D1175" s="47"/>
    </row>
    <row r="1176" spans="2:4" s="35" customFormat="1" x14ac:dyDescent="0.2">
      <c r="B1176" s="47"/>
      <c r="C1176" s="47"/>
      <c r="D1176" s="47"/>
    </row>
    <row r="1177" spans="2:4" s="35" customFormat="1" x14ac:dyDescent="0.2">
      <c r="B1177" s="47"/>
      <c r="C1177" s="47"/>
      <c r="D1177" s="47"/>
    </row>
    <row r="1178" spans="2:4" s="35" customFormat="1" x14ac:dyDescent="0.2">
      <c r="B1178" s="47"/>
      <c r="C1178" s="47"/>
      <c r="D1178" s="47"/>
    </row>
    <row r="1179" spans="2:4" s="35" customFormat="1" x14ac:dyDescent="0.2">
      <c r="B1179" s="47"/>
      <c r="C1179" s="47"/>
      <c r="D1179" s="47"/>
    </row>
    <row r="1180" spans="2:4" s="35" customFormat="1" x14ac:dyDescent="0.2">
      <c r="B1180" s="47"/>
      <c r="C1180" s="47"/>
      <c r="D1180" s="47"/>
    </row>
    <row r="1181" spans="2:4" s="35" customFormat="1" x14ac:dyDescent="0.2">
      <c r="B1181" s="47"/>
      <c r="C1181" s="47"/>
      <c r="D1181" s="47"/>
    </row>
    <row r="1182" spans="2:4" s="35" customFormat="1" x14ac:dyDescent="0.2">
      <c r="B1182" s="47"/>
      <c r="C1182" s="47"/>
      <c r="D1182" s="47"/>
    </row>
    <row r="1183" spans="2:4" s="35" customFormat="1" x14ac:dyDescent="0.2">
      <c r="B1183" s="47"/>
      <c r="C1183" s="47"/>
      <c r="D1183" s="47"/>
    </row>
    <row r="1184" spans="2:4" s="35" customFormat="1" x14ac:dyDescent="0.2">
      <c r="B1184" s="47"/>
      <c r="C1184" s="47"/>
      <c r="D1184" s="47"/>
    </row>
    <row r="1185" spans="2:4" s="35" customFormat="1" x14ac:dyDescent="0.2">
      <c r="B1185" s="47"/>
      <c r="C1185" s="47"/>
      <c r="D1185" s="47"/>
    </row>
    <row r="1186" spans="2:4" s="35" customFormat="1" x14ac:dyDescent="0.2">
      <c r="B1186" s="47"/>
      <c r="C1186" s="47"/>
      <c r="D1186" s="47"/>
    </row>
    <row r="1187" spans="2:4" s="35" customFormat="1" x14ac:dyDescent="0.2">
      <c r="B1187" s="47"/>
      <c r="C1187" s="47"/>
      <c r="D1187" s="47"/>
    </row>
    <row r="1188" spans="2:4" s="35" customFormat="1" x14ac:dyDescent="0.2">
      <c r="B1188" s="47"/>
      <c r="C1188" s="47"/>
      <c r="D1188" s="47"/>
    </row>
    <row r="1189" spans="2:4" s="35" customFormat="1" x14ac:dyDescent="0.2">
      <c r="B1189" s="47"/>
      <c r="C1189" s="47"/>
      <c r="D1189" s="47"/>
    </row>
    <row r="1190" spans="2:4" s="35" customFormat="1" x14ac:dyDescent="0.2">
      <c r="B1190" s="47"/>
      <c r="C1190" s="47"/>
      <c r="D1190" s="47"/>
    </row>
    <row r="1191" spans="2:4" s="35" customFormat="1" x14ac:dyDescent="0.2">
      <c r="B1191" s="47"/>
      <c r="C1191" s="47"/>
      <c r="D1191" s="47"/>
    </row>
    <row r="1192" spans="2:4" s="35" customFormat="1" x14ac:dyDescent="0.2">
      <c r="B1192" s="47"/>
      <c r="C1192" s="47"/>
      <c r="D1192" s="47"/>
    </row>
    <row r="1193" spans="2:4" s="35" customFormat="1" x14ac:dyDescent="0.2">
      <c r="B1193" s="47"/>
      <c r="C1193" s="47"/>
      <c r="D1193" s="47"/>
    </row>
    <row r="1194" spans="2:4" s="35" customFormat="1" x14ac:dyDescent="0.2">
      <c r="B1194" s="47"/>
      <c r="C1194" s="47"/>
      <c r="D1194" s="47"/>
    </row>
    <row r="1195" spans="2:4" s="35" customFormat="1" x14ac:dyDescent="0.2">
      <c r="B1195" s="47"/>
      <c r="C1195" s="47"/>
      <c r="D1195" s="47"/>
    </row>
    <row r="1196" spans="2:4" s="35" customFormat="1" x14ac:dyDescent="0.2">
      <c r="B1196" s="47"/>
      <c r="C1196" s="47"/>
      <c r="D1196" s="47"/>
    </row>
    <row r="1197" spans="2:4" s="35" customFormat="1" x14ac:dyDescent="0.2">
      <c r="B1197" s="47"/>
      <c r="C1197" s="47"/>
      <c r="D1197" s="47"/>
    </row>
    <row r="1198" spans="2:4" s="35" customFormat="1" x14ac:dyDescent="0.2">
      <c r="B1198" s="47"/>
      <c r="C1198" s="47"/>
      <c r="D1198" s="47"/>
    </row>
    <row r="1199" spans="2:4" s="35" customFormat="1" x14ac:dyDescent="0.2">
      <c r="B1199" s="47"/>
      <c r="C1199" s="47"/>
      <c r="D1199" s="47"/>
    </row>
    <row r="1200" spans="2:4" s="35" customFormat="1" x14ac:dyDescent="0.2">
      <c r="B1200" s="47"/>
      <c r="C1200" s="47"/>
      <c r="D1200" s="47"/>
    </row>
    <row r="1201" spans="2:4" s="35" customFormat="1" x14ac:dyDescent="0.2">
      <c r="B1201" s="47"/>
      <c r="C1201" s="47"/>
      <c r="D1201" s="47"/>
    </row>
    <row r="1202" spans="2:4" s="35" customFormat="1" x14ac:dyDescent="0.2">
      <c r="B1202" s="47"/>
      <c r="C1202" s="47"/>
      <c r="D1202" s="47"/>
    </row>
    <row r="1203" spans="2:4" s="35" customFormat="1" x14ac:dyDescent="0.2">
      <c r="B1203" s="47"/>
      <c r="C1203" s="47"/>
      <c r="D1203" s="47"/>
    </row>
    <row r="1204" spans="2:4" s="35" customFormat="1" x14ac:dyDescent="0.2">
      <c r="B1204" s="47"/>
      <c r="C1204" s="47"/>
      <c r="D1204" s="47"/>
    </row>
    <row r="1205" spans="2:4" s="35" customFormat="1" x14ac:dyDescent="0.2">
      <c r="B1205" s="47"/>
      <c r="C1205" s="47"/>
      <c r="D1205" s="47"/>
    </row>
    <row r="1206" spans="2:4" s="35" customFormat="1" x14ac:dyDescent="0.2">
      <c r="B1206" s="47"/>
      <c r="C1206" s="47"/>
      <c r="D1206" s="47"/>
    </row>
    <row r="1207" spans="2:4" s="35" customFormat="1" x14ac:dyDescent="0.2">
      <c r="B1207" s="47"/>
      <c r="C1207" s="47"/>
      <c r="D1207" s="47"/>
    </row>
    <row r="1208" spans="2:4" s="35" customFormat="1" x14ac:dyDescent="0.2">
      <c r="B1208" s="47"/>
      <c r="C1208" s="47"/>
      <c r="D1208" s="47"/>
    </row>
    <row r="1209" spans="2:4" s="35" customFormat="1" x14ac:dyDescent="0.2">
      <c r="B1209" s="47"/>
      <c r="C1209" s="47"/>
      <c r="D1209" s="47"/>
    </row>
    <row r="1210" spans="2:4" s="35" customFormat="1" x14ac:dyDescent="0.2">
      <c r="B1210" s="47"/>
      <c r="C1210" s="47"/>
      <c r="D1210" s="47"/>
    </row>
    <row r="1211" spans="2:4" s="35" customFormat="1" x14ac:dyDescent="0.2">
      <c r="B1211" s="47"/>
      <c r="C1211" s="47"/>
      <c r="D1211" s="47"/>
    </row>
    <row r="1212" spans="2:4" s="35" customFormat="1" x14ac:dyDescent="0.2">
      <c r="B1212" s="47"/>
      <c r="C1212" s="47"/>
      <c r="D1212" s="47"/>
    </row>
    <row r="1213" spans="2:4" s="35" customFormat="1" x14ac:dyDescent="0.2">
      <c r="B1213" s="47"/>
      <c r="C1213" s="47"/>
      <c r="D1213" s="47"/>
    </row>
    <row r="1214" spans="2:4" s="35" customFormat="1" x14ac:dyDescent="0.2">
      <c r="B1214" s="47"/>
      <c r="C1214" s="47"/>
      <c r="D1214" s="47"/>
    </row>
    <row r="1215" spans="2:4" s="35" customFormat="1" x14ac:dyDescent="0.2">
      <c r="B1215" s="47"/>
      <c r="C1215" s="47"/>
      <c r="D1215" s="47"/>
    </row>
    <row r="1216" spans="2:4" s="35" customFormat="1" x14ac:dyDescent="0.2">
      <c r="B1216" s="47"/>
      <c r="C1216" s="47"/>
      <c r="D1216" s="47"/>
    </row>
    <row r="1217" spans="2:4" s="35" customFormat="1" x14ac:dyDescent="0.2">
      <c r="B1217" s="47"/>
      <c r="C1217" s="47"/>
      <c r="D1217" s="47"/>
    </row>
    <row r="1218" spans="2:4" s="35" customFormat="1" x14ac:dyDescent="0.2">
      <c r="B1218" s="47"/>
      <c r="C1218" s="47"/>
      <c r="D1218" s="47"/>
    </row>
    <row r="1219" spans="2:4" s="35" customFormat="1" x14ac:dyDescent="0.2">
      <c r="B1219" s="47"/>
      <c r="C1219" s="47"/>
      <c r="D1219" s="47"/>
    </row>
    <row r="1220" spans="2:4" s="35" customFormat="1" x14ac:dyDescent="0.2">
      <c r="B1220" s="47"/>
      <c r="C1220" s="47"/>
      <c r="D1220" s="47"/>
    </row>
    <row r="1221" spans="2:4" s="35" customFormat="1" x14ac:dyDescent="0.2">
      <c r="B1221" s="47"/>
      <c r="C1221" s="47"/>
      <c r="D1221" s="47"/>
    </row>
    <row r="1222" spans="2:4" s="35" customFormat="1" x14ac:dyDescent="0.2">
      <c r="B1222" s="47"/>
      <c r="C1222" s="47"/>
      <c r="D1222" s="47"/>
    </row>
    <row r="1223" spans="2:4" s="35" customFormat="1" x14ac:dyDescent="0.2">
      <c r="B1223" s="47"/>
      <c r="C1223" s="47"/>
      <c r="D1223" s="47"/>
    </row>
    <row r="1224" spans="2:4" s="35" customFormat="1" x14ac:dyDescent="0.2">
      <c r="B1224" s="47"/>
      <c r="C1224" s="47"/>
      <c r="D1224" s="47"/>
    </row>
    <row r="1225" spans="2:4" s="35" customFormat="1" x14ac:dyDescent="0.2">
      <c r="B1225" s="47"/>
      <c r="C1225" s="47"/>
      <c r="D1225" s="47"/>
    </row>
    <row r="1226" spans="2:4" s="35" customFormat="1" x14ac:dyDescent="0.2">
      <c r="B1226" s="47"/>
      <c r="C1226" s="47"/>
      <c r="D1226" s="47"/>
    </row>
    <row r="1227" spans="2:4" s="35" customFormat="1" x14ac:dyDescent="0.2">
      <c r="B1227" s="47"/>
      <c r="C1227" s="47"/>
      <c r="D1227" s="47"/>
    </row>
    <row r="1228" spans="2:4" s="35" customFormat="1" x14ac:dyDescent="0.2">
      <c r="B1228" s="47"/>
      <c r="C1228" s="47"/>
      <c r="D1228" s="47"/>
    </row>
  </sheetData>
  <sheetProtection sheet="1" objects="1" scenarios="1"/>
  <mergeCells count="21">
    <mergeCell ref="A19:E19"/>
    <mergeCell ref="A20:E22"/>
    <mergeCell ref="A23:E23"/>
    <mergeCell ref="A35:E38"/>
    <mergeCell ref="A40:E41"/>
    <mergeCell ref="A24:E24"/>
    <mergeCell ref="A25:E25"/>
    <mergeCell ref="A26:E26"/>
    <mergeCell ref="A31:E33"/>
    <mergeCell ref="A17:E17"/>
    <mergeCell ref="A18:E18"/>
    <mergeCell ref="A5:E5"/>
    <mergeCell ref="A6:E9"/>
    <mergeCell ref="A10:E10"/>
    <mergeCell ref="A11:E11"/>
    <mergeCell ref="A13:E13"/>
    <mergeCell ref="A1:E1"/>
    <mergeCell ref="A2:E2"/>
    <mergeCell ref="A3:E3"/>
    <mergeCell ref="A4:E4"/>
    <mergeCell ref="A12:E12"/>
  </mergeCells>
  <phoneticPr fontId="10" type="noConversion"/>
  <pageMargins left="0.25" right="0.25" top="1" bottom="1" header="0.5" footer="0.5"/>
  <pageSetup orientation="portrait" r:id="rId1"/>
  <headerFooter alignWithMargins="0"/>
  <rowBreaks count="2" manualBreakCount="2">
    <brk id="15" max="4" man="1"/>
    <brk id="29"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58"/>
  <sheetViews>
    <sheetView zoomScaleNormal="100" workbookViewId="0">
      <selection activeCell="B19" sqref="B19"/>
    </sheetView>
  </sheetViews>
  <sheetFormatPr defaultRowHeight="12.75" x14ac:dyDescent="0.2"/>
  <cols>
    <col min="1" max="1" width="31" bestFit="1" customWidth="1"/>
    <col min="2" max="2" width="10.85546875" customWidth="1"/>
    <col min="3" max="4" width="14.140625" style="101" bestFit="1" customWidth="1"/>
    <col min="5" max="5" width="25.7109375" style="101" customWidth="1"/>
  </cols>
  <sheetData>
    <row r="1" spans="1:5" x14ac:dyDescent="0.2">
      <c r="A1" s="119" t="str">
        <f>'Initial Data'!A1</f>
        <v>March, 2019</v>
      </c>
    </row>
    <row r="2" spans="1:5" x14ac:dyDescent="0.2">
      <c r="A2" s="426" t="s">
        <v>130</v>
      </c>
      <c r="B2" s="419"/>
      <c r="C2" s="419"/>
      <c r="D2" s="419"/>
      <c r="E2" s="419"/>
    </row>
    <row r="3" spans="1:5" x14ac:dyDescent="0.2">
      <c r="A3" s="17"/>
      <c r="B3" s="17"/>
      <c r="C3" s="107"/>
      <c r="D3" s="107"/>
      <c r="E3" s="107"/>
    </row>
    <row r="4" spans="1:5" x14ac:dyDescent="0.2">
      <c r="A4" s="426" t="s">
        <v>131</v>
      </c>
      <c r="B4" s="419"/>
      <c r="C4" s="419"/>
      <c r="D4" s="419"/>
      <c r="E4" s="419"/>
    </row>
    <row r="5" spans="1:5" x14ac:dyDescent="0.2">
      <c r="A5" s="83"/>
      <c r="B5" s="17"/>
      <c r="C5" s="107"/>
      <c r="D5" s="107"/>
      <c r="E5" s="107"/>
    </row>
    <row r="6" spans="1:5" x14ac:dyDescent="0.2">
      <c r="A6" s="351" t="s">
        <v>184</v>
      </c>
      <c r="B6" s="351"/>
      <c r="C6" s="351"/>
      <c r="D6" s="351"/>
      <c r="E6" s="351"/>
    </row>
    <row r="7" spans="1:5" x14ac:dyDescent="0.2">
      <c r="A7" s="19"/>
      <c r="B7" s="17"/>
      <c r="C7" s="107"/>
      <c r="D7" s="107"/>
      <c r="E7" s="107"/>
    </row>
    <row r="8" spans="1:5" x14ac:dyDescent="0.2">
      <c r="A8" s="352" t="s">
        <v>132</v>
      </c>
      <c r="B8" s="419"/>
      <c r="C8" s="419"/>
      <c r="D8" s="419"/>
      <c r="E8" s="419"/>
    </row>
    <row r="9" spans="1:5" x14ac:dyDescent="0.2">
      <c r="A9" s="427" t="s">
        <v>133</v>
      </c>
      <c r="B9" s="428"/>
      <c r="C9" s="428"/>
      <c r="D9" s="428"/>
      <c r="E9" s="428"/>
    </row>
    <row r="10" spans="1:5" x14ac:dyDescent="0.2">
      <c r="A10" s="20"/>
      <c r="B10" s="20"/>
      <c r="C10" s="108"/>
      <c r="D10" s="108"/>
      <c r="E10" s="108"/>
    </row>
    <row r="11" spans="1:5" x14ac:dyDescent="0.2">
      <c r="A11" s="430" t="s">
        <v>189</v>
      </c>
      <c r="B11" s="422"/>
      <c r="C11" s="422"/>
      <c r="D11" s="422"/>
      <c r="E11" s="422"/>
    </row>
    <row r="12" spans="1:5" x14ac:dyDescent="0.2">
      <c r="A12" s="422"/>
      <c r="B12" s="422"/>
      <c r="C12" s="422"/>
      <c r="D12" s="422"/>
      <c r="E12" s="422"/>
    </row>
    <row r="13" spans="1:5" x14ac:dyDescent="0.2">
      <c r="A13" s="422"/>
      <c r="B13" s="422"/>
      <c r="C13" s="422"/>
      <c r="D13" s="422"/>
      <c r="E13" s="422"/>
    </row>
    <row r="14" spans="1:5" x14ac:dyDescent="0.2">
      <c r="A14" s="422"/>
      <c r="B14" s="422"/>
      <c r="C14" s="422"/>
      <c r="D14" s="422"/>
      <c r="E14" s="422"/>
    </row>
    <row r="15" spans="1:5" ht="13.5" thickBot="1" x14ac:dyDescent="0.25">
      <c r="B15" s="2"/>
      <c r="C15" s="106"/>
      <c r="D15" s="106"/>
    </row>
    <row r="16" spans="1:5" x14ac:dyDescent="0.2">
      <c r="A16" s="84" t="s">
        <v>81</v>
      </c>
      <c r="B16" s="13"/>
      <c r="C16" s="109"/>
      <c r="D16" s="109"/>
      <c r="E16" s="110"/>
    </row>
    <row r="17" spans="1:5" ht="51" x14ac:dyDescent="0.2">
      <c r="A17" s="85" t="s">
        <v>106</v>
      </c>
      <c r="B17" s="86" t="s">
        <v>107</v>
      </c>
      <c r="C17" s="111" t="s">
        <v>115</v>
      </c>
      <c r="D17" s="111" t="s">
        <v>116</v>
      </c>
      <c r="E17" s="112" t="s">
        <v>117</v>
      </c>
    </row>
    <row r="18" spans="1:5" x14ac:dyDescent="0.2">
      <c r="A18" s="74" t="s">
        <v>108</v>
      </c>
      <c r="B18" s="75"/>
      <c r="C18" s="33" t="s">
        <v>23</v>
      </c>
      <c r="D18" s="33"/>
      <c r="E18" s="113"/>
    </row>
    <row r="19" spans="1:5" x14ac:dyDescent="0.2">
      <c r="A19" s="76" t="s">
        <v>3</v>
      </c>
      <c r="B19" s="77" t="s">
        <v>183</v>
      </c>
      <c r="C19" s="71">
        <v>0</v>
      </c>
      <c r="D19" s="71">
        <v>0</v>
      </c>
      <c r="E19" s="114">
        <f>(D19-C19)</f>
        <v>0</v>
      </c>
    </row>
    <row r="20" spans="1:5" x14ac:dyDescent="0.2">
      <c r="A20" s="76" t="s">
        <v>109</v>
      </c>
      <c r="B20" s="77" t="s">
        <v>183</v>
      </c>
      <c r="C20" s="71">
        <v>0</v>
      </c>
      <c r="D20" s="71">
        <v>0</v>
      </c>
      <c r="E20" s="114">
        <f>(D20-C20)</f>
        <v>0</v>
      </c>
    </row>
    <row r="21" spans="1:5" x14ac:dyDescent="0.2">
      <c r="A21" s="74" t="s">
        <v>110</v>
      </c>
      <c r="B21" s="78"/>
      <c r="C21" s="90">
        <v>0</v>
      </c>
      <c r="D21" s="90">
        <v>0</v>
      </c>
      <c r="E21" s="114">
        <f>(D21-C21)</f>
        <v>0</v>
      </c>
    </row>
    <row r="22" spans="1:5" x14ac:dyDescent="0.2">
      <c r="A22" s="74" t="s">
        <v>111</v>
      </c>
      <c r="B22" s="75"/>
      <c r="C22" s="33"/>
      <c r="D22" s="33"/>
      <c r="E22" s="113"/>
    </row>
    <row r="23" spans="1:5" x14ac:dyDescent="0.2">
      <c r="A23" s="76" t="s">
        <v>6</v>
      </c>
      <c r="B23" s="77" t="s">
        <v>183</v>
      </c>
      <c r="C23" s="71">
        <v>0</v>
      </c>
      <c r="D23" s="71">
        <v>0</v>
      </c>
      <c r="E23" s="114">
        <f>(D23-C23)</f>
        <v>0</v>
      </c>
    </row>
    <row r="24" spans="1:5" x14ac:dyDescent="0.2">
      <c r="A24" s="76" t="s">
        <v>7</v>
      </c>
      <c r="B24" s="77" t="s">
        <v>183</v>
      </c>
      <c r="C24" s="71">
        <v>0</v>
      </c>
      <c r="D24" s="71">
        <v>0</v>
      </c>
      <c r="E24" s="114">
        <f>(D24-C24)</f>
        <v>0</v>
      </c>
    </row>
    <row r="25" spans="1:5" x14ac:dyDescent="0.2">
      <c r="A25" s="76" t="s">
        <v>8</v>
      </c>
      <c r="B25" s="77" t="s">
        <v>183</v>
      </c>
      <c r="C25" s="71">
        <v>0</v>
      </c>
      <c r="D25" s="71">
        <v>0</v>
      </c>
      <c r="E25" s="114">
        <f>(D25-C25)</f>
        <v>0</v>
      </c>
    </row>
    <row r="26" spans="1:5" x14ac:dyDescent="0.2">
      <c r="A26" s="74" t="s">
        <v>112</v>
      </c>
      <c r="B26" s="78"/>
      <c r="C26" s="90">
        <v>0</v>
      </c>
      <c r="D26" s="90">
        <v>0</v>
      </c>
      <c r="E26" s="114">
        <f>(D26-C26)</f>
        <v>0</v>
      </c>
    </row>
    <row r="27" spans="1:5" x14ac:dyDescent="0.2">
      <c r="A27" s="74" t="s">
        <v>113</v>
      </c>
      <c r="B27" s="75"/>
      <c r="C27" s="33"/>
      <c r="D27" s="33"/>
      <c r="E27" s="113"/>
    </row>
    <row r="28" spans="1:5" x14ac:dyDescent="0.2">
      <c r="A28" s="205" t="s">
        <v>223</v>
      </c>
      <c r="B28" s="77" t="s">
        <v>183</v>
      </c>
      <c r="C28" s="71">
        <v>0</v>
      </c>
      <c r="D28" s="71">
        <v>0</v>
      </c>
      <c r="E28" s="114">
        <f>(D28-C28)</f>
        <v>0</v>
      </c>
    </row>
    <row r="29" spans="1:5" ht="13.5" thickBot="1" x14ac:dyDescent="0.25">
      <c r="A29" s="79" t="s">
        <v>114</v>
      </c>
      <c r="B29" s="80" t="s">
        <v>183</v>
      </c>
      <c r="C29" s="115">
        <v>0</v>
      </c>
      <c r="D29" s="115">
        <v>0</v>
      </c>
      <c r="E29" s="116">
        <f>(D29-C29)</f>
        <v>0</v>
      </c>
    </row>
    <row r="30" spans="1:5" x14ac:dyDescent="0.2">
      <c r="B30" s="2"/>
      <c r="C30" s="106"/>
      <c r="D30" s="106"/>
    </row>
    <row r="31" spans="1:5" x14ac:dyDescent="0.2">
      <c r="B31" s="2"/>
      <c r="C31" s="106"/>
      <c r="D31" s="106"/>
    </row>
    <row r="32" spans="1:5" x14ac:dyDescent="0.2">
      <c r="B32" s="2"/>
      <c r="C32" s="106"/>
      <c r="D32" s="106"/>
    </row>
    <row r="33" spans="1:5" x14ac:dyDescent="0.2">
      <c r="B33" s="2"/>
      <c r="C33" s="106"/>
      <c r="D33" s="106"/>
    </row>
    <row r="34" spans="1:5" x14ac:dyDescent="0.2">
      <c r="A34" s="351"/>
      <c r="B34" s="351"/>
      <c r="C34" s="351"/>
      <c r="D34" s="351"/>
      <c r="E34" s="351"/>
    </row>
    <row r="35" spans="1:5" x14ac:dyDescent="0.2">
      <c r="B35" s="2"/>
      <c r="C35" s="106"/>
      <c r="D35" s="106"/>
    </row>
    <row r="36" spans="1:5" x14ac:dyDescent="0.2">
      <c r="A36" s="426" t="s">
        <v>130</v>
      </c>
      <c r="B36" s="419"/>
      <c r="C36" s="419"/>
      <c r="D36" s="419"/>
      <c r="E36" s="419"/>
    </row>
    <row r="37" spans="1:5" x14ac:dyDescent="0.2">
      <c r="A37" s="426" t="s">
        <v>134</v>
      </c>
      <c r="B37" s="419"/>
      <c r="C37" s="419"/>
      <c r="D37" s="419"/>
      <c r="E37" s="419"/>
    </row>
    <row r="38" spans="1:5" x14ac:dyDescent="0.2">
      <c r="A38" s="83"/>
      <c r="B38" s="17"/>
      <c r="C38" s="107"/>
      <c r="D38" s="107"/>
      <c r="E38" s="107"/>
    </row>
    <row r="39" spans="1:5" x14ac:dyDescent="0.2">
      <c r="A39" s="351" t="s">
        <v>184</v>
      </c>
      <c r="B39" s="351"/>
      <c r="C39" s="351"/>
      <c r="D39" s="351"/>
      <c r="E39" s="351"/>
    </row>
    <row r="40" spans="1:5" x14ac:dyDescent="0.2">
      <c r="B40" s="2"/>
      <c r="C40" s="106"/>
      <c r="D40" s="106"/>
    </row>
    <row r="41" spans="1:5" x14ac:dyDescent="0.2">
      <c r="A41" s="352" t="s">
        <v>132</v>
      </c>
      <c r="B41" s="419"/>
      <c r="C41" s="419"/>
      <c r="D41" s="419"/>
      <c r="E41" s="419"/>
    </row>
    <row r="42" spans="1:5" x14ac:dyDescent="0.2">
      <c r="A42" s="431" t="s">
        <v>168</v>
      </c>
      <c r="B42" s="432"/>
      <c r="C42" s="432"/>
      <c r="D42" s="432"/>
      <c r="E42" s="432"/>
    </row>
    <row r="43" spans="1:5" x14ac:dyDescent="0.2">
      <c r="A43" s="18"/>
      <c r="B43" s="17"/>
      <c r="C43" s="107"/>
      <c r="D43" s="107"/>
      <c r="E43" s="107"/>
    </row>
    <row r="44" spans="1:5" x14ac:dyDescent="0.2">
      <c r="A44" s="18"/>
      <c r="B44" s="17"/>
      <c r="C44" s="107"/>
      <c r="D44" s="107"/>
      <c r="E44" s="107"/>
    </row>
    <row r="45" spans="1:5" x14ac:dyDescent="0.2">
      <c r="A45" s="429" t="s">
        <v>190</v>
      </c>
      <c r="B45" s="430"/>
      <c r="C45" s="430"/>
      <c r="D45" s="430"/>
      <c r="E45" s="430"/>
    </row>
    <row r="46" spans="1:5" x14ac:dyDescent="0.2">
      <c r="A46" s="430"/>
      <c r="B46" s="430"/>
      <c r="C46" s="430"/>
      <c r="D46" s="430"/>
      <c r="E46" s="430"/>
    </row>
    <row r="47" spans="1:5" x14ac:dyDescent="0.2">
      <c r="A47" s="430"/>
      <c r="B47" s="430"/>
      <c r="C47" s="430"/>
      <c r="D47" s="430"/>
      <c r="E47" s="430"/>
    </row>
    <row r="48" spans="1:5" x14ac:dyDescent="0.2">
      <c r="A48" s="18"/>
      <c r="B48" s="17"/>
      <c r="C48" s="107"/>
      <c r="D48" s="107"/>
      <c r="E48" s="107"/>
    </row>
    <row r="49" spans="1:5" ht="13.5" thickBot="1" x14ac:dyDescent="0.25">
      <c r="B49" s="2"/>
      <c r="C49" s="106"/>
      <c r="D49" s="106"/>
    </row>
    <row r="50" spans="1:5" x14ac:dyDescent="0.2">
      <c r="A50" s="84" t="s">
        <v>81</v>
      </c>
      <c r="B50" s="13"/>
      <c r="C50" s="109"/>
      <c r="D50" s="109"/>
      <c r="E50" s="110"/>
    </row>
    <row r="51" spans="1:5" ht="51" x14ac:dyDescent="0.2">
      <c r="A51" s="85" t="s">
        <v>106</v>
      </c>
      <c r="B51" s="86" t="s">
        <v>107</v>
      </c>
      <c r="C51" s="111" t="s">
        <v>115</v>
      </c>
      <c r="D51" s="111" t="s">
        <v>116</v>
      </c>
      <c r="E51" s="112" t="s">
        <v>117</v>
      </c>
    </row>
    <row r="52" spans="1:5" x14ac:dyDescent="0.2">
      <c r="A52" s="74" t="s">
        <v>111</v>
      </c>
      <c r="B52" s="75"/>
      <c r="C52" s="33"/>
      <c r="D52" s="33"/>
      <c r="E52" s="113"/>
    </row>
    <row r="53" spans="1:5" x14ac:dyDescent="0.2">
      <c r="A53" s="76" t="s">
        <v>6</v>
      </c>
      <c r="B53" s="77" t="s">
        <v>183</v>
      </c>
      <c r="C53" s="71">
        <v>0</v>
      </c>
      <c r="D53" s="71">
        <v>0</v>
      </c>
      <c r="E53" s="114">
        <f>(D53-C53)</f>
        <v>0</v>
      </c>
    </row>
    <row r="54" spans="1:5" x14ac:dyDescent="0.2">
      <c r="A54" s="76" t="s">
        <v>7</v>
      </c>
      <c r="B54" s="77" t="s">
        <v>183</v>
      </c>
      <c r="C54" s="71">
        <v>0</v>
      </c>
      <c r="D54" s="71">
        <v>0</v>
      </c>
      <c r="E54" s="114">
        <f>(D54-C54)</f>
        <v>0</v>
      </c>
    </row>
    <row r="55" spans="1:5" x14ac:dyDescent="0.2">
      <c r="A55" s="74" t="s">
        <v>112</v>
      </c>
      <c r="B55" s="78"/>
      <c r="C55" s="90">
        <v>0</v>
      </c>
      <c r="D55" s="90">
        <v>0</v>
      </c>
      <c r="E55" s="114">
        <f>(D55-C55)</f>
        <v>0</v>
      </c>
    </row>
    <row r="56" spans="1:5" x14ac:dyDescent="0.2">
      <c r="A56" s="74" t="s">
        <v>113</v>
      </c>
      <c r="B56" s="75"/>
      <c r="C56" s="33"/>
      <c r="D56" s="33"/>
      <c r="E56" s="113"/>
    </row>
    <row r="57" spans="1:5" x14ac:dyDescent="0.2">
      <c r="A57" s="205" t="str">
        <f>+A28</f>
        <v>Fund Balance, Restricted</v>
      </c>
      <c r="B57" s="77" t="s">
        <v>183</v>
      </c>
      <c r="C57" s="71">
        <v>0</v>
      </c>
      <c r="D57" s="71">
        <v>0</v>
      </c>
      <c r="E57" s="114">
        <f>(D57-C57)</f>
        <v>0</v>
      </c>
    </row>
    <row r="58" spans="1:5" ht="13.5" thickBot="1" x14ac:dyDescent="0.25">
      <c r="A58" s="79" t="s">
        <v>114</v>
      </c>
      <c r="B58" s="80" t="s">
        <v>183</v>
      </c>
      <c r="C58" s="115">
        <v>0</v>
      </c>
      <c r="D58" s="115">
        <v>0</v>
      </c>
      <c r="E58" s="116">
        <f>(D58-C58)</f>
        <v>0</v>
      </c>
    </row>
  </sheetData>
  <sheetProtection sheet="1" objects="1" scenarios="1" selectLockedCells="1"/>
  <mergeCells count="13">
    <mergeCell ref="A45:E47"/>
    <mergeCell ref="A11:E14"/>
    <mergeCell ref="A36:E36"/>
    <mergeCell ref="A37:E37"/>
    <mergeCell ref="A41:E41"/>
    <mergeCell ref="A34:E34"/>
    <mergeCell ref="A39:E39"/>
    <mergeCell ref="A42:E42"/>
    <mergeCell ref="A2:E2"/>
    <mergeCell ref="A4:E4"/>
    <mergeCell ref="A8:E8"/>
    <mergeCell ref="A9:E9"/>
    <mergeCell ref="A6:E6"/>
  </mergeCells>
  <phoneticPr fontId="10" type="noConversion"/>
  <pageMargins left="0.5" right="0.5" top="0.75" bottom="0.75" header="0.5" footer="0.5"/>
  <pageSetup orientation="portrait" r:id="rId1"/>
  <headerFooter alignWithMargins="0"/>
  <rowBreaks count="1" manualBreakCount="1">
    <brk id="3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K434"/>
  <sheetViews>
    <sheetView zoomScale="145" zoomScaleNormal="145" workbookViewId="0">
      <pane xSplit="2" ySplit="1" topLeftCell="C2" activePane="bottomRight" state="frozen"/>
      <selection pane="topRight" activeCell="C1" sqref="C1"/>
      <selection pane="bottomLeft" activeCell="A2" sqref="A2"/>
      <selection pane="bottomRight" activeCell="D434" sqref="D434"/>
    </sheetView>
  </sheetViews>
  <sheetFormatPr defaultRowHeight="9" x14ac:dyDescent="0.15"/>
  <cols>
    <col min="1" max="1" width="4.5703125" style="335" bestFit="1" customWidth="1"/>
    <col min="2" max="2" width="18.140625" style="335" customWidth="1"/>
    <col min="3" max="42" width="12.42578125" style="314" bestFit="1" customWidth="1"/>
    <col min="43" max="60" width="12.28515625" style="314" bestFit="1" customWidth="1"/>
    <col min="61" max="72" width="12.42578125" style="314" bestFit="1" customWidth="1"/>
    <col min="73" max="127" width="12.42578125" style="314" customWidth="1"/>
    <col min="128" max="142" width="12.28515625" style="314" bestFit="1" customWidth="1"/>
    <col min="143" max="143" width="12.42578125" style="314" bestFit="1" customWidth="1"/>
    <col min="144" max="144" width="12.28515625" style="314" bestFit="1" customWidth="1"/>
    <col min="145" max="145" width="12.140625" style="314" bestFit="1" customWidth="1"/>
    <col min="146" max="150" width="12.28515625" style="314" bestFit="1" customWidth="1"/>
    <col min="151" max="153" width="12.42578125" style="314" bestFit="1" customWidth="1"/>
    <col min="154" max="155" width="12.28515625" style="314" bestFit="1" customWidth="1"/>
    <col min="156" max="158" width="12.42578125" style="314" bestFit="1" customWidth="1"/>
    <col min="159" max="161" width="12.28515625" style="314" bestFit="1" customWidth="1"/>
    <col min="162" max="163" width="12.140625" style="314" bestFit="1" customWidth="1"/>
    <col min="164" max="167" width="12.28515625" style="314" bestFit="1" customWidth="1"/>
    <col min="168" max="16384" width="9.140625" style="335"/>
  </cols>
  <sheetData>
    <row r="1" spans="1:167" x14ac:dyDescent="0.15">
      <c r="A1" s="290">
        <v>1</v>
      </c>
      <c r="B1" s="334" t="s">
        <v>254</v>
      </c>
      <c r="C1" s="326" t="s">
        <v>255</v>
      </c>
      <c r="D1" s="326" t="s">
        <v>256</v>
      </c>
      <c r="E1" s="326" t="s">
        <v>257</v>
      </c>
      <c r="F1" s="326" t="s">
        <v>258</v>
      </c>
      <c r="G1" s="326" t="s">
        <v>259</v>
      </c>
      <c r="H1" s="326" t="s">
        <v>260</v>
      </c>
      <c r="I1" s="326" t="s">
        <v>261</v>
      </c>
      <c r="J1" s="326" t="s">
        <v>262</v>
      </c>
      <c r="K1" s="326" t="s">
        <v>263</v>
      </c>
      <c r="L1" s="326" t="s">
        <v>264</v>
      </c>
      <c r="M1" s="326" t="s">
        <v>265</v>
      </c>
      <c r="N1" s="326" t="s">
        <v>266</v>
      </c>
      <c r="O1" s="326" t="s">
        <v>267</v>
      </c>
      <c r="P1" s="326" t="s">
        <v>268</v>
      </c>
      <c r="Q1" s="326" t="s">
        <v>269</v>
      </c>
      <c r="R1" s="326" t="s">
        <v>270</v>
      </c>
      <c r="S1" s="326" t="s">
        <v>271</v>
      </c>
      <c r="T1" s="326" t="s">
        <v>272</v>
      </c>
      <c r="U1" s="326" t="s">
        <v>273</v>
      </c>
      <c r="V1" s="326" t="s">
        <v>274</v>
      </c>
      <c r="W1" s="326" t="s">
        <v>275</v>
      </c>
      <c r="X1" s="326" t="s">
        <v>276</v>
      </c>
      <c r="Y1" s="326" t="s">
        <v>277</v>
      </c>
      <c r="Z1" s="326" t="s">
        <v>278</v>
      </c>
      <c r="AA1" s="326" t="s">
        <v>279</v>
      </c>
      <c r="AB1" s="326" t="s">
        <v>280</v>
      </c>
      <c r="AC1" s="326" t="s">
        <v>281</v>
      </c>
      <c r="AD1" s="326" t="s">
        <v>282</v>
      </c>
      <c r="AE1" s="326" t="s">
        <v>283</v>
      </c>
      <c r="AF1" s="326" t="s">
        <v>284</v>
      </c>
      <c r="AG1" s="326" t="s">
        <v>285</v>
      </c>
      <c r="AH1" s="326" t="s">
        <v>286</v>
      </c>
      <c r="AI1" s="326" t="s">
        <v>287</v>
      </c>
      <c r="AJ1" s="326" t="s">
        <v>288</v>
      </c>
      <c r="AK1" s="326" t="s">
        <v>289</v>
      </c>
      <c r="AL1" s="326" t="s">
        <v>290</v>
      </c>
      <c r="AM1" s="326" t="s">
        <v>291</v>
      </c>
      <c r="AN1" s="326" t="s">
        <v>292</v>
      </c>
      <c r="AO1" s="326" t="s">
        <v>293</v>
      </c>
      <c r="AP1" s="326" t="s">
        <v>294</v>
      </c>
      <c r="AQ1" s="326" t="s">
        <v>295</v>
      </c>
      <c r="AR1" s="326" t="s">
        <v>296</v>
      </c>
      <c r="AS1" s="326" t="s">
        <v>297</v>
      </c>
      <c r="AT1" s="326" t="s">
        <v>298</v>
      </c>
      <c r="AU1" s="326" t="s">
        <v>299</v>
      </c>
      <c r="AV1" s="326" t="s">
        <v>300</v>
      </c>
      <c r="AW1" s="326" t="s">
        <v>301</v>
      </c>
      <c r="AX1" s="326" t="s">
        <v>302</v>
      </c>
      <c r="AY1" s="326" t="s">
        <v>303</v>
      </c>
      <c r="AZ1" s="326" t="s">
        <v>304</v>
      </c>
      <c r="BA1" s="326" t="s">
        <v>305</v>
      </c>
      <c r="BB1" s="326" t="s">
        <v>306</v>
      </c>
      <c r="BC1" s="326" t="s">
        <v>307</v>
      </c>
      <c r="BD1" s="326" t="s">
        <v>308</v>
      </c>
      <c r="BE1" s="326" t="s">
        <v>309</v>
      </c>
      <c r="BF1" s="326" t="s">
        <v>310</v>
      </c>
      <c r="BG1" s="326" t="s">
        <v>311</v>
      </c>
      <c r="BH1" s="326" t="s">
        <v>312</v>
      </c>
      <c r="BI1" s="326" t="s">
        <v>313</v>
      </c>
      <c r="BJ1" s="326" t="s">
        <v>314</v>
      </c>
      <c r="BK1" s="326" t="s">
        <v>315</v>
      </c>
      <c r="BL1" s="326" t="s">
        <v>316</v>
      </c>
      <c r="BM1" s="326" t="s">
        <v>317</v>
      </c>
      <c r="BN1" s="326" t="s">
        <v>318</v>
      </c>
      <c r="BO1" s="326" t="s">
        <v>319</v>
      </c>
      <c r="BP1" s="326" t="s">
        <v>320</v>
      </c>
      <c r="BQ1" s="326" t="s">
        <v>321</v>
      </c>
      <c r="BR1" s="326" t="s">
        <v>322</v>
      </c>
      <c r="BS1" s="326" t="s">
        <v>323</v>
      </c>
      <c r="BT1" s="326" t="s">
        <v>324</v>
      </c>
      <c r="BU1" s="326" t="s">
        <v>367</v>
      </c>
      <c r="BV1" s="326" t="s">
        <v>368</v>
      </c>
      <c r="BW1" s="326" t="s">
        <v>369</v>
      </c>
      <c r="BX1" s="326" t="s">
        <v>370</v>
      </c>
      <c r="BY1" s="326" t="s">
        <v>371</v>
      </c>
      <c r="BZ1" s="326" t="s">
        <v>372</v>
      </c>
      <c r="CA1" s="326" t="s">
        <v>373</v>
      </c>
      <c r="CB1" s="326" t="s">
        <v>374</v>
      </c>
      <c r="CC1" s="326" t="s">
        <v>375</v>
      </c>
      <c r="CD1" s="326" t="s">
        <v>376</v>
      </c>
      <c r="CE1" s="326" t="s">
        <v>377</v>
      </c>
      <c r="CF1" s="326" t="s">
        <v>378</v>
      </c>
      <c r="CG1" s="326" t="s">
        <v>379</v>
      </c>
      <c r="CH1" s="326" t="s">
        <v>380</v>
      </c>
      <c r="CI1" s="326" t="s">
        <v>381</v>
      </c>
      <c r="CJ1" s="326" t="s">
        <v>382</v>
      </c>
      <c r="CK1" s="326" t="s">
        <v>383</v>
      </c>
      <c r="CL1" s="326" t="s">
        <v>384</v>
      </c>
      <c r="CM1" s="326" t="s">
        <v>385</v>
      </c>
      <c r="CN1" s="326" t="s">
        <v>386</v>
      </c>
      <c r="CO1" s="326" t="s">
        <v>387</v>
      </c>
      <c r="CP1" s="326" t="s">
        <v>388</v>
      </c>
      <c r="CQ1" s="326" t="s">
        <v>389</v>
      </c>
      <c r="CR1" s="326" t="s">
        <v>390</v>
      </c>
      <c r="CS1" s="326" t="s">
        <v>391</v>
      </c>
      <c r="CT1" s="326" t="s">
        <v>392</v>
      </c>
      <c r="CU1" s="326" t="s">
        <v>393</v>
      </c>
      <c r="CV1" s="326" t="s">
        <v>394</v>
      </c>
      <c r="CW1" s="326" t="s">
        <v>395</v>
      </c>
      <c r="CX1" s="326" t="s">
        <v>396</v>
      </c>
      <c r="CY1" s="326" t="s">
        <v>397</v>
      </c>
      <c r="CZ1" s="326" t="s">
        <v>398</v>
      </c>
      <c r="DA1" s="326" t="s">
        <v>399</v>
      </c>
      <c r="DB1" s="326" t="s">
        <v>400</v>
      </c>
      <c r="DC1" s="326" t="s">
        <v>401</v>
      </c>
      <c r="DD1" s="326" t="s">
        <v>402</v>
      </c>
      <c r="DE1" s="326" t="s">
        <v>403</v>
      </c>
      <c r="DF1" s="326" t="s">
        <v>404</v>
      </c>
      <c r="DG1" s="326" t="s">
        <v>405</v>
      </c>
      <c r="DH1" s="326" t="s">
        <v>406</v>
      </c>
      <c r="DI1" s="326" t="s">
        <v>420</v>
      </c>
      <c r="DJ1" s="326" t="s">
        <v>407</v>
      </c>
      <c r="DK1" s="326" t="s">
        <v>408</v>
      </c>
      <c r="DL1" s="326" t="s">
        <v>409</v>
      </c>
      <c r="DM1" s="326" t="s">
        <v>410</v>
      </c>
      <c r="DN1" s="326" t="s">
        <v>411</v>
      </c>
      <c r="DO1" s="326" t="s">
        <v>412</v>
      </c>
      <c r="DP1" s="326" t="s">
        <v>413</v>
      </c>
      <c r="DQ1" s="326" t="s">
        <v>414</v>
      </c>
      <c r="DR1" s="326" t="s">
        <v>415</v>
      </c>
      <c r="DS1" s="326" t="s">
        <v>416</v>
      </c>
      <c r="DT1" s="326" t="s">
        <v>417</v>
      </c>
      <c r="DU1" s="326" t="s">
        <v>445</v>
      </c>
      <c r="DV1" s="326" t="s">
        <v>418</v>
      </c>
      <c r="DW1" s="326" t="s">
        <v>419</v>
      </c>
      <c r="DX1" s="326" t="s">
        <v>325</v>
      </c>
      <c r="DY1" s="326" t="s">
        <v>326</v>
      </c>
      <c r="DZ1" s="326" t="s">
        <v>327</v>
      </c>
      <c r="EA1" s="326" t="s">
        <v>328</v>
      </c>
      <c r="EB1" s="326" t="s">
        <v>329</v>
      </c>
      <c r="EC1" s="326" t="s">
        <v>330</v>
      </c>
      <c r="ED1" s="326" t="s">
        <v>331</v>
      </c>
      <c r="EE1" s="326" t="s">
        <v>332</v>
      </c>
      <c r="EF1" s="326" t="s">
        <v>333</v>
      </c>
      <c r="EG1" s="326" t="s">
        <v>334</v>
      </c>
      <c r="EH1" s="326" t="s">
        <v>335</v>
      </c>
      <c r="EI1" s="326" t="s">
        <v>336</v>
      </c>
      <c r="EJ1" s="326" t="s">
        <v>337</v>
      </c>
      <c r="EK1" s="326" t="s">
        <v>338</v>
      </c>
      <c r="EL1" s="326" t="s">
        <v>339</v>
      </c>
      <c r="EM1" s="326" t="s">
        <v>340</v>
      </c>
      <c r="EN1" s="326" t="s">
        <v>341</v>
      </c>
      <c r="EO1" s="326" t="s">
        <v>342</v>
      </c>
      <c r="EP1" s="326" t="s">
        <v>343</v>
      </c>
      <c r="EQ1" s="326" t="s">
        <v>344</v>
      </c>
      <c r="ER1" s="326" t="s">
        <v>345</v>
      </c>
      <c r="ES1" s="326" t="s">
        <v>346</v>
      </c>
      <c r="ET1" s="326" t="s">
        <v>347</v>
      </c>
      <c r="EU1" s="326" t="s">
        <v>348</v>
      </c>
      <c r="EV1" s="326" t="s">
        <v>349</v>
      </c>
      <c r="EW1" s="326" t="s">
        <v>350</v>
      </c>
      <c r="EX1" s="326" t="s">
        <v>351</v>
      </c>
      <c r="EY1" s="326" t="s">
        <v>352</v>
      </c>
      <c r="EZ1" s="326" t="s">
        <v>353</v>
      </c>
      <c r="FA1" s="326" t="s">
        <v>354</v>
      </c>
      <c r="FB1" s="326" t="s">
        <v>355</v>
      </c>
      <c r="FC1" s="326" t="s">
        <v>356</v>
      </c>
      <c r="FD1" s="326" t="s">
        <v>357</v>
      </c>
      <c r="FE1" s="326" t="s">
        <v>358</v>
      </c>
      <c r="FF1" s="326" t="s">
        <v>359</v>
      </c>
      <c r="FG1" s="326" t="s">
        <v>360</v>
      </c>
      <c r="FH1" s="326" t="s">
        <v>361</v>
      </c>
      <c r="FI1" s="326" t="s">
        <v>362</v>
      </c>
      <c r="FJ1" s="326" t="s">
        <v>363</v>
      </c>
      <c r="FK1" s="326" t="s">
        <v>364</v>
      </c>
    </row>
    <row r="2" spans="1:167" x14ac:dyDescent="0.15">
      <c r="A2" s="290" t="s">
        <v>365</v>
      </c>
      <c r="B2" s="290" t="s">
        <v>366</v>
      </c>
      <c r="C2" s="326" t="s">
        <v>917</v>
      </c>
      <c r="D2" s="326" t="s">
        <v>917</v>
      </c>
      <c r="E2" s="326" t="s">
        <v>917</v>
      </c>
      <c r="F2" s="326" t="s">
        <v>917</v>
      </c>
      <c r="G2" s="326" t="s">
        <v>917</v>
      </c>
      <c r="H2" s="326" t="s">
        <v>917</v>
      </c>
      <c r="I2" s="326" t="s">
        <v>917</v>
      </c>
      <c r="J2" s="326" t="s">
        <v>917</v>
      </c>
      <c r="K2" s="326" t="s">
        <v>917</v>
      </c>
      <c r="L2" s="326" t="s">
        <v>917</v>
      </c>
      <c r="M2" s="326" t="s">
        <v>917</v>
      </c>
      <c r="N2" s="326" t="s">
        <v>917</v>
      </c>
      <c r="O2" s="326" t="s">
        <v>917</v>
      </c>
      <c r="P2" s="326" t="s">
        <v>917</v>
      </c>
      <c r="Q2" s="326" t="s">
        <v>917</v>
      </c>
      <c r="R2" s="326" t="s">
        <v>917</v>
      </c>
      <c r="S2" s="326" t="s">
        <v>917</v>
      </c>
      <c r="T2" s="326" t="s">
        <v>917</v>
      </c>
      <c r="U2" s="326" t="s">
        <v>917</v>
      </c>
      <c r="V2" s="326" t="s">
        <v>917</v>
      </c>
      <c r="W2" s="326" t="s">
        <v>917</v>
      </c>
      <c r="X2" s="326" t="s">
        <v>917</v>
      </c>
      <c r="Y2" s="326" t="s">
        <v>917</v>
      </c>
      <c r="Z2" s="326" t="s">
        <v>917</v>
      </c>
      <c r="AA2" s="326" t="s">
        <v>917</v>
      </c>
      <c r="AB2" s="326" t="s">
        <v>917</v>
      </c>
      <c r="AC2" s="326" t="s">
        <v>917</v>
      </c>
      <c r="AD2" s="326" t="s">
        <v>917</v>
      </c>
      <c r="AE2" s="326" t="s">
        <v>917</v>
      </c>
      <c r="AF2" s="326" t="s">
        <v>917</v>
      </c>
      <c r="AG2" s="326" t="s">
        <v>917</v>
      </c>
      <c r="AH2" s="326" t="s">
        <v>917</v>
      </c>
      <c r="AI2" s="326" t="s">
        <v>917</v>
      </c>
      <c r="AJ2" s="326" t="s">
        <v>917</v>
      </c>
      <c r="AK2" s="326" t="s">
        <v>917</v>
      </c>
      <c r="AL2" s="326" t="s">
        <v>917</v>
      </c>
      <c r="AM2" s="326" t="s">
        <v>917</v>
      </c>
      <c r="AN2" s="326" t="s">
        <v>917</v>
      </c>
      <c r="AO2" s="326" t="s">
        <v>917</v>
      </c>
      <c r="AP2" s="326" t="s">
        <v>917</v>
      </c>
      <c r="AQ2" s="326" t="s">
        <v>917</v>
      </c>
      <c r="AR2" s="326" t="s">
        <v>917</v>
      </c>
      <c r="AS2" s="326" t="s">
        <v>917</v>
      </c>
      <c r="AT2" s="326" t="s">
        <v>917</v>
      </c>
      <c r="AU2" s="326" t="s">
        <v>917</v>
      </c>
      <c r="AV2" s="326" t="s">
        <v>917</v>
      </c>
      <c r="AW2" s="326" t="s">
        <v>917</v>
      </c>
      <c r="AX2" s="326" t="s">
        <v>917</v>
      </c>
      <c r="AY2" s="326" t="s">
        <v>917</v>
      </c>
      <c r="AZ2" s="326" t="s">
        <v>917</v>
      </c>
      <c r="BA2" s="326" t="s">
        <v>917</v>
      </c>
      <c r="BB2" s="326" t="s">
        <v>917</v>
      </c>
      <c r="BC2" s="326" t="s">
        <v>917</v>
      </c>
      <c r="BD2" s="326" t="s">
        <v>917</v>
      </c>
      <c r="BE2" s="326" t="s">
        <v>917</v>
      </c>
      <c r="BF2" s="326" t="s">
        <v>917</v>
      </c>
      <c r="BG2" s="326" t="s">
        <v>917</v>
      </c>
      <c r="BH2" s="326" t="s">
        <v>917</v>
      </c>
      <c r="BI2" s="326" t="s">
        <v>917</v>
      </c>
      <c r="BJ2" s="326" t="s">
        <v>917</v>
      </c>
      <c r="BK2" s="326" t="s">
        <v>917</v>
      </c>
      <c r="BL2" s="326" t="s">
        <v>917</v>
      </c>
      <c r="BM2" s="326" t="s">
        <v>917</v>
      </c>
      <c r="BN2" s="326" t="s">
        <v>917</v>
      </c>
      <c r="BO2" s="326" t="s">
        <v>917</v>
      </c>
      <c r="BP2" s="326" t="s">
        <v>917</v>
      </c>
      <c r="BQ2" s="326" t="s">
        <v>917</v>
      </c>
      <c r="BR2" s="326" t="s">
        <v>917</v>
      </c>
      <c r="BS2" s="326" t="s">
        <v>917</v>
      </c>
      <c r="BT2" s="326" t="s">
        <v>917</v>
      </c>
      <c r="BU2" s="326" t="s">
        <v>917</v>
      </c>
      <c r="BV2" s="326" t="s">
        <v>917</v>
      </c>
      <c r="BW2" s="326" t="s">
        <v>917</v>
      </c>
      <c r="BX2" s="326" t="s">
        <v>917</v>
      </c>
      <c r="BY2" s="326" t="s">
        <v>917</v>
      </c>
      <c r="BZ2" s="326" t="s">
        <v>917</v>
      </c>
      <c r="CA2" s="326" t="s">
        <v>917</v>
      </c>
      <c r="CB2" s="326" t="s">
        <v>917</v>
      </c>
      <c r="CC2" s="326" t="s">
        <v>917</v>
      </c>
      <c r="CD2" s="326" t="s">
        <v>917</v>
      </c>
      <c r="CE2" s="326" t="s">
        <v>917</v>
      </c>
      <c r="CF2" s="326" t="s">
        <v>917</v>
      </c>
      <c r="CG2" s="326" t="s">
        <v>917</v>
      </c>
      <c r="CH2" s="326" t="s">
        <v>917</v>
      </c>
      <c r="CI2" s="326" t="s">
        <v>917</v>
      </c>
      <c r="CJ2" s="326" t="s">
        <v>917</v>
      </c>
      <c r="CK2" s="326" t="s">
        <v>917</v>
      </c>
      <c r="CL2" s="326" t="s">
        <v>917</v>
      </c>
      <c r="CM2" s="326" t="s">
        <v>917</v>
      </c>
      <c r="CN2" s="326" t="s">
        <v>917</v>
      </c>
      <c r="CO2" s="326" t="s">
        <v>917</v>
      </c>
      <c r="CP2" s="326" t="s">
        <v>917</v>
      </c>
      <c r="CQ2" s="326" t="s">
        <v>917</v>
      </c>
      <c r="CR2" s="326" t="s">
        <v>917</v>
      </c>
      <c r="CS2" s="326" t="s">
        <v>917</v>
      </c>
      <c r="CT2" s="326" t="s">
        <v>917</v>
      </c>
      <c r="CU2" s="326" t="s">
        <v>917</v>
      </c>
      <c r="CV2" s="326" t="s">
        <v>917</v>
      </c>
      <c r="CW2" s="326" t="s">
        <v>917</v>
      </c>
      <c r="CX2" s="326" t="s">
        <v>917</v>
      </c>
      <c r="CY2" s="326" t="s">
        <v>917</v>
      </c>
      <c r="CZ2" s="326" t="s">
        <v>917</v>
      </c>
      <c r="DA2" s="326" t="s">
        <v>917</v>
      </c>
      <c r="DB2" s="326" t="s">
        <v>917</v>
      </c>
      <c r="DC2" s="326" t="s">
        <v>917</v>
      </c>
      <c r="DD2" s="326" t="s">
        <v>917</v>
      </c>
      <c r="DE2" s="326" t="s">
        <v>917</v>
      </c>
      <c r="DF2" s="326" t="s">
        <v>917</v>
      </c>
      <c r="DG2" s="326" t="s">
        <v>917</v>
      </c>
      <c r="DH2" s="326" t="s">
        <v>917</v>
      </c>
      <c r="DI2" s="326" t="s">
        <v>917</v>
      </c>
      <c r="DJ2" s="326" t="s">
        <v>917</v>
      </c>
      <c r="DK2" s="326" t="s">
        <v>917</v>
      </c>
      <c r="DL2" s="326" t="s">
        <v>917</v>
      </c>
      <c r="DM2" s="326" t="s">
        <v>917</v>
      </c>
      <c r="DN2" s="326" t="s">
        <v>917</v>
      </c>
      <c r="DO2" s="326" t="s">
        <v>917</v>
      </c>
      <c r="DP2" s="326" t="s">
        <v>917</v>
      </c>
      <c r="DQ2" s="326" t="s">
        <v>917</v>
      </c>
      <c r="DR2" s="326" t="s">
        <v>917</v>
      </c>
      <c r="DS2" s="326" t="s">
        <v>917</v>
      </c>
      <c r="DT2" s="326" t="s">
        <v>917</v>
      </c>
      <c r="DU2" s="326" t="s">
        <v>917</v>
      </c>
      <c r="DV2" s="326" t="s">
        <v>917</v>
      </c>
      <c r="DW2" s="326" t="s">
        <v>917</v>
      </c>
      <c r="DX2" s="326" t="s">
        <v>917</v>
      </c>
      <c r="DY2" s="326" t="s">
        <v>917</v>
      </c>
      <c r="DZ2" s="326" t="s">
        <v>917</v>
      </c>
      <c r="EA2" s="326" t="s">
        <v>917</v>
      </c>
      <c r="EB2" s="326" t="s">
        <v>917</v>
      </c>
      <c r="EC2" s="326" t="s">
        <v>917</v>
      </c>
      <c r="ED2" s="326" t="s">
        <v>917</v>
      </c>
      <c r="EE2" s="326" t="s">
        <v>917</v>
      </c>
      <c r="EF2" s="326" t="s">
        <v>917</v>
      </c>
      <c r="EG2" s="326" t="s">
        <v>917</v>
      </c>
      <c r="EH2" s="326" t="s">
        <v>917</v>
      </c>
      <c r="EI2" s="326" t="s">
        <v>917</v>
      </c>
      <c r="EJ2" s="326" t="s">
        <v>917</v>
      </c>
      <c r="EK2" s="326" t="s">
        <v>917</v>
      </c>
      <c r="EL2" s="326" t="s">
        <v>917</v>
      </c>
      <c r="EM2" s="326" t="s">
        <v>917</v>
      </c>
      <c r="EN2" s="326" t="s">
        <v>917</v>
      </c>
      <c r="EO2" s="326" t="s">
        <v>917</v>
      </c>
      <c r="EP2" s="326" t="s">
        <v>917</v>
      </c>
      <c r="EQ2" s="326" t="s">
        <v>917</v>
      </c>
      <c r="ER2" s="326" t="s">
        <v>917</v>
      </c>
      <c r="ES2" s="326" t="s">
        <v>917</v>
      </c>
      <c r="ET2" s="326" t="s">
        <v>917</v>
      </c>
      <c r="EU2" s="326" t="s">
        <v>917</v>
      </c>
      <c r="EV2" s="326" t="s">
        <v>917</v>
      </c>
      <c r="EW2" s="326" t="s">
        <v>917</v>
      </c>
      <c r="EX2" s="326" t="s">
        <v>917</v>
      </c>
      <c r="EY2" s="326" t="s">
        <v>917</v>
      </c>
      <c r="EZ2" s="326" t="s">
        <v>917</v>
      </c>
      <c r="FA2" s="326" t="s">
        <v>917</v>
      </c>
      <c r="FB2" s="326" t="s">
        <v>917</v>
      </c>
      <c r="FC2" s="326" t="s">
        <v>917</v>
      </c>
      <c r="FD2" s="326" t="s">
        <v>917</v>
      </c>
      <c r="FE2" s="326" t="s">
        <v>917</v>
      </c>
      <c r="FF2" s="326" t="s">
        <v>917</v>
      </c>
      <c r="FG2" s="326" t="s">
        <v>917</v>
      </c>
      <c r="FH2" s="326" t="s">
        <v>917</v>
      </c>
      <c r="FI2" s="326" t="s">
        <v>917</v>
      </c>
      <c r="FJ2" s="326" t="s">
        <v>917</v>
      </c>
      <c r="FK2" s="326" t="s">
        <v>917</v>
      </c>
    </row>
    <row r="3" spans="1:167" x14ac:dyDescent="0.15">
      <c r="A3" s="334">
        <v>7</v>
      </c>
      <c r="B3" s="334" t="s">
        <v>450</v>
      </c>
      <c r="C3" s="326">
        <v>0</v>
      </c>
      <c r="D3" s="326">
        <v>1424484.57</v>
      </c>
      <c r="E3" s="326">
        <v>130</v>
      </c>
      <c r="F3" s="326">
        <v>6368.2</v>
      </c>
      <c r="G3" s="326">
        <v>19971.810000000001</v>
      </c>
      <c r="H3" s="326">
        <v>60499.01</v>
      </c>
      <c r="I3" s="326">
        <v>10526.9</v>
      </c>
      <c r="J3" s="326">
        <v>0</v>
      </c>
      <c r="K3" s="326">
        <v>662306.81999999995</v>
      </c>
      <c r="L3" s="326">
        <v>0</v>
      </c>
      <c r="M3" s="326">
        <v>0</v>
      </c>
      <c r="N3" s="326">
        <v>0</v>
      </c>
      <c r="O3" s="326">
        <v>0</v>
      </c>
      <c r="P3" s="326">
        <v>62467.03</v>
      </c>
      <c r="Q3" s="326">
        <v>125.19</v>
      </c>
      <c r="R3" s="326">
        <v>0</v>
      </c>
      <c r="S3" s="326">
        <v>0</v>
      </c>
      <c r="T3" s="326">
        <v>0</v>
      </c>
      <c r="U3" s="326">
        <v>44658.400000000001</v>
      </c>
      <c r="V3" s="326">
        <v>5756197</v>
      </c>
      <c r="W3" s="326">
        <v>9570.65</v>
      </c>
      <c r="X3" s="326">
        <v>0</v>
      </c>
      <c r="Y3" s="326">
        <v>361952.1</v>
      </c>
      <c r="Z3" s="326">
        <v>0</v>
      </c>
      <c r="AA3" s="326">
        <v>331861.37</v>
      </c>
      <c r="AB3" s="326">
        <v>0</v>
      </c>
      <c r="AC3" s="326">
        <v>0</v>
      </c>
      <c r="AD3" s="326">
        <v>21710.85</v>
      </c>
      <c r="AE3" s="326">
        <v>153329.71</v>
      </c>
      <c r="AF3" s="326">
        <v>0</v>
      </c>
      <c r="AG3" s="326">
        <v>0</v>
      </c>
      <c r="AH3" s="326">
        <v>40590.58</v>
      </c>
      <c r="AI3" s="326">
        <v>0</v>
      </c>
      <c r="AJ3" s="326">
        <v>0</v>
      </c>
      <c r="AK3" s="326">
        <v>0</v>
      </c>
      <c r="AL3" s="326">
        <v>0</v>
      </c>
      <c r="AM3" s="326">
        <v>0</v>
      </c>
      <c r="AN3" s="326">
        <v>96461.16</v>
      </c>
      <c r="AO3" s="326">
        <v>99.48</v>
      </c>
      <c r="AP3" s="326">
        <v>2101</v>
      </c>
      <c r="AQ3" s="326">
        <v>1612727.81</v>
      </c>
      <c r="AR3" s="326">
        <v>1471177.89</v>
      </c>
      <c r="AS3" s="326">
        <v>423626.65</v>
      </c>
      <c r="AT3" s="326">
        <v>149827.53</v>
      </c>
      <c r="AU3" s="326">
        <v>206630.49</v>
      </c>
      <c r="AV3" s="326">
        <v>14450.56</v>
      </c>
      <c r="AW3" s="326">
        <v>121351.03999999999</v>
      </c>
      <c r="AX3" s="326">
        <v>325593.14</v>
      </c>
      <c r="AY3" s="326">
        <v>215340.62</v>
      </c>
      <c r="AZ3" s="326">
        <v>462551.08</v>
      </c>
      <c r="BA3" s="326">
        <v>1922231.9</v>
      </c>
      <c r="BB3" s="326">
        <v>503500.29</v>
      </c>
      <c r="BC3" s="326">
        <v>82030.649999999994</v>
      </c>
      <c r="BD3" s="326">
        <v>111543.41</v>
      </c>
      <c r="BE3" s="326">
        <v>1865.61</v>
      </c>
      <c r="BF3" s="326">
        <v>687258.58</v>
      </c>
      <c r="BG3" s="326">
        <v>744434.42</v>
      </c>
      <c r="BH3" s="326">
        <v>0</v>
      </c>
      <c r="BI3" s="326">
        <v>0</v>
      </c>
      <c r="BJ3" s="326">
        <v>0</v>
      </c>
      <c r="BK3" s="326">
        <v>0</v>
      </c>
      <c r="BL3" s="326">
        <v>10847.22</v>
      </c>
      <c r="BM3" s="326">
        <v>517165</v>
      </c>
      <c r="BN3" s="326">
        <v>517165</v>
      </c>
      <c r="BO3" s="326">
        <v>0</v>
      </c>
      <c r="BP3" s="326">
        <v>0</v>
      </c>
      <c r="BQ3" s="326">
        <v>1690789.26</v>
      </c>
      <c r="BR3" s="326">
        <v>1689212.2</v>
      </c>
      <c r="BS3" s="326">
        <v>2207954.2599999998</v>
      </c>
      <c r="BT3" s="326">
        <v>2217224.42</v>
      </c>
      <c r="BU3" s="326">
        <v>0</v>
      </c>
      <c r="BV3" s="326">
        <v>0</v>
      </c>
      <c r="BW3" s="326">
        <v>625933.29</v>
      </c>
      <c r="BX3" s="326">
        <v>0</v>
      </c>
      <c r="BY3" s="326">
        <v>0</v>
      </c>
      <c r="BZ3" s="326">
        <v>0</v>
      </c>
      <c r="CA3" s="326">
        <v>7123.05</v>
      </c>
      <c r="CB3" s="326">
        <v>0</v>
      </c>
      <c r="CC3" s="326">
        <v>0</v>
      </c>
      <c r="CD3" s="326">
        <v>0</v>
      </c>
      <c r="CE3" s="326">
        <v>0</v>
      </c>
      <c r="CF3" s="326">
        <v>0</v>
      </c>
      <c r="CG3" s="326">
        <v>0</v>
      </c>
      <c r="CH3" s="326">
        <v>0</v>
      </c>
      <c r="CI3" s="326">
        <v>6780.76</v>
      </c>
      <c r="CJ3" s="326">
        <v>0</v>
      </c>
      <c r="CK3" s="326">
        <v>0</v>
      </c>
      <c r="CL3" s="326">
        <v>0</v>
      </c>
      <c r="CM3" s="326">
        <v>8579</v>
      </c>
      <c r="CN3" s="326">
        <v>0</v>
      </c>
      <c r="CO3" s="326">
        <v>0</v>
      </c>
      <c r="CP3" s="326">
        <v>0</v>
      </c>
      <c r="CQ3" s="326">
        <v>0</v>
      </c>
      <c r="CR3" s="326">
        <v>0</v>
      </c>
      <c r="CS3" s="326">
        <v>0</v>
      </c>
      <c r="CT3" s="326">
        <v>195374.84</v>
      </c>
      <c r="CU3" s="326">
        <v>0</v>
      </c>
      <c r="CV3" s="326">
        <v>0</v>
      </c>
      <c r="CW3" s="326">
        <v>0</v>
      </c>
      <c r="CX3" s="326">
        <v>26621.15</v>
      </c>
      <c r="CY3" s="326">
        <v>0</v>
      </c>
      <c r="CZ3" s="326">
        <v>0</v>
      </c>
      <c r="DA3" s="326">
        <v>0</v>
      </c>
      <c r="DB3" s="326">
        <v>0</v>
      </c>
      <c r="DC3" s="326">
        <v>0</v>
      </c>
      <c r="DD3" s="326">
        <v>0</v>
      </c>
      <c r="DE3" s="326">
        <v>0</v>
      </c>
      <c r="DF3" s="326">
        <v>0</v>
      </c>
      <c r="DG3" s="326">
        <v>0</v>
      </c>
      <c r="DH3" s="326">
        <v>0</v>
      </c>
      <c r="DI3" s="326">
        <v>7392.78</v>
      </c>
      <c r="DJ3" s="326">
        <v>0</v>
      </c>
      <c r="DK3" s="326">
        <v>0</v>
      </c>
      <c r="DL3" s="326">
        <v>26841.41</v>
      </c>
      <c r="DM3" s="326">
        <v>76239.240000000005</v>
      </c>
      <c r="DN3" s="326">
        <v>0</v>
      </c>
      <c r="DO3" s="326">
        <v>0</v>
      </c>
      <c r="DP3" s="326">
        <v>22405.98</v>
      </c>
      <c r="DQ3" s="326">
        <v>0</v>
      </c>
      <c r="DR3" s="326">
        <v>0</v>
      </c>
      <c r="DS3" s="326">
        <v>0</v>
      </c>
      <c r="DT3" s="326">
        <v>0</v>
      </c>
      <c r="DU3" s="326">
        <v>0</v>
      </c>
      <c r="DV3" s="326">
        <v>737532.68</v>
      </c>
      <c r="DW3" s="326">
        <v>0</v>
      </c>
      <c r="DX3" s="326">
        <v>10338.030000000001</v>
      </c>
      <c r="DY3" s="326">
        <v>80202.820000000007</v>
      </c>
      <c r="DZ3" s="326">
        <v>93231.44</v>
      </c>
      <c r="EA3" s="326">
        <v>11595.65</v>
      </c>
      <c r="EB3" s="326">
        <v>11771</v>
      </c>
      <c r="EC3" s="326">
        <v>0</v>
      </c>
      <c r="ED3" s="326">
        <v>3714.83</v>
      </c>
      <c r="EE3" s="326">
        <v>0</v>
      </c>
      <c r="EF3" s="326">
        <v>679285.17</v>
      </c>
      <c r="EG3" s="326">
        <v>683000</v>
      </c>
      <c r="EH3" s="326">
        <v>0</v>
      </c>
      <c r="EI3" s="326">
        <v>0</v>
      </c>
      <c r="EJ3" s="326">
        <v>0</v>
      </c>
      <c r="EK3" s="326">
        <v>0</v>
      </c>
      <c r="EL3" s="326">
        <v>0</v>
      </c>
      <c r="EM3" s="326">
        <v>5080000</v>
      </c>
      <c r="EN3" s="326">
        <v>43184.99</v>
      </c>
      <c r="EO3" s="326">
        <v>43249.04</v>
      </c>
      <c r="EP3" s="326">
        <v>64.05</v>
      </c>
      <c r="EQ3" s="326">
        <v>0</v>
      </c>
      <c r="ER3" s="326">
        <v>0</v>
      </c>
      <c r="ES3" s="326">
        <v>0</v>
      </c>
      <c r="ET3" s="326">
        <v>0</v>
      </c>
      <c r="EU3" s="326">
        <v>118473.83</v>
      </c>
      <c r="EV3" s="326">
        <v>114367.32</v>
      </c>
      <c r="EW3" s="326">
        <v>569593.32999999996</v>
      </c>
      <c r="EX3" s="326">
        <v>573699.83999999997</v>
      </c>
      <c r="EY3" s="326">
        <v>0</v>
      </c>
      <c r="EZ3" s="326">
        <v>9436.51</v>
      </c>
      <c r="FA3" s="326">
        <v>12895.67</v>
      </c>
      <c r="FB3" s="326">
        <v>12431.61</v>
      </c>
      <c r="FC3" s="326">
        <v>0</v>
      </c>
      <c r="FD3" s="326">
        <v>8972.4500000000007</v>
      </c>
      <c r="FE3" s="326">
        <v>0</v>
      </c>
      <c r="FF3" s="326">
        <v>0</v>
      </c>
      <c r="FG3" s="326">
        <v>0</v>
      </c>
      <c r="FH3" s="326">
        <v>136279.18</v>
      </c>
      <c r="FI3" s="326">
        <v>119048.43</v>
      </c>
      <c r="FJ3" s="326">
        <v>17230.75</v>
      </c>
      <c r="FK3" s="326">
        <v>0</v>
      </c>
    </row>
    <row r="4" spans="1:167" x14ac:dyDescent="0.15">
      <c r="A4" s="334">
        <v>14</v>
      </c>
      <c r="B4" s="334" t="s">
        <v>451</v>
      </c>
      <c r="C4" s="326">
        <v>0</v>
      </c>
      <c r="D4" s="326">
        <v>9405512.8399999999</v>
      </c>
      <c r="E4" s="326">
        <v>0</v>
      </c>
      <c r="F4" s="326">
        <v>3802.31</v>
      </c>
      <c r="G4" s="326">
        <v>25622.3</v>
      </c>
      <c r="H4" s="326">
        <v>258.16000000000003</v>
      </c>
      <c r="I4" s="326">
        <v>48195.59</v>
      </c>
      <c r="J4" s="326">
        <v>0</v>
      </c>
      <c r="K4" s="326">
        <v>142889</v>
      </c>
      <c r="L4" s="326">
        <v>0</v>
      </c>
      <c r="M4" s="326">
        <v>0</v>
      </c>
      <c r="N4" s="326">
        <v>0</v>
      </c>
      <c r="O4" s="326">
        <v>0</v>
      </c>
      <c r="P4" s="326">
        <v>700</v>
      </c>
      <c r="Q4" s="326">
        <v>0</v>
      </c>
      <c r="R4" s="326">
        <v>0</v>
      </c>
      <c r="S4" s="326">
        <v>0</v>
      </c>
      <c r="T4" s="326">
        <v>29020.240000000002</v>
      </c>
      <c r="U4" s="326">
        <v>173757.24</v>
      </c>
      <c r="V4" s="326">
        <v>5716334</v>
      </c>
      <c r="W4" s="326">
        <v>37608.93</v>
      </c>
      <c r="X4" s="326">
        <v>0</v>
      </c>
      <c r="Y4" s="326">
        <v>678660.18</v>
      </c>
      <c r="Z4" s="326">
        <v>99461.8</v>
      </c>
      <c r="AA4" s="326">
        <v>732676.41</v>
      </c>
      <c r="AB4" s="326">
        <v>21515</v>
      </c>
      <c r="AC4" s="326">
        <v>0</v>
      </c>
      <c r="AD4" s="326">
        <v>178210.47</v>
      </c>
      <c r="AE4" s="326">
        <v>555288.02</v>
      </c>
      <c r="AF4" s="326">
        <v>0</v>
      </c>
      <c r="AG4" s="326">
        <v>0</v>
      </c>
      <c r="AH4" s="326">
        <v>45823.42</v>
      </c>
      <c r="AI4" s="326">
        <v>638149.65</v>
      </c>
      <c r="AJ4" s="326">
        <v>0</v>
      </c>
      <c r="AK4" s="326">
        <v>0</v>
      </c>
      <c r="AL4" s="326">
        <v>0</v>
      </c>
      <c r="AM4" s="326">
        <v>0</v>
      </c>
      <c r="AN4" s="326">
        <v>78014.89</v>
      </c>
      <c r="AO4" s="326">
        <v>0</v>
      </c>
      <c r="AP4" s="326">
        <v>18269.57</v>
      </c>
      <c r="AQ4" s="326">
        <v>3175233.27</v>
      </c>
      <c r="AR4" s="326">
        <v>3294333.4</v>
      </c>
      <c r="AS4" s="326">
        <v>554272.75</v>
      </c>
      <c r="AT4" s="326">
        <v>429539.88</v>
      </c>
      <c r="AU4" s="326">
        <v>285459.8</v>
      </c>
      <c r="AV4" s="326">
        <v>218242.51</v>
      </c>
      <c r="AW4" s="326">
        <v>648658.82999999996</v>
      </c>
      <c r="AX4" s="326">
        <v>908474.96</v>
      </c>
      <c r="AY4" s="326">
        <v>480867.09</v>
      </c>
      <c r="AZ4" s="326">
        <v>1294251.73</v>
      </c>
      <c r="BA4" s="326">
        <v>2955317.4</v>
      </c>
      <c r="BB4" s="326">
        <v>493767.83</v>
      </c>
      <c r="BC4" s="326">
        <v>257274.75</v>
      </c>
      <c r="BD4" s="326">
        <v>99343.46</v>
      </c>
      <c r="BE4" s="326">
        <v>425160.2</v>
      </c>
      <c r="BF4" s="326">
        <v>2278301.58</v>
      </c>
      <c r="BG4" s="326">
        <v>854460.19</v>
      </c>
      <c r="BH4" s="326">
        <v>40310.74</v>
      </c>
      <c r="BI4" s="326">
        <v>195751.5</v>
      </c>
      <c r="BJ4" s="326">
        <v>0</v>
      </c>
      <c r="BK4" s="326">
        <v>222232.17</v>
      </c>
      <c r="BL4" s="326">
        <v>221737.66</v>
      </c>
      <c r="BM4" s="326">
        <v>0</v>
      </c>
      <c r="BN4" s="326">
        <v>0</v>
      </c>
      <c r="BO4" s="326">
        <v>0</v>
      </c>
      <c r="BP4" s="326">
        <v>0</v>
      </c>
      <c r="BQ4" s="326">
        <v>2873486.71</v>
      </c>
      <c r="BR4" s="326">
        <v>3006232.37</v>
      </c>
      <c r="BS4" s="326">
        <v>3291470.38</v>
      </c>
      <c r="BT4" s="326">
        <v>3227970.03</v>
      </c>
      <c r="BU4" s="326">
        <v>0</v>
      </c>
      <c r="BV4" s="326">
        <v>0</v>
      </c>
      <c r="BW4" s="326">
        <v>2039211.58</v>
      </c>
      <c r="BX4" s="326">
        <v>0</v>
      </c>
      <c r="BY4" s="326">
        <v>0</v>
      </c>
      <c r="BZ4" s="326">
        <v>0</v>
      </c>
      <c r="CA4" s="326">
        <v>0</v>
      </c>
      <c r="CB4" s="326">
        <v>0</v>
      </c>
      <c r="CC4" s="326">
        <v>0</v>
      </c>
      <c r="CD4" s="326">
        <v>0</v>
      </c>
      <c r="CE4" s="326">
        <v>0</v>
      </c>
      <c r="CF4" s="326">
        <v>0</v>
      </c>
      <c r="CG4" s="326">
        <v>0</v>
      </c>
      <c r="CH4" s="326">
        <v>5950.79</v>
      </c>
      <c r="CI4" s="326">
        <v>0</v>
      </c>
      <c r="CJ4" s="326">
        <v>0</v>
      </c>
      <c r="CK4" s="326">
        <v>0</v>
      </c>
      <c r="CL4" s="326">
        <v>0</v>
      </c>
      <c r="CM4" s="326">
        <v>769944</v>
      </c>
      <c r="CN4" s="326">
        <v>0</v>
      </c>
      <c r="CO4" s="326">
        <v>0</v>
      </c>
      <c r="CP4" s="326">
        <v>0</v>
      </c>
      <c r="CQ4" s="326">
        <v>0</v>
      </c>
      <c r="CR4" s="326">
        <v>12000</v>
      </c>
      <c r="CS4" s="326">
        <v>0</v>
      </c>
      <c r="CT4" s="326">
        <v>411521.69</v>
      </c>
      <c r="CU4" s="326">
        <v>0</v>
      </c>
      <c r="CV4" s="326">
        <v>0</v>
      </c>
      <c r="CW4" s="326">
        <v>0</v>
      </c>
      <c r="CX4" s="326">
        <v>156278.43</v>
      </c>
      <c r="CY4" s="326">
        <v>0</v>
      </c>
      <c r="CZ4" s="326">
        <v>0</v>
      </c>
      <c r="DA4" s="326">
        <v>0</v>
      </c>
      <c r="DB4" s="326">
        <v>0</v>
      </c>
      <c r="DC4" s="326">
        <v>0</v>
      </c>
      <c r="DD4" s="326">
        <v>0</v>
      </c>
      <c r="DE4" s="326">
        <v>0</v>
      </c>
      <c r="DF4" s="326">
        <v>0</v>
      </c>
      <c r="DG4" s="326">
        <v>7679</v>
      </c>
      <c r="DH4" s="326">
        <v>0</v>
      </c>
      <c r="DI4" s="326">
        <v>2616573.65</v>
      </c>
      <c r="DJ4" s="326">
        <v>0</v>
      </c>
      <c r="DK4" s="326">
        <v>0</v>
      </c>
      <c r="DL4" s="326">
        <v>286111.62</v>
      </c>
      <c r="DM4" s="326">
        <v>267683.27</v>
      </c>
      <c r="DN4" s="326">
        <v>0</v>
      </c>
      <c r="DO4" s="326">
        <v>0</v>
      </c>
      <c r="DP4" s="326">
        <v>155747.46</v>
      </c>
      <c r="DQ4" s="326">
        <v>0</v>
      </c>
      <c r="DR4" s="326">
        <v>17000</v>
      </c>
      <c r="DS4" s="326">
        <v>0</v>
      </c>
      <c r="DT4" s="326">
        <v>0</v>
      </c>
      <c r="DU4" s="326">
        <v>0</v>
      </c>
      <c r="DV4" s="326">
        <v>44111.49</v>
      </c>
      <c r="DW4" s="326">
        <v>0</v>
      </c>
      <c r="DX4" s="326">
        <v>11931.53</v>
      </c>
      <c r="DY4" s="326">
        <v>13041.46</v>
      </c>
      <c r="DZ4" s="326">
        <v>11530.76</v>
      </c>
      <c r="EA4" s="326">
        <v>7826.31</v>
      </c>
      <c r="EB4" s="326">
        <v>2594.52</v>
      </c>
      <c r="EC4" s="326">
        <v>0</v>
      </c>
      <c r="ED4" s="326">
        <v>43557.84</v>
      </c>
      <c r="EE4" s="326">
        <v>43082.59</v>
      </c>
      <c r="EF4" s="326">
        <v>3072903.85</v>
      </c>
      <c r="EG4" s="326">
        <v>2841345.1</v>
      </c>
      <c r="EH4" s="326">
        <v>0</v>
      </c>
      <c r="EI4" s="326">
        <v>0</v>
      </c>
      <c r="EJ4" s="326">
        <v>0</v>
      </c>
      <c r="EK4" s="326">
        <v>232034</v>
      </c>
      <c r="EL4" s="326">
        <v>0</v>
      </c>
      <c r="EM4" s="326">
        <v>1509805.9</v>
      </c>
      <c r="EN4" s="326">
        <v>0</v>
      </c>
      <c r="EO4" s="326">
        <v>0</v>
      </c>
      <c r="EP4" s="326">
        <v>0</v>
      </c>
      <c r="EQ4" s="326">
        <v>0</v>
      </c>
      <c r="ER4" s="326">
        <v>0</v>
      </c>
      <c r="ES4" s="326">
        <v>0</v>
      </c>
      <c r="ET4" s="326">
        <v>0</v>
      </c>
      <c r="EU4" s="326">
        <v>104662.71</v>
      </c>
      <c r="EV4" s="326">
        <v>218836.66</v>
      </c>
      <c r="EW4" s="326">
        <v>1136333.6100000001</v>
      </c>
      <c r="EX4" s="326">
        <v>1022159.66</v>
      </c>
      <c r="EY4" s="326">
        <v>0</v>
      </c>
      <c r="EZ4" s="326">
        <v>1468</v>
      </c>
      <c r="FA4" s="326">
        <v>24966.87</v>
      </c>
      <c r="FB4" s="326">
        <v>221258.03</v>
      </c>
      <c r="FC4" s="326">
        <v>24488.81</v>
      </c>
      <c r="FD4" s="326">
        <v>173270.35</v>
      </c>
      <c r="FE4" s="326">
        <v>0</v>
      </c>
      <c r="FF4" s="326">
        <v>0</v>
      </c>
      <c r="FG4" s="326">
        <v>0</v>
      </c>
      <c r="FH4" s="326">
        <v>0</v>
      </c>
      <c r="FI4" s="326">
        <v>0</v>
      </c>
      <c r="FJ4" s="326">
        <v>0</v>
      </c>
      <c r="FK4" s="326">
        <v>0</v>
      </c>
    </row>
    <row r="5" spans="1:167" x14ac:dyDescent="0.15">
      <c r="A5" s="334">
        <v>63</v>
      </c>
      <c r="B5" s="334" t="s">
        <v>452</v>
      </c>
      <c r="C5" s="326">
        <v>0</v>
      </c>
      <c r="D5" s="326">
        <v>2661792.81</v>
      </c>
      <c r="E5" s="326">
        <v>0</v>
      </c>
      <c r="F5" s="326">
        <v>660</v>
      </c>
      <c r="G5" s="326">
        <v>16789.57</v>
      </c>
      <c r="H5" s="326">
        <v>7543.47</v>
      </c>
      <c r="I5" s="326">
        <v>54756.19</v>
      </c>
      <c r="J5" s="326">
        <v>2757</v>
      </c>
      <c r="K5" s="326">
        <v>113296</v>
      </c>
      <c r="L5" s="326">
        <v>0</v>
      </c>
      <c r="M5" s="326">
        <v>0</v>
      </c>
      <c r="N5" s="326">
        <v>0</v>
      </c>
      <c r="O5" s="326">
        <v>0</v>
      </c>
      <c r="P5" s="326">
        <v>2682.88</v>
      </c>
      <c r="Q5" s="326">
        <v>0</v>
      </c>
      <c r="R5" s="326">
        <v>0</v>
      </c>
      <c r="S5" s="326">
        <v>0</v>
      </c>
      <c r="T5" s="326">
        <v>0</v>
      </c>
      <c r="U5" s="326">
        <v>23025.439999999999</v>
      </c>
      <c r="V5" s="326">
        <v>2305644</v>
      </c>
      <c r="W5" s="326">
        <v>4092.25</v>
      </c>
      <c r="X5" s="326">
        <v>0</v>
      </c>
      <c r="Y5" s="326">
        <v>0</v>
      </c>
      <c r="Z5" s="326">
        <v>3763.45</v>
      </c>
      <c r="AA5" s="326">
        <v>312759.63</v>
      </c>
      <c r="AB5" s="326">
        <v>0</v>
      </c>
      <c r="AC5" s="326">
        <v>0</v>
      </c>
      <c r="AD5" s="326">
        <v>8743.01</v>
      </c>
      <c r="AE5" s="326">
        <v>23825.43</v>
      </c>
      <c r="AF5" s="326">
        <v>0</v>
      </c>
      <c r="AG5" s="326">
        <v>0</v>
      </c>
      <c r="AH5" s="326">
        <v>3683.8</v>
      </c>
      <c r="AI5" s="326">
        <v>29273</v>
      </c>
      <c r="AJ5" s="326">
        <v>0</v>
      </c>
      <c r="AK5" s="326">
        <v>0</v>
      </c>
      <c r="AL5" s="326">
        <v>0</v>
      </c>
      <c r="AM5" s="326">
        <v>3528.58</v>
      </c>
      <c r="AN5" s="326">
        <v>24303.95</v>
      </c>
      <c r="AO5" s="326">
        <v>0</v>
      </c>
      <c r="AP5" s="326">
        <v>2734.49</v>
      </c>
      <c r="AQ5" s="326">
        <v>709180.75</v>
      </c>
      <c r="AR5" s="326">
        <v>1063711.57</v>
      </c>
      <c r="AS5" s="326">
        <v>323862.49</v>
      </c>
      <c r="AT5" s="326">
        <v>133873.79</v>
      </c>
      <c r="AU5" s="326">
        <v>105962.32</v>
      </c>
      <c r="AV5" s="326">
        <v>240.5</v>
      </c>
      <c r="AW5" s="326">
        <v>96504.1</v>
      </c>
      <c r="AX5" s="326">
        <v>112266.43</v>
      </c>
      <c r="AY5" s="326">
        <v>161163.51</v>
      </c>
      <c r="AZ5" s="326">
        <v>285546.57</v>
      </c>
      <c r="BA5" s="326">
        <v>778743.54</v>
      </c>
      <c r="BB5" s="326">
        <v>154361.07</v>
      </c>
      <c r="BC5" s="326">
        <v>49264.86</v>
      </c>
      <c r="BD5" s="326">
        <v>29698.76</v>
      </c>
      <c r="BE5" s="326">
        <v>11666.7</v>
      </c>
      <c r="BF5" s="326">
        <v>357392.94</v>
      </c>
      <c r="BG5" s="326">
        <v>790132</v>
      </c>
      <c r="BH5" s="326">
        <v>22873.67</v>
      </c>
      <c r="BI5" s="326">
        <v>0</v>
      </c>
      <c r="BJ5" s="326">
        <v>0</v>
      </c>
      <c r="BK5" s="326">
        <v>639757</v>
      </c>
      <c r="BL5" s="326">
        <v>0</v>
      </c>
      <c r="BM5" s="326">
        <v>0</v>
      </c>
      <c r="BN5" s="326">
        <v>0</v>
      </c>
      <c r="BO5" s="326">
        <v>0</v>
      </c>
      <c r="BP5" s="326">
        <v>0</v>
      </c>
      <c r="BQ5" s="326">
        <v>0</v>
      </c>
      <c r="BR5" s="326">
        <v>1058966.3799999999</v>
      </c>
      <c r="BS5" s="326">
        <v>639757</v>
      </c>
      <c r="BT5" s="326">
        <v>1058966.3799999999</v>
      </c>
      <c r="BU5" s="326">
        <v>0</v>
      </c>
      <c r="BV5" s="326">
        <v>0</v>
      </c>
      <c r="BW5" s="326">
        <v>349045.78</v>
      </c>
      <c r="BX5" s="326">
        <v>0</v>
      </c>
      <c r="BY5" s="326">
        <v>0</v>
      </c>
      <c r="BZ5" s="326">
        <v>0</v>
      </c>
      <c r="CA5" s="326">
        <v>0</v>
      </c>
      <c r="CB5" s="326">
        <v>0</v>
      </c>
      <c r="CC5" s="326">
        <v>0</v>
      </c>
      <c r="CD5" s="326">
        <v>0</v>
      </c>
      <c r="CE5" s="326">
        <v>0</v>
      </c>
      <c r="CF5" s="326">
        <v>0</v>
      </c>
      <c r="CG5" s="326">
        <v>0</v>
      </c>
      <c r="CH5" s="326">
        <v>0</v>
      </c>
      <c r="CI5" s="326">
        <v>0</v>
      </c>
      <c r="CJ5" s="326">
        <v>0</v>
      </c>
      <c r="CK5" s="326">
        <v>0</v>
      </c>
      <c r="CL5" s="326">
        <v>0</v>
      </c>
      <c r="CM5" s="326">
        <v>154892</v>
      </c>
      <c r="CN5" s="326">
        <v>42938</v>
      </c>
      <c r="CO5" s="326">
        <v>0</v>
      </c>
      <c r="CP5" s="326">
        <v>0</v>
      </c>
      <c r="CQ5" s="326">
        <v>0</v>
      </c>
      <c r="CR5" s="326">
        <v>0</v>
      </c>
      <c r="CS5" s="326">
        <v>11132</v>
      </c>
      <c r="CT5" s="326">
        <v>69527.94</v>
      </c>
      <c r="CU5" s="326">
        <v>0</v>
      </c>
      <c r="CV5" s="326">
        <v>0</v>
      </c>
      <c r="CW5" s="326">
        <v>0</v>
      </c>
      <c r="CX5" s="326">
        <v>20815.21</v>
      </c>
      <c r="CY5" s="326">
        <v>0</v>
      </c>
      <c r="CZ5" s="326">
        <v>0</v>
      </c>
      <c r="DA5" s="326">
        <v>0</v>
      </c>
      <c r="DB5" s="326">
        <v>0</v>
      </c>
      <c r="DC5" s="326">
        <v>0</v>
      </c>
      <c r="DD5" s="326">
        <v>55.12</v>
      </c>
      <c r="DE5" s="326">
        <v>0</v>
      </c>
      <c r="DF5" s="326">
        <v>0</v>
      </c>
      <c r="DG5" s="326">
        <v>0</v>
      </c>
      <c r="DH5" s="326">
        <v>0</v>
      </c>
      <c r="DI5" s="326">
        <v>495434.02</v>
      </c>
      <c r="DJ5" s="326">
        <v>0</v>
      </c>
      <c r="DK5" s="326">
        <v>0</v>
      </c>
      <c r="DL5" s="326">
        <v>72822.23</v>
      </c>
      <c r="DM5" s="326">
        <v>75088.990000000005</v>
      </c>
      <c r="DN5" s="326">
        <v>0</v>
      </c>
      <c r="DO5" s="326">
        <v>0</v>
      </c>
      <c r="DP5" s="326">
        <v>2045.02</v>
      </c>
      <c r="DQ5" s="326">
        <v>0</v>
      </c>
      <c r="DR5" s="326">
        <v>1218.1500000000001</v>
      </c>
      <c r="DS5" s="326">
        <v>0</v>
      </c>
      <c r="DT5" s="326">
        <v>0</v>
      </c>
      <c r="DU5" s="326">
        <v>0</v>
      </c>
      <c r="DV5" s="326">
        <v>0</v>
      </c>
      <c r="DW5" s="326">
        <v>1797.64</v>
      </c>
      <c r="DX5" s="326">
        <v>0</v>
      </c>
      <c r="DY5" s="326">
        <v>312687.95</v>
      </c>
      <c r="DZ5" s="326">
        <v>312687.95</v>
      </c>
      <c r="EA5" s="326">
        <v>0</v>
      </c>
      <c r="EB5" s="326">
        <v>0</v>
      </c>
      <c r="EC5" s="326">
        <v>0</v>
      </c>
      <c r="ED5" s="326">
        <v>163245</v>
      </c>
      <c r="EE5" s="326">
        <v>175743.62</v>
      </c>
      <c r="EF5" s="326">
        <v>429820.63</v>
      </c>
      <c r="EG5" s="326">
        <v>417321.83</v>
      </c>
      <c r="EH5" s="326">
        <v>0</v>
      </c>
      <c r="EI5" s="326">
        <v>0</v>
      </c>
      <c r="EJ5" s="326">
        <v>0</v>
      </c>
      <c r="EK5" s="326">
        <v>0</v>
      </c>
      <c r="EL5" s="326">
        <v>0.18</v>
      </c>
      <c r="EM5" s="326">
        <v>651713.56999999995</v>
      </c>
      <c r="EN5" s="326">
        <v>500</v>
      </c>
      <c r="EO5" s="326">
        <v>16675.41</v>
      </c>
      <c r="EP5" s="326">
        <v>16175.41</v>
      </c>
      <c r="EQ5" s="326">
        <v>0</v>
      </c>
      <c r="ER5" s="326">
        <v>0</v>
      </c>
      <c r="ES5" s="326">
        <v>0</v>
      </c>
      <c r="ET5" s="326">
        <v>0</v>
      </c>
      <c r="EU5" s="326">
        <v>0</v>
      </c>
      <c r="EV5" s="326">
        <v>0</v>
      </c>
      <c r="EW5" s="326">
        <v>145330.15</v>
      </c>
      <c r="EX5" s="326">
        <v>144294.12</v>
      </c>
      <c r="EY5" s="326">
        <v>1036.03</v>
      </c>
      <c r="EZ5" s="326">
        <v>10178</v>
      </c>
      <c r="FA5" s="326">
        <v>10148.129999999999</v>
      </c>
      <c r="FB5" s="326">
        <v>28854.46</v>
      </c>
      <c r="FC5" s="326">
        <v>2100.9299999999998</v>
      </c>
      <c r="FD5" s="326">
        <v>26783.4</v>
      </c>
      <c r="FE5" s="326">
        <v>0</v>
      </c>
      <c r="FF5" s="326">
        <v>0</v>
      </c>
      <c r="FG5" s="326">
        <v>0</v>
      </c>
      <c r="FH5" s="326">
        <v>0</v>
      </c>
      <c r="FI5" s="326">
        <v>0</v>
      </c>
      <c r="FJ5" s="326">
        <v>0</v>
      </c>
      <c r="FK5" s="326">
        <v>0</v>
      </c>
    </row>
    <row r="6" spans="1:167" x14ac:dyDescent="0.15">
      <c r="A6" s="334">
        <v>70</v>
      </c>
      <c r="B6" s="334" t="s">
        <v>453</v>
      </c>
      <c r="C6" s="326">
        <v>0</v>
      </c>
      <c r="D6" s="326">
        <v>2637768.08</v>
      </c>
      <c r="E6" s="326">
        <v>0</v>
      </c>
      <c r="F6" s="326">
        <v>0</v>
      </c>
      <c r="G6" s="326">
        <v>10034</v>
      </c>
      <c r="H6" s="326">
        <v>5278.19</v>
      </c>
      <c r="I6" s="326">
        <v>24291.48</v>
      </c>
      <c r="J6" s="326">
        <v>0</v>
      </c>
      <c r="K6" s="326">
        <v>305878</v>
      </c>
      <c r="L6" s="326">
        <v>0</v>
      </c>
      <c r="M6" s="326">
        <v>0</v>
      </c>
      <c r="N6" s="326">
        <v>0</v>
      </c>
      <c r="O6" s="326">
        <v>0</v>
      </c>
      <c r="P6" s="326">
        <v>2397.5</v>
      </c>
      <c r="Q6" s="326">
        <v>0</v>
      </c>
      <c r="R6" s="326">
        <v>0</v>
      </c>
      <c r="S6" s="326">
        <v>0</v>
      </c>
      <c r="T6" s="326">
        <v>0</v>
      </c>
      <c r="U6" s="326">
        <v>41214.28</v>
      </c>
      <c r="V6" s="326">
        <v>4160262</v>
      </c>
      <c r="W6" s="326">
        <v>12993.34</v>
      </c>
      <c r="X6" s="326">
        <v>0</v>
      </c>
      <c r="Y6" s="326">
        <v>195263.63</v>
      </c>
      <c r="Z6" s="326">
        <v>5299.75</v>
      </c>
      <c r="AA6" s="326">
        <v>335471.48</v>
      </c>
      <c r="AB6" s="326">
        <v>0</v>
      </c>
      <c r="AC6" s="326">
        <v>0</v>
      </c>
      <c r="AD6" s="326">
        <v>20491</v>
      </c>
      <c r="AE6" s="326">
        <v>118149.75</v>
      </c>
      <c r="AF6" s="326">
        <v>0</v>
      </c>
      <c r="AG6" s="326">
        <v>0</v>
      </c>
      <c r="AH6" s="326">
        <v>0</v>
      </c>
      <c r="AI6" s="326">
        <v>0</v>
      </c>
      <c r="AJ6" s="326">
        <v>0</v>
      </c>
      <c r="AK6" s="326">
        <v>0</v>
      </c>
      <c r="AL6" s="326">
        <v>0</v>
      </c>
      <c r="AM6" s="326">
        <v>0</v>
      </c>
      <c r="AN6" s="326">
        <v>0</v>
      </c>
      <c r="AO6" s="326">
        <v>0</v>
      </c>
      <c r="AP6" s="326">
        <v>6692.04</v>
      </c>
      <c r="AQ6" s="326">
        <v>1290399.3</v>
      </c>
      <c r="AR6" s="326">
        <v>1375333.86</v>
      </c>
      <c r="AS6" s="326">
        <v>302500.62</v>
      </c>
      <c r="AT6" s="326">
        <v>144279.85</v>
      </c>
      <c r="AU6" s="326">
        <v>184373.69</v>
      </c>
      <c r="AV6" s="326">
        <v>0</v>
      </c>
      <c r="AW6" s="326">
        <v>135188.72</v>
      </c>
      <c r="AX6" s="326">
        <v>248322.93</v>
      </c>
      <c r="AY6" s="326">
        <v>200292.09</v>
      </c>
      <c r="AZ6" s="326">
        <v>303499.09000000003</v>
      </c>
      <c r="BA6" s="326">
        <v>1501891.83</v>
      </c>
      <c r="BB6" s="326">
        <v>413970.79</v>
      </c>
      <c r="BC6" s="326">
        <v>35278</v>
      </c>
      <c r="BD6" s="326">
        <v>0</v>
      </c>
      <c r="BE6" s="326">
        <v>2100</v>
      </c>
      <c r="BF6" s="326">
        <v>1256320.72</v>
      </c>
      <c r="BG6" s="326">
        <v>471668</v>
      </c>
      <c r="BH6" s="326">
        <v>0.01</v>
      </c>
      <c r="BI6" s="326">
        <v>0</v>
      </c>
      <c r="BJ6" s="326">
        <v>0</v>
      </c>
      <c r="BK6" s="326">
        <v>0</v>
      </c>
      <c r="BL6" s="326">
        <v>0</v>
      </c>
      <c r="BM6" s="326">
        <v>400000</v>
      </c>
      <c r="BN6" s="326">
        <v>0</v>
      </c>
      <c r="BO6" s="326">
        <v>0</v>
      </c>
      <c r="BP6" s="326">
        <v>0</v>
      </c>
      <c r="BQ6" s="326">
        <v>2186658.98</v>
      </c>
      <c r="BR6" s="326">
        <v>2602724</v>
      </c>
      <c r="BS6" s="326">
        <v>2586658.98</v>
      </c>
      <c r="BT6" s="326">
        <v>2602724</v>
      </c>
      <c r="BU6" s="326">
        <v>0</v>
      </c>
      <c r="BV6" s="326">
        <v>0</v>
      </c>
      <c r="BW6" s="326">
        <v>640163.38</v>
      </c>
      <c r="BX6" s="326">
        <v>0</v>
      </c>
      <c r="BY6" s="326">
        <v>0</v>
      </c>
      <c r="BZ6" s="326">
        <v>0</v>
      </c>
      <c r="CA6" s="326">
        <v>0</v>
      </c>
      <c r="CB6" s="326">
        <v>0</v>
      </c>
      <c r="CC6" s="326">
        <v>0</v>
      </c>
      <c r="CD6" s="326">
        <v>0</v>
      </c>
      <c r="CE6" s="326">
        <v>0</v>
      </c>
      <c r="CF6" s="326">
        <v>0</v>
      </c>
      <c r="CG6" s="326">
        <v>0</v>
      </c>
      <c r="CH6" s="326">
        <v>1406</v>
      </c>
      <c r="CI6" s="326">
        <v>0</v>
      </c>
      <c r="CJ6" s="326">
        <v>0</v>
      </c>
      <c r="CK6" s="326">
        <v>0</v>
      </c>
      <c r="CL6" s="326">
        <v>0</v>
      </c>
      <c r="CM6" s="326">
        <v>248411</v>
      </c>
      <c r="CN6" s="326">
        <v>0</v>
      </c>
      <c r="CO6" s="326">
        <v>0</v>
      </c>
      <c r="CP6" s="326">
        <v>0</v>
      </c>
      <c r="CQ6" s="326">
        <v>0</v>
      </c>
      <c r="CR6" s="326">
        <v>0</v>
      </c>
      <c r="CS6" s="326">
        <v>0</v>
      </c>
      <c r="CT6" s="326">
        <v>167045.95000000001</v>
      </c>
      <c r="CU6" s="326">
        <v>0</v>
      </c>
      <c r="CV6" s="326">
        <v>0</v>
      </c>
      <c r="CW6" s="326">
        <v>0</v>
      </c>
      <c r="CX6" s="326">
        <v>45338.68</v>
      </c>
      <c r="CY6" s="326">
        <v>0</v>
      </c>
      <c r="CZ6" s="326">
        <v>0</v>
      </c>
      <c r="DA6" s="326">
        <v>0</v>
      </c>
      <c r="DB6" s="326">
        <v>0</v>
      </c>
      <c r="DC6" s="326">
        <v>0</v>
      </c>
      <c r="DD6" s="326">
        <v>104</v>
      </c>
      <c r="DE6" s="326">
        <v>0</v>
      </c>
      <c r="DF6" s="326">
        <v>0</v>
      </c>
      <c r="DG6" s="326">
        <v>0</v>
      </c>
      <c r="DH6" s="326">
        <v>0</v>
      </c>
      <c r="DI6" s="326">
        <v>682533.74</v>
      </c>
      <c r="DJ6" s="326">
        <v>0</v>
      </c>
      <c r="DK6" s="326">
        <v>0</v>
      </c>
      <c r="DL6" s="326">
        <v>162108.03</v>
      </c>
      <c r="DM6" s="326">
        <v>165684.12</v>
      </c>
      <c r="DN6" s="326">
        <v>0</v>
      </c>
      <c r="DO6" s="326">
        <v>0</v>
      </c>
      <c r="DP6" s="326">
        <v>76966.929999999993</v>
      </c>
      <c r="DQ6" s="326">
        <v>0</v>
      </c>
      <c r="DR6" s="326">
        <v>0</v>
      </c>
      <c r="DS6" s="326">
        <v>0</v>
      </c>
      <c r="DT6" s="326">
        <v>0</v>
      </c>
      <c r="DU6" s="326">
        <v>0</v>
      </c>
      <c r="DV6" s="326">
        <v>15176.19</v>
      </c>
      <c r="DW6" s="326">
        <v>0</v>
      </c>
      <c r="DX6" s="326">
        <v>155762.73000000001</v>
      </c>
      <c r="DY6" s="326">
        <v>177669.4</v>
      </c>
      <c r="DZ6" s="326">
        <v>154829.78</v>
      </c>
      <c r="EA6" s="326">
        <v>17931.2</v>
      </c>
      <c r="EB6" s="326">
        <v>114991.91</v>
      </c>
      <c r="EC6" s="326">
        <v>0</v>
      </c>
      <c r="ED6" s="326">
        <v>57808.52</v>
      </c>
      <c r="EE6" s="326">
        <v>205249.48</v>
      </c>
      <c r="EF6" s="326">
        <v>605448.30000000005</v>
      </c>
      <c r="EG6" s="326">
        <v>453920.76</v>
      </c>
      <c r="EH6" s="326">
        <v>4086.58</v>
      </c>
      <c r="EI6" s="326">
        <v>0</v>
      </c>
      <c r="EJ6" s="326">
        <v>0</v>
      </c>
      <c r="EK6" s="326">
        <v>0</v>
      </c>
      <c r="EL6" s="326">
        <v>0</v>
      </c>
      <c r="EM6" s="326">
        <v>4975000</v>
      </c>
      <c r="EN6" s="326">
        <v>259706.43</v>
      </c>
      <c r="EO6" s="326">
        <v>743402.04</v>
      </c>
      <c r="EP6" s="326">
        <v>502515.61</v>
      </c>
      <c r="EQ6" s="326">
        <v>0</v>
      </c>
      <c r="ER6" s="326">
        <v>18820</v>
      </c>
      <c r="ES6" s="326">
        <v>0</v>
      </c>
      <c r="ET6" s="326">
        <v>0</v>
      </c>
      <c r="EU6" s="326">
        <v>88800.47</v>
      </c>
      <c r="EV6" s="326">
        <v>111822.69</v>
      </c>
      <c r="EW6" s="326">
        <v>292401.02</v>
      </c>
      <c r="EX6" s="326">
        <v>269378.8</v>
      </c>
      <c r="EY6" s="326">
        <v>0</v>
      </c>
      <c r="EZ6" s="326">
        <v>29648.14</v>
      </c>
      <c r="FA6" s="326">
        <v>27253.11</v>
      </c>
      <c r="FB6" s="326">
        <v>273004.53999999998</v>
      </c>
      <c r="FC6" s="326">
        <v>20738.7</v>
      </c>
      <c r="FD6" s="326">
        <v>254660.87</v>
      </c>
      <c r="FE6" s="326">
        <v>0</v>
      </c>
      <c r="FF6" s="326">
        <v>0</v>
      </c>
      <c r="FG6" s="326">
        <v>0</v>
      </c>
      <c r="FH6" s="326">
        <v>0</v>
      </c>
      <c r="FI6" s="326">
        <v>0</v>
      </c>
      <c r="FJ6" s="326">
        <v>0</v>
      </c>
      <c r="FK6" s="326">
        <v>0</v>
      </c>
    </row>
    <row r="7" spans="1:167" x14ac:dyDescent="0.15">
      <c r="A7" s="334">
        <v>84</v>
      </c>
      <c r="B7" s="334" t="s">
        <v>454</v>
      </c>
      <c r="C7" s="326">
        <v>0</v>
      </c>
      <c r="D7" s="326">
        <v>2150216.6800000002</v>
      </c>
      <c r="E7" s="326">
        <v>0</v>
      </c>
      <c r="F7" s="326">
        <v>165.7</v>
      </c>
      <c r="G7" s="326">
        <v>6952.8</v>
      </c>
      <c r="H7" s="326">
        <v>986.06</v>
      </c>
      <c r="I7" s="326">
        <v>8020.45</v>
      </c>
      <c r="J7" s="326">
        <v>0</v>
      </c>
      <c r="K7" s="326">
        <v>298909</v>
      </c>
      <c r="L7" s="326">
        <v>0</v>
      </c>
      <c r="M7" s="326">
        <v>0</v>
      </c>
      <c r="N7" s="326">
        <v>0</v>
      </c>
      <c r="O7" s="326">
        <v>0</v>
      </c>
      <c r="P7" s="326">
        <v>963</v>
      </c>
      <c r="Q7" s="326">
        <v>0</v>
      </c>
      <c r="R7" s="326">
        <v>0</v>
      </c>
      <c r="S7" s="326">
        <v>0</v>
      </c>
      <c r="T7" s="326">
        <v>0</v>
      </c>
      <c r="U7" s="326">
        <v>38317.230000000003</v>
      </c>
      <c r="V7" s="326">
        <v>521971</v>
      </c>
      <c r="W7" s="326">
        <v>3281.9</v>
      </c>
      <c r="X7" s="326">
        <v>0</v>
      </c>
      <c r="Y7" s="326">
        <v>64294.12</v>
      </c>
      <c r="Z7" s="326">
        <v>9994.44</v>
      </c>
      <c r="AA7" s="326">
        <v>229568.73</v>
      </c>
      <c r="AB7" s="326">
        <v>0</v>
      </c>
      <c r="AC7" s="326">
        <v>0</v>
      </c>
      <c r="AD7" s="326">
        <v>48730.7</v>
      </c>
      <c r="AE7" s="326">
        <v>34899</v>
      </c>
      <c r="AF7" s="326">
        <v>0</v>
      </c>
      <c r="AG7" s="326">
        <v>0</v>
      </c>
      <c r="AH7" s="326">
        <v>2184.9</v>
      </c>
      <c r="AI7" s="326">
        <v>22959</v>
      </c>
      <c r="AJ7" s="326">
        <v>0</v>
      </c>
      <c r="AK7" s="326">
        <v>347</v>
      </c>
      <c r="AL7" s="326">
        <v>0</v>
      </c>
      <c r="AM7" s="326">
        <v>0</v>
      </c>
      <c r="AN7" s="326">
        <v>0</v>
      </c>
      <c r="AO7" s="326">
        <v>0</v>
      </c>
      <c r="AP7" s="326">
        <v>48</v>
      </c>
      <c r="AQ7" s="326">
        <v>633746.34</v>
      </c>
      <c r="AR7" s="326">
        <v>624902.71</v>
      </c>
      <c r="AS7" s="326">
        <v>201243.1</v>
      </c>
      <c r="AT7" s="326">
        <v>78731.12</v>
      </c>
      <c r="AU7" s="326">
        <v>82567.09</v>
      </c>
      <c r="AV7" s="326">
        <v>0</v>
      </c>
      <c r="AW7" s="326">
        <v>75483.490000000005</v>
      </c>
      <c r="AX7" s="326">
        <v>89894.32</v>
      </c>
      <c r="AY7" s="326">
        <v>140270.09</v>
      </c>
      <c r="AZ7" s="326">
        <v>212544.15</v>
      </c>
      <c r="BA7" s="326">
        <v>683032.64</v>
      </c>
      <c r="BB7" s="326">
        <v>46263.19</v>
      </c>
      <c r="BC7" s="326">
        <v>32825.160000000003</v>
      </c>
      <c r="BD7" s="326">
        <v>3454.84</v>
      </c>
      <c r="BE7" s="326">
        <v>57763.96</v>
      </c>
      <c r="BF7" s="326">
        <v>286193.98</v>
      </c>
      <c r="BG7" s="326">
        <v>80385.240000000005</v>
      </c>
      <c r="BH7" s="326">
        <v>400.63</v>
      </c>
      <c r="BI7" s="326">
        <v>0</v>
      </c>
      <c r="BJ7" s="326">
        <v>0</v>
      </c>
      <c r="BK7" s="326">
        <v>0</v>
      </c>
      <c r="BL7" s="326">
        <v>0</v>
      </c>
      <c r="BM7" s="326">
        <v>0</v>
      </c>
      <c r="BN7" s="326">
        <v>0</v>
      </c>
      <c r="BO7" s="326">
        <v>0</v>
      </c>
      <c r="BP7" s="326">
        <v>0</v>
      </c>
      <c r="BQ7" s="326">
        <v>909596.67</v>
      </c>
      <c r="BR7" s="326">
        <v>1022704.33</v>
      </c>
      <c r="BS7" s="326">
        <v>909596.67</v>
      </c>
      <c r="BT7" s="326">
        <v>1022704.33</v>
      </c>
      <c r="BU7" s="326">
        <v>0</v>
      </c>
      <c r="BV7" s="326">
        <v>0</v>
      </c>
      <c r="BW7" s="326">
        <v>217265.6</v>
      </c>
      <c r="BX7" s="326">
        <v>0</v>
      </c>
      <c r="BY7" s="326">
        <v>0</v>
      </c>
      <c r="BZ7" s="326">
        <v>0</v>
      </c>
      <c r="CA7" s="326">
        <v>0</v>
      </c>
      <c r="CB7" s="326">
        <v>25897.33</v>
      </c>
      <c r="CC7" s="326">
        <v>0</v>
      </c>
      <c r="CD7" s="326">
        <v>0</v>
      </c>
      <c r="CE7" s="326">
        <v>0</v>
      </c>
      <c r="CF7" s="326">
        <v>0</v>
      </c>
      <c r="CG7" s="326">
        <v>0</v>
      </c>
      <c r="CH7" s="326">
        <v>0</v>
      </c>
      <c r="CI7" s="326">
        <v>0</v>
      </c>
      <c r="CJ7" s="326">
        <v>0</v>
      </c>
      <c r="CK7" s="326">
        <v>0</v>
      </c>
      <c r="CL7" s="326">
        <v>0</v>
      </c>
      <c r="CM7" s="326">
        <v>58442</v>
      </c>
      <c r="CN7" s="326">
        <v>6494</v>
      </c>
      <c r="CO7" s="326">
        <v>0</v>
      </c>
      <c r="CP7" s="326">
        <v>0</v>
      </c>
      <c r="CQ7" s="326">
        <v>0</v>
      </c>
      <c r="CR7" s="326">
        <v>0</v>
      </c>
      <c r="CS7" s="326">
        <v>1684</v>
      </c>
      <c r="CT7" s="326">
        <v>26670.32</v>
      </c>
      <c r="CU7" s="326">
        <v>0</v>
      </c>
      <c r="CV7" s="326">
        <v>0</v>
      </c>
      <c r="CW7" s="326">
        <v>0</v>
      </c>
      <c r="CX7" s="326">
        <v>0</v>
      </c>
      <c r="CY7" s="326">
        <v>0</v>
      </c>
      <c r="CZ7" s="326">
        <v>0</v>
      </c>
      <c r="DA7" s="326">
        <v>0</v>
      </c>
      <c r="DB7" s="326">
        <v>0</v>
      </c>
      <c r="DC7" s="326">
        <v>0</v>
      </c>
      <c r="DD7" s="326">
        <v>0</v>
      </c>
      <c r="DE7" s="326">
        <v>0</v>
      </c>
      <c r="DF7" s="326">
        <v>0</v>
      </c>
      <c r="DG7" s="326">
        <v>0</v>
      </c>
      <c r="DH7" s="326">
        <v>0</v>
      </c>
      <c r="DI7" s="326">
        <v>199630.32</v>
      </c>
      <c r="DJ7" s="326">
        <v>0</v>
      </c>
      <c r="DK7" s="326">
        <v>0</v>
      </c>
      <c r="DL7" s="326">
        <v>56150.21</v>
      </c>
      <c r="DM7" s="326">
        <v>1889</v>
      </c>
      <c r="DN7" s="326">
        <v>0</v>
      </c>
      <c r="DO7" s="326">
        <v>0</v>
      </c>
      <c r="DP7" s="326">
        <v>10632.3</v>
      </c>
      <c r="DQ7" s="326">
        <v>2038.4</v>
      </c>
      <c r="DR7" s="326">
        <v>0</v>
      </c>
      <c r="DS7" s="326">
        <v>0</v>
      </c>
      <c r="DT7" s="326">
        <v>0</v>
      </c>
      <c r="DU7" s="326">
        <v>0</v>
      </c>
      <c r="DV7" s="326">
        <v>66113.02</v>
      </c>
      <c r="DW7" s="326">
        <v>0</v>
      </c>
      <c r="DX7" s="326">
        <v>58557.7</v>
      </c>
      <c r="DY7" s="326">
        <v>72793.399999999994</v>
      </c>
      <c r="DZ7" s="326">
        <v>77233.33</v>
      </c>
      <c r="EA7" s="326">
        <v>62997.63</v>
      </c>
      <c r="EB7" s="326">
        <v>0</v>
      </c>
      <c r="EC7" s="326">
        <v>0</v>
      </c>
      <c r="ED7" s="326">
        <v>45445.75</v>
      </c>
      <c r="EE7" s="326">
        <v>43646.25</v>
      </c>
      <c r="EF7" s="326">
        <v>265280.40000000002</v>
      </c>
      <c r="EG7" s="326">
        <v>234552.7</v>
      </c>
      <c r="EH7" s="326">
        <v>0</v>
      </c>
      <c r="EI7" s="326">
        <v>0</v>
      </c>
      <c r="EJ7" s="326">
        <v>0</v>
      </c>
      <c r="EK7" s="326">
        <v>32527.200000000001</v>
      </c>
      <c r="EL7" s="326">
        <v>0</v>
      </c>
      <c r="EM7" s="326">
        <v>3050433.93</v>
      </c>
      <c r="EN7" s="326">
        <v>-226595.26</v>
      </c>
      <c r="EO7" s="326">
        <v>1095.73</v>
      </c>
      <c r="EP7" s="326">
        <v>237690.99</v>
      </c>
      <c r="EQ7" s="326">
        <v>0</v>
      </c>
      <c r="ER7" s="326">
        <v>10000</v>
      </c>
      <c r="ES7" s="326">
        <v>0</v>
      </c>
      <c r="ET7" s="326">
        <v>0</v>
      </c>
      <c r="EU7" s="326">
        <v>0</v>
      </c>
      <c r="EV7" s="326">
        <v>0</v>
      </c>
      <c r="EW7" s="326">
        <v>158534.06</v>
      </c>
      <c r="EX7" s="326">
        <v>158534.06</v>
      </c>
      <c r="EY7" s="326">
        <v>0</v>
      </c>
      <c r="EZ7" s="326">
        <v>0</v>
      </c>
      <c r="FA7" s="326">
        <v>0</v>
      </c>
      <c r="FB7" s="326">
        <v>0</v>
      </c>
      <c r="FC7" s="326">
        <v>0</v>
      </c>
      <c r="FD7" s="326">
        <v>0</v>
      </c>
      <c r="FE7" s="326">
        <v>0</v>
      </c>
      <c r="FF7" s="326">
        <v>0</v>
      </c>
      <c r="FG7" s="326">
        <v>0</v>
      </c>
      <c r="FH7" s="326">
        <v>86695.54</v>
      </c>
      <c r="FI7" s="326">
        <v>84518.54</v>
      </c>
      <c r="FJ7" s="326">
        <v>2177</v>
      </c>
      <c r="FK7" s="326">
        <v>0</v>
      </c>
    </row>
    <row r="8" spans="1:167" x14ac:dyDescent="0.15">
      <c r="A8" s="334">
        <v>91</v>
      </c>
      <c r="B8" s="334" t="s">
        <v>455</v>
      </c>
      <c r="C8" s="326">
        <v>0</v>
      </c>
      <c r="D8" s="326">
        <v>1580882.85</v>
      </c>
      <c r="E8" s="326">
        <v>0</v>
      </c>
      <c r="F8" s="326">
        <v>3849.79</v>
      </c>
      <c r="G8" s="326">
        <v>15666</v>
      </c>
      <c r="H8" s="326">
        <v>3823.12</v>
      </c>
      <c r="I8" s="326">
        <v>25386.04</v>
      </c>
      <c r="J8" s="326">
        <v>0</v>
      </c>
      <c r="K8" s="326">
        <v>544807</v>
      </c>
      <c r="L8" s="326">
        <v>0</v>
      </c>
      <c r="M8" s="326">
        <v>0</v>
      </c>
      <c r="N8" s="326">
        <v>0</v>
      </c>
      <c r="O8" s="326">
        <v>0</v>
      </c>
      <c r="P8" s="326">
        <v>7116</v>
      </c>
      <c r="Q8" s="326">
        <v>0</v>
      </c>
      <c r="R8" s="326">
        <v>3000</v>
      </c>
      <c r="S8" s="326">
        <v>0</v>
      </c>
      <c r="T8" s="326">
        <v>0</v>
      </c>
      <c r="U8" s="326">
        <v>60169.42</v>
      </c>
      <c r="V8" s="326">
        <v>4092371</v>
      </c>
      <c r="W8" s="326">
        <v>11288.33</v>
      </c>
      <c r="X8" s="326">
        <v>0</v>
      </c>
      <c r="Y8" s="326">
        <v>247651.43</v>
      </c>
      <c r="Z8" s="326">
        <v>2480.04</v>
      </c>
      <c r="AA8" s="326">
        <v>519148.78</v>
      </c>
      <c r="AB8" s="326">
        <v>0</v>
      </c>
      <c r="AC8" s="326">
        <v>0</v>
      </c>
      <c r="AD8" s="326">
        <v>35942</v>
      </c>
      <c r="AE8" s="326">
        <v>119921</v>
      </c>
      <c r="AF8" s="326">
        <v>0</v>
      </c>
      <c r="AG8" s="326">
        <v>0</v>
      </c>
      <c r="AH8" s="326">
        <v>43590.59</v>
      </c>
      <c r="AI8" s="326">
        <v>0</v>
      </c>
      <c r="AJ8" s="326">
        <v>0</v>
      </c>
      <c r="AK8" s="326">
        <v>0</v>
      </c>
      <c r="AL8" s="326">
        <v>25400.09</v>
      </c>
      <c r="AM8" s="326">
        <v>0</v>
      </c>
      <c r="AN8" s="326">
        <v>25989.66</v>
      </c>
      <c r="AO8" s="326">
        <v>0</v>
      </c>
      <c r="AP8" s="326">
        <v>11081</v>
      </c>
      <c r="AQ8" s="326">
        <v>1600671.17</v>
      </c>
      <c r="AR8" s="326">
        <v>975580.62</v>
      </c>
      <c r="AS8" s="326">
        <v>580015.66</v>
      </c>
      <c r="AT8" s="326">
        <v>167167.96</v>
      </c>
      <c r="AU8" s="326">
        <v>161544.5</v>
      </c>
      <c r="AV8" s="326">
        <v>18682.61</v>
      </c>
      <c r="AW8" s="326">
        <v>193917.12</v>
      </c>
      <c r="AX8" s="326">
        <v>162981.68</v>
      </c>
      <c r="AY8" s="326">
        <v>221758.01</v>
      </c>
      <c r="AZ8" s="326">
        <v>411759.94</v>
      </c>
      <c r="BA8" s="326">
        <v>1227928.3799999999</v>
      </c>
      <c r="BB8" s="326">
        <v>137054.54</v>
      </c>
      <c r="BC8" s="326">
        <v>98616.76</v>
      </c>
      <c r="BD8" s="326">
        <v>64815.09</v>
      </c>
      <c r="BE8" s="326">
        <v>187622.2</v>
      </c>
      <c r="BF8" s="326">
        <v>753718.84</v>
      </c>
      <c r="BG8" s="326">
        <v>296855.7</v>
      </c>
      <c r="BH8" s="326">
        <v>15998.83</v>
      </c>
      <c r="BI8" s="326">
        <v>0</v>
      </c>
      <c r="BJ8" s="326">
        <v>0</v>
      </c>
      <c r="BK8" s="326">
        <v>0</v>
      </c>
      <c r="BL8" s="326">
        <v>0</v>
      </c>
      <c r="BM8" s="326">
        <v>0</v>
      </c>
      <c r="BN8" s="326">
        <v>0</v>
      </c>
      <c r="BO8" s="326">
        <v>0</v>
      </c>
      <c r="BP8" s="326">
        <v>0</v>
      </c>
      <c r="BQ8" s="326">
        <v>1632770.22</v>
      </c>
      <c r="BR8" s="326">
        <v>1735644.75</v>
      </c>
      <c r="BS8" s="326">
        <v>1632770.22</v>
      </c>
      <c r="BT8" s="326">
        <v>1735644.75</v>
      </c>
      <c r="BU8" s="326">
        <v>0</v>
      </c>
      <c r="BV8" s="326">
        <v>0</v>
      </c>
      <c r="BW8" s="326">
        <v>653699.06000000006</v>
      </c>
      <c r="BX8" s="326">
        <v>0</v>
      </c>
      <c r="BY8" s="326">
        <v>0</v>
      </c>
      <c r="BZ8" s="326">
        <v>0</v>
      </c>
      <c r="CA8" s="326">
        <v>0</v>
      </c>
      <c r="CB8" s="326">
        <v>0</v>
      </c>
      <c r="CC8" s="326">
        <v>2382.8000000000002</v>
      </c>
      <c r="CD8" s="326">
        <v>0</v>
      </c>
      <c r="CE8" s="326">
        <v>0</v>
      </c>
      <c r="CF8" s="326">
        <v>0</v>
      </c>
      <c r="CG8" s="326">
        <v>0</v>
      </c>
      <c r="CH8" s="326">
        <v>6180.32</v>
      </c>
      <c r="CI8" s="326">
        <v>0</v>
      </c>
      <c r="CJ8" s="326">
        <v>0</v>
      </c>
      <c r="CK8" s="326">
        <v>0</v>
      </c>
      <c r="CL8" s="326">
        <v>0</v>
      </c>
      <c r="CM8" s="326">
        <v>221732</v>
      </c>
      <c r="CN8" s="326">
        <v>0</v>
      </c>
      <c r="CO8" s="326">
        <v>0</v>
      </c>
      <c r="CP8" s="326">
        <v>0</v>
      </c>
      <c r="CQ8" s="326">
        <v>0</v>
      </c>
      <c r="CR8" s="326">
        <v>0</v>
      </c>
      <c r="CS8" s="326">
        <v>0</v>
      </c>
      <c r="CT8" s="326">
        <v>144994.12</v>
      </c>
      <c r="CU8" s="326">
        <v>0</v>
      </c>
      <c r="CV8" s="326">
        <v>0</v>
      </c>
      <c r="CW8" s="326">
        <v>0</v>
      </c>
      <c r="CX8" s="326">
        <v>25210.400000000001</v>
      </c>
      <c r="CY8" s="326">
        <v>0</v>
      </c>
      <c r="CZ8" s="326">
        <v>0</v>
      </c>
      <c r="DA8" s="326">
        <v>0</v>
      </c>
      <c r="DB8" s="326">
        <v>0</v>
      </c>
      <c r="DC8" s="326">
        <v>0</v>
      </c>
      <c r="DD8" s="326">
        <v>0</v>
      </c>
      <c r="DE8" s="326">
        <v>0</v>
      </c>
      <c r="DF8" s="326">
        <v>0</v>
      </c>
      <c r="DG8" s="326">
        <v>0</v>
      </c>
      <c r="DH8" s="326">
        <v>0</v>
      </c>
      <c r="DI8" s="326">
        <v>834422.94</v>
      </c>
      <c r="DJ8" s="326">
        <v>0</v>
      </c>
      <c r="DK8" s="326">
        <v>0</v>
      </c>
      <c r="DL8" s="326">
        <v>105872.73</v>
      </c>
      <c r="DM8" s="326">
        <v>25375.81</v>
      </c>
      <c r="DN8" s="326">
        <v>0</v>
      </c>
      <c r="DO8" s="326">
        <v>0</v>
      </c>
      <c r="DP8" s="326">
        <v>18416.28</v>
      </c>
      <c r="DQ8" s="326">
        <v>0</v>
      </c>
      <c r="DR8" s="326">
        <v>0</v>
      </c>
      <c r="DS8" s="326">
        <v>0</v>
      </c>
      <c r="DT8" s="326">
        <v>0</v>
      </c>
      <c r="DU8" s="326">
        <v>0</v>
      </c>
      <c r="DV8" s="326">
        <v>70110.94</v>
      </c>
      <c r="DW8" s="326">
        <v>0</v>
      </c>
      <c r="DX8" s="326">
        <v>0</v>
      </c>
      <c r="DY8" s="326">
        <v>0</v>
      </c>
      <c r="DZ8" s="326">
        <v>0</v>
      </c>
      <c r="EA8" s="326">
        <v>0</v>
      </c>
      <c r="EB8" s="326">
        <v>0</v>
      </c>
      <c r="EC8" s="326">
        <v>0</v>
      </c>
      <c r="ED8" s="326">
        <v>226489.97</v>
      </c>
      <c r="EE8" s="326">
        <v>479261.97</v>
      </c>
      <c r="EF8" s="326">
        <v>1095950.76</v>
      </c>
      <c r="EG8" s="326">
        <v>825945</v>
      </c>
      <c r="EH8" s="326">
        <v>0</v>
      </c>
      <c r="EI8" s="326">
        <v>0</v>
      </c>
      <c r="EJ8" s="326">
        <v>0</v>
      </c>
      <c r="EK8" s="326">
        <v>17233.759999999998</v>
      </c>
      <c r="EL8" s="326">
        <v>0</v>
      </c>
      <c r="EM8" s="326">
        <v>7503699.9299999997</v>
      </c>
      <c r="EN8" s="326">
        <v>346789.93</v>
      </c>
      <c r="EO8" s="326">
        <v>447332.58</v>
      </c>
      <c r="EP8" s="326">
        <v>100542.65</v>
      </c>
      <c r="EQ8" s="326">
        <v>0</v>
      </c>
      <c r="ER8" s="326">
        <v>0</v>
      </c>
      <c r="ES8" s="326">
        <v>0</v>
      </c>
      <c r="ET8" s="326">
        <v>0</v>
      </c>
      <c r="EU8" s="326">
        <v>54763.99</v>
      </c>
      <c r="EV8" s="326">
        <v>153162.43</v>
      </c>
      <c r="EW8" s="326">
        <v>446708.24</v>
      </c>
      <c r="EX8" s="326">
        <v>348309.8</v>
      </c>
      <c r="EY8" s="326">
        <v>0</v>
      </c>
      <c r="EZ8" s="326">
        <v>105019.4</v>
      </c>
      <c r="FA8" s="326">
        <v>88910.22</v>
      </c>
      <c r="FB8" s="326">
        <v>153</v>
      </c>
      <c r="FC8" s="326">
        <v>8882.7999999999993</v>
      </c>
      <c r="FD8" s="326">
        <v>7379.38</v>
      </c>
      <c r="FE8" s="326">
        <v>0</v>
      </c>
      <c r="FF8" s="326">
        <v>0</v>
      </c>
      <c r="FG8" s="326">
        <v>0</v>
      </c>
      <c r="FH8" s="326">
        <v>0</v>
      </c>
      <c r="FI8" s="326">
        <v>0</v>
      </c>
      <c r="FJ8" s="326">
        <v>0</v>
      </c>
      <c r="FK8" s="326">
        <v>0</v>
      </c>
    </row>
    <row r="9" spans="1:167" x14ac:dyDescent="0.15">
      <c r="A9" s="334">
        <v>105</v>
      </c>
      <c r="B9" s="334" t="s">
        <v>456</v>
      </c>
      <c r="C9" s="326">
        <v>323.41000000000003</v>
      </c>
      <c r="D9" s="326">
        <v>1256173.46</v>
      </c>
      <c r="E9" s="326">
        <v>0</v>
      </c>
      <c r="F9" s="326">
        <v>0</v>
      </c>
      <c r="G9" s="326">
        <v>19082.71</v>
      </c>
      <c r="H9" s="326">
        <v>3510.78</v>
      </c>
      <c r="I9" s="326">
        <v>45323.24</v>
      </c>
      <c r="J9" s="326">
        <v>8625</v>
      </c>
      <c r="K9" s="326">
        <v>276295</v>
      </c>
      <c r="L9" s="326">
        <v>0</v>
      </c>
      <c r="M9" s="326">
        <v>0</v>
      </c>
      <c r="N9" s="326">
        <v>0</v>
      </c>
      <c r="O9" s="326">
        <v>0</v>
      </c>
      <c r="P9" s="326">
        <v>12085.6</v>
      </c>
      <c r="Q9" s="326">
        <v>0</v>
      </c>
      <c r="R9" s="326">
        <v>0</v>
      </c>
      <c r="S9" s="326">
        <v>5942.96</v>
      </c>
      <c r="T9" s="326">
        <v>0</v>
      </c>
      <c r="U9" s="326">
        <v>47408.04</v>
      </c>
      <c r="V9" s="326">
        <v>3197758</v>
      </c>
      <c r="W9" s="326">
        <v>3840</v>
      </c>
      <c r="X9" s="326">
        <v>0</v>
      </c>
      <c r="Y9" s="326">
        <v>145257.09</v>
      </c>
      <c r="Z9" s="326">
        <v>30529.21</v>
      </c>
      <c r="AA9" s="326">
        <v>414144.7</v>
      </c>
      <c r="AB9" s="326">
        <v>0</v>
      </c>
      <c r="AC9" s="326">
        <v>0</v>
      </c>
      <c r="AD9" s="326">
        <v>26280</v>
      </c>
      <c r="AE9" s="326">
        <v>110255</v>
      </c>
      <c r="AF9" s="326">
        <v>0</v>
      </c>
      <c r="AG9" s="326">
        <v>0</v>
      </c>
      <c r="AH9" s="326">
        <v>0</v>
      </c>
      <c r="AI9" s="326">
        <v>19579</v>
      </c>
      <c r="AJ9" s="326">
        <v>0</v>
      </c>
      <c r="AK9" s="326">
        <v>47530.16</v>
      </c>
      <c r="AL9" s="326">
        <v>0</v>
      </c>
      <c r="AM9" s="326">
        <v>231.23</v>
      </c>
      <c r="AN9" s="326">
        <v>6716.99</v>
      </c>
      <c r="AO9" s="326">
        <v>0</v>
      </c>
      <c r="AP9" s="326">
        <v>4261.1499999999996</v>
      </c>
      <c r="AQ9" s="326">
        <v>962871.61</v>
      </c>
      <c r="AR9" s="326">
        <v>1021101</v>
      </c>
      <c r="AS9" s="326">
        <v>203624.15</v>
      </c>
      <c r="AT9" s="326">
        <v>149298.76</v>
      </c>
      <c r="AU9" s="326">
        <v>135012.79</v>
      </c>
      <c r="AV9" s="326">
        <v>0</v>
      </c>
      <c r="AW9" s="326">
        <v>121069.01</v>
      </c>
      <c r="AX9" s="326">
        <v>110772.91</v>
      </c>
      <c r="AY9" s="326">
        <v>200907.05</v>
      </c>
      <c r="AZ9" s="326">
        <v>251762.2</v>
      </c>
      <c r="BA9" s="326">
        <v>890887.96</v>
      </c>
      <c r="BB9" s="326">
        <v>255478.07</v>
      </c>
      <c r="BC9" s="326">
        <v>62949</v>
      </c>
      <c r="BD9" s="326">
        <v>21156.63</v>
      </c>
      <c r="BE9" s="326">
        <v>71151.06</v>
      </c>
      <c r="BF9" s="326">
        <v>467779.57</v>
      </c>
      <c r="BG9" s="326">
        <v>682429.41</v>
      </c>
      <c r="BH9" s="326">
        <v>40622.15</v>
      </c>
      <c r="BI9" s="326">
        <v>0</v>
      </c>
      <c r="BJ9" s="326">
        <v>0</v>
      </c>
      <c r="BK9" s="326">
        <v>0</v>
      </c>
      <c r="BL9" s="326">
        <v>0</v>
      </c>
      <c r="BM9" s="326">
        <v>0</v>
      </c>
      <c r="BN9" s="326">
        <v>0</v>
      </c>
      <c r="BO9" s="326">
        <v>663968.05000000005</v>
      </c>
      <c r="BP9" s="326">
        <v>696247.45</v>
      </c>
      <c r="BQ9" s="326">
        <v>0</v>
      </c>
      <c r="BR9" s="326">
        <v>0</v>
      </c>
      <c r="BS9" s="326">
        <v>663968.05000000005</v>
      </c>
      <c r="BT9" s="326">
        <v>696247.45</v>
      </c>
      <c r="BU9" s="326">
        <v>0</v>
      </c>
      <c r="BV9" s="326">
        <v>0</v>
      </c>
      <c r="BW9" s="326">
        <v>399645.95</v>
      </c>
      <c r="BX9" s="326">
        <v>0</v>
      </c>
      <c r="BY9" s="326">
        <v>0</v>
      </c>
      <c r="BZ9" s="326">
        <v>0</v>
      </c>
      <c r="CA9" s="326">
        <v>0</v>
      </c>
      <c r="CB9" s="326">
        <v>0</v>
      </c>
      <c r="CC9" s="326">
        <v>0</v>
      </c>
      <c r="CD9" s="326">
        <v>0</v>
      </c>
      <c r="CE9" s="326">
        <v>0</v>
      </c>
      <c r="CF9" s="326">
        <v>0</v>
      </c>
      <c r="CG9" s="326">
        <v>0</v>
      </c>
      <c r="CH9" s="326">
        <v>29169.33</v>
      </c>
      <c r="CI9" s="326">
        <v>0</v>
      </c>
      <c r="CJ9" s="326">
        <v>0</v>
      </c>
      <c r="CK9" s="326">
        <v>0</v>
      </c>
      <c r="CL9" s="326">
        <v>0</v>
      </c>
      <c r="CM9" s="326">
        <v>125609</v>
      </c>
      <c r="CN9" s="326">
        <v>0</v>
      </c>
      <c r="CO9" s="326">
        <v>0</v>
      </c>
      <c r="CP9" s="326">
        <v>0</v>
      </c>
      <c r="CQ9" s="326">
        <v>0</v>
      </c>
      <c r="CR9" s="326">
        <v>3000</v>
      </c>
      <c r="CS9" s="326">
        <v>0</v>
      </c>
      <c r="CT9" s="326">
        <v>89632</v>
      </c>
      <c r="CU9" s="326">
        <v>0</v>
      </c>
      <c r="CV9" s="326">
        <v>0</v>
      </c>
      <c r="CW9" s="326">
        <v>0</v>
      </c>
      <c r="CX9" s="326">
        <v>108867.76</v>
      </c>
      <c r="CY9" s="326">
        <v>0</v>
      </c>
      <c r="CZ9" s="326">
        <v>0</v>
      </c>
      <c r="DA9" s="326">
        <v>0</v>
      </c>
      <c r="DB9" s="326">
        <v>0</v>
      </c>
      <c r="DC9" s="326">
        <v>0</v>
      </c>
      <c r="DD9" s="326">
        <v>0</v>
      </c>
      <c r="DE9" s="326">
        <v>0</v>
      </c>
      <c r="DF9" s="326">
        <v>0</v>
      </c>
      <c r="DG9" s="326">
        <v>0</v>
      </c>
      <c r="DH9" s="326">
        <v>0</v>
      </c>
      <c r="DI9" s="326">
        <v>454749.3</v>
      </c>
      <c r="DJ9" s="326">
        <v>0</v>
      </c>
      <c r="DK9" s="326">
        <v>0</v>
      </c>
      <c r="DL9" s="326">
        <v>114373.67</v>
      </c>
      <c r="DM9" s="326">
        <v>65875.87</v>
      </c>
      <c r="DN9" s="326">
        <v>0</v>
      </c>
      <c r="DO9" s="326">
        <v>0</v>
      </c>
      <c r="DP9" s="326">
        <v>74245.47</v>
      </c>
      <c r="DQ9" s="326">
        <v>0</v>
      </c>
      <c r="DR9" s="326">
        <v>0</v>
      </c>
      <c r="DS9" s="326">
        <v>0</v>
      </c>
      <c r="DT9" s="326">
        <v>0</v>
      </c>
      <c r="DU9" s="326">
        <v>0</v>
      </c>
      <c r="DV9" s="326">
        <v>46679.73</v>
      </c>
      <c r="DW9" s="326">
        <v>0</v>
      </c>
      <c r="DX9" s="326">
        <v>0</v>
      </c>
      <c r="DY9" s="326">
        <v>0</v>
      </c>
      <c r="DZ9" s="326">
        <v>0</v>
      </c>
      <c r="EA9" s="326">
        <v>0</v>
      </c>
      <c r="EB9" s="326">
        <v>0</v>
      </c>
      <c r="EC9" s="326">
        <v>0</v>
      </c>
      <c r="ED9" s="326">
        <v>11227.38</v>
      </c>
      <c r="EE9" s="326">
        <v>0</v>
      </c>
      <c r="EF9" s="326">
        <v>534326.15</v>
      </c>
      <c r="EG9" s="326">
        <v>545230.12</v>
      </c>
      <c r="EH9" s="326">
        <v>0</v>
      </c>
      <c r="EI9" s="326">
        <v>0</v>
      </c>
      <c r="EJ9" s="326">
        <v>0</v>
      </c>
      <c r="EK9" s="326">
        <v>0</v>
      </c>
      <c r="EL9" s="326">
        <v>323.41000000000003</v>
      </c>
      <c r="EM9" s="326">
        <v>318577.21000000002</v>
      </c>
      <c r="EN9" s="326">
        <v>16854.59</v>
      </c>
      <c r="EO9" s="326">
        <v>2500.0700000000002</v>
      </c>
      <c r="EP9" s="326">
        <v>2542.89</v>
      </c>
      <c r="EQ9" s="326">
        <v>0</v>
      </c>
      <c r="ER9" s="326">
        <v>0</v>
      </c>
      <c r="ES9" s="326">
        <v>0</v>
      </c>
      <c r="ET9" s="326">
        <v>16897.41</v>
      </c>
      <c r="EU9" s="326">
        <v>8014.11</v>
      </c>
      <c r="EV9" s="326">
        <v>14514.16</v>
      </c>
      <c r="EW9" s="326">
        <v>212831.71</v>
      </c>
      <c r="EX9" s="326">
        <v>206331.66</v>
      </c>
      <c r="EY9" s="326">
        <v>0</v>
      </c>
      <c r="EZ9" s="326">
        <v>13997.96</v>
      </c>
      <c r="FA9" s="326">
        <v>18096.16</v>
      </c>
      <c r="FB9" s="326">
        <v>5000</v>
      </c>
      <c r="FC9" s="326">
        <v>0</v>
      </c>
      <c r="FD9" s="326">
        <v>901.8</v>
      </c>
      <c r="FE9" s="326">
        <v>0</v>
      </c>
      <c r="FF9" s="326">
        <v>0</v>
      </c>
      <c r="FG9" s="326">
        <v>0</v>
      </c>
      <c r="FH9" s="326">
        <v>0</v>
      </c>
      <c r="FI9" s="326">
        <v>0</v>
      </c>
      <c r="FJ9" s="326">
        <v>0</v>
      </c>
      <c r="FK9" s="326">
        <v>0</v>
      </c>
    </row>
    <row r="10" spans="1:167" x14ac:dyDescent="0.15">
      <c r="A10" s="334">
        <v>112</v>
      </c>
      <c r="B10" s="334" t="s">
        <v>457</v>
      </c>
      <c r="C10" s="326">
        <v>0</v>
      </c>
      <c r="D10" s="326">
        <v>4845877.12</v>
      </c>
      <c r="E10" s="326">
        <v>0</v>
      </c>
      <c r="F10" s="326">
        <v>0</v>
      </c>
      <c r="G10" s="326">
        <v>41395.89</v>
      </c>
      <c r="H10" s="326">
        <v>5402.25</v>
      </c>
      <c r="I10" s="326">
        <v>13443.15</v>
      </c>
      <c r="J10" s="326">
        <v>9839.4699999999993</v>
      </c>
      <c r="K10" s="326">
        <v>1832170.99</v>
      </c>
      <c r="L10" s="326">
        <v>0</v>
      </c>
      <c r="M10" s="326">
        <v>0</v>
      </c>
      <c r="N10" s="326">
        <v>0</v>
      </c>
      <c r="O10" s="326">
        <v>0</v>
      </c>
      <c r="P10" s="326">
        <v>63810.14</v>
      </c>
      <c r="Q10" s="326">
        <v>0</v>
      </c>
      <c r="R10" s="326">
        <v>0</v>
      </c>
      <c r="S10" s="326">
        <v>19562.939999999999</v>
      </c>
      <c r="T10" s="326">
        <v>0</v>
      </c>
      <c r="U10" s="326">
        <v>87925.79</v>
      </c>
      <c r="V10" s="326">
        <v>10540093</v>
      </c>
      <c r="W10" s="326">
        <v>22905.75</v>
      </c>
      <c r="X10" s="326">
        <v>0</v>
      </c>
      <c r="Y10" s="326">
        <v>466727.7</v>
      </c>
      <c r="Z10" s="326">
        <v>0</v>
      </c>
      <c r="AA10" s="326">
        <v>676788.9</v>
      </c>
      <c r="AB10" s="326">
        <v>0</v>
      </c>
      <c r="AC10" s="326">
        <v>0</v>
      </c>
      <c r="AD10" s="326">
        <v>149874</v>
      </c>
      <c r="AE10" s="326">
        <v>211785.77</v>
      </c>
      <c r="AF10" s="326">
        <v>0</v>
      </c>
      <c r="AG10" s="326">
        <v>0</v>
      </c>
      <c r="AH10" s="326">
        <v>0</v>
      </c>
      <c r="AI10" s="326">
        <v>0</v>
      </c>
      <c r="AJ10" s="326">
        <v>0</v>
      </c>
      <c r="AK10" s="326">
        <v>5907</v>
      </c>
      <c r="AL10" s="326">
        <v>0</v>
      </c>
      <c r="AM10" s="326">
        <v>0</v>
      </c>
      <c r="AN10" s="326">
        <v>4341.51</v>
      </c>
      <c r="AO10" s="326">
        <v>0</v>
      </c>
      <c r="AP10" s="326">
        <v>1000</v>
      </c>
      <c r="AQ10" s="326">
        <v>3231023.28</v>
      </c>
      <c r="AR10" s="326">
        <v>3880463.82</v>
      </c>
      <c r="AS10" s="326">
        <v>457359.09</v>
      </c>
      <c r="AT10" s="326">
        <v>401697.34</v>
      </c>
      <c r="AU10" s="326">
        <v>318637.21000000002</v>
      </c>
      <c r="AV10" s="326">
        <v>47913.65</v>
      </c>
      <c r="AW10" s="326">
        <v>607724.34</v>
      </c>
      <c r="AX10" s="326">
        <v>1426841.28</v>
      </c>
      <c r="AY10" s="326">
        <v>468231.81</v>
      </c>
      <c r="AZ10" s="326">
        <v>1123121.18</v>
      </c>
      <c r="BA10" s="326">
        <v>2836638.94</v>
      </c>
      <c r="BB10" s="326">
        <v>107290.38</v>
      </c>
      <c r="BC10" s="326">
        <v>131148.17000000001</v>
      </c>
      <c r="BD10" s="326">
        <v>2346.3200000000002</v>
      </c>
      <c r="BE10" s="326">
        <v>30847.54</v>
      </c>
      <c r="BF10" s="326">
        <v>2321461.9900000002</v>
      </c>
      <c r="BG10" s="326">
        <v>1271501.3899999999</v>
      </c>
      <c r="BH10" s="326">
        <v>0</v>
      </c>
      <c r="BI10" s="326">
        <v>0</v>
      </c>
      <c r="BJ10" s="326">
        <v>0</v>
      </c>
      <c r="BK10" s="326">
        <v>0</v>
      </c>
      <c r="BL10" s="326">
        <v>0</v>
      </c>
      <c r="BM10" s="326">
        <v>0</v>
      </c>
      <c r="BN10" s="326">
        <v>0</v>
      </c>
      <c r="BO10" s="326">
        <v>0</v>
      </c>
      <c r="BP10" s="326">
        <v>0</v>
      </c>
      <c r="BQ10" s="326">
        <v>2323208.9700000002</v>
      </c>
      <c r="BR10" s="326">
        <v>2657812.61</v>
      </c>
      <c r="BS10" s="326">
        <v>2323208.9700000002</v>
      </c>
      <c r="BT10" s="326">
        <v>2657812.61</v>
      </c>
      <c r="BU10" s="326">
        <v>0</v>
      </c>
      <c r="BV10" s="326">
        <v>0</v>
      </c>
      <c r="BW10" s="326">
        <v>1921461.99</v>
      </c>
      <c r="BX10" s="326">
        <v>0</v>
      </c>
      <c r="BY10" s="326">
        <v>0</v>
      </c>
      <c r="BZ10" s="326">
        <v>0</v>
      </c>
      <c r="CA10" s="326">
        <v>0</v>
      </c>
      <c r="CB10" s="326">
        <v>2200.75</v>
      </c>
      <c r="CC10" s="326">
        <v>48764.79</v>
      </c>
      <c r="CD10" s="326">
        <v>0</v>
      </c>
      <c r="CE10" s="326">
        <v>0</v>
      </c>
      <c r="CF10" s="326">
        <v>0</v>
      </c>
      <c r="CG10" s="326">
        <v>0</v>
      </c>
      <c r="CH10" s="326">
        <v>7051.29</v>
      </c>
      <c r="CI10" s="326">
        <v>0</v>
      </c>
      <c r="CJ10" s="326">
        <v>0</v>
      </c>
      <c r="CK10" s="326">
        <v>155234.6</v>
      </c>
      <c r="CL10" s="326">
        <v>0</v>
      </c>
      <c r="CM10" s="326">
        <v>654430</v>
      </c>
      <c r="CN10" s="326">
        <v>0</v>
      </c>
      <c r="CO10" s="326">
        <v>0</v>
      </c>
      <c r="CP10" s="326">
        <v>0</v>
      </c>
      <c r="CQ10" s="326">
        <v>0</v>
      </c>
      <c r="CR10" s="326">
        <v>0</v>
      </c>
      <c r="CS10" s="326">
        <v>0</v>
      </c>
      <c r="CT10" s="326">
        <v>229541.93</v>
      </c>
      <c r="CU10" s="326">
        <v>0</v>
      </c>
      <c r="CV10" s="326">
        <v>0</v>
      </c>
      <c r="CW10" s="326">
        <v>0</v>
      </c>
      <c r="CX10" s="326">
        <v>0</v>
      </c>
      <c r="CY10" s="326">
        <v>0</v>
      </c>
      <c r="CZ10" s="326">
        <v>0</v>
      </c>
      <c r="DA10" s="326">
        <v>0</v>
      </c>
      <c r="DB10" s="326">
        <v>0</v>
      </c>
      <c r="DC10" s="326">
        <v>0</v>
      </c>
      <c r="DD10" s="326">
        <v>0</v>
      </c>
      <c r="DE10" s="326">
        <v>0</v>
      </c>
      <c r="DF10" s="326">
        <v>0</v>
      </c>
      <c r="DG10" s="326">
        <v>0</v>
      </c>
      <c r="DH10" s="326">
        <v>0</v>
      </c>
      <c r="DI10" s="326">
        <v>2164630.9</v>
      </c>
      <c r="DJ10" s="326">
        <v>0</v>
      </c>
      <c r="DK10" s="326">
        <v>0</v>
      </c>
      <c r="DL10" s="326">
        <v>322661.77</v>
      </c>
      <c r="DM10" s="326">
        <v>214016.95</v>
      </c>
      <c r="DN10" s="326">
        <v>0</v>
      </c>
      <c r="DO10" s="326">
        <v>0</v>
      </c>
      <c r="DP10" s="326">
        <v>142568.91</v>
      </c>
      <c r="DQ10" s="326">
        <v>0</v>
      </c>
      <c r="DR10" s="326">
        <v>0</v>
      </c>
      <c r="DS10" s="326">
        <v>0</v>
      </c>
      <c r="DT10" s="326">
        <v>0</v>
      </c>
      <c r="DU10" s="326">
        <v>0</v>
      </c>
      <c r="DV10" s="326">
        <v>116988.4</v>
      </c>
      <c r="DW10" s="326">
        <v>57818.42</v>
      </c>
      <c r="DX10" s="326">
        <v>39118.379999999997</v>
      </c>
      <c r="DY10" s="326">
        <v>45643.57</v>
      </c>
      <c r="DZ10" s="326">
        <v>134526.62</v>
      </c>
      <c r="EA10" s="326">
        <v>105495.83</v>
      </c>
      <c r="EB10" s="326">
        <v>22505.599999999999</v>
      </c>
      <c r="EC10" s="326">
        <v>0</v>
      </c>
      <c r="ED10" s="326">
        <v>891285</v>
      </c>
      <c r="EE10" s="326">
        <v>731890.27</v>
      </c>
      <c r="EF10" s="326">
        <v>1712022.77</v>
      </c>
      <c r="EG10" s="326">
        <v>1871417.5</v>
      </c>
      <c r="EH10" s="326">
        <v>0</v>
      </c>
      <c r="EI10" s="326">
        <v>0</v>
      </c>
      <c r="EJ10" s="326">
        <v>0</v>
      </c>
      <c r="EK10" s="326">
        <v>0</v>
      </c>
      <c r="EL10" s="326">
        <v>0</v>
      </c>
      <c r="EM10" s="326">
        <v>19910000</v>
      </c>
      <c r="EN10" s="326">
        <v>30548.16</v>
      </c>
      <c r="EO10" s="326">
        <v>0</v>
      </c>
      <c r="EP10" s="326">
        <v>36.380000000000003</v>
      </c>
      <c r="EQ10" s="326">
        <v>0</v>
      </c>
      <c r="ER10" s="326">
        <v>30584.54</v>
      </c>
      <c r="ES10" s="326">
        <v>0</v>
      </c>
      <c r="ET10" s="326">
        <v>0</v>
      </c>
      <c r="EU10" s="326">
        <v>109883.8</v>
      </c>
      <c r="EV10" s="326">
        <v>99913.44</v>
      </c>
      <c r="EW10" s="326">
        <v>723918.2</v>
      </c>
      <c r="EX10" s="326">
        <v>733888.56</v>
      </c>
      <c r="EY10" s="326">
        <v>0</v>
      </c>
      <c r="EZ10" s="326">
        <v>4460.93</v>
      </c>
      <c r="FA10" s="326">
        <v>34502.870000000003</v>
      </c>
      <c r="FB10" s="326">
        <v>130000</v>
      </c>
      <c r="FC10" s="326">
        <v>47751.06</v>
      </c>
      <c r="FD10" s="326">
        <v>52207</v>
      </c>
      <c r="FE10" s="326">
        <v>0</v>
      </c>
      <c r="FF10" s="326">
        <v>0</v>
      </c>
      <c r="FG10" s="326">
        <v>0</v>
      </c>
      <c r="FH10" s="326">
        <v>0</v>
      </c>
      <c r="FI10" s="326">
        <v>0</v>
      </c>
      <c r="FJ10" s="326">
        <v>0</v>
      </c>
      <c r="FK10" s="326">
        <v>0</v>
      </c>
    </row>
    <row r="11" spans="1:167" x14ac:dyDescent="0.15">
      <c r="A11" s="334">
        <v>119</v>
      </c>
      <c r="B11" s="334" t="s">
        <v>458</v>
      </c>
      <c r="C11" s="326">
        <v>0</v>
      </c>
      <c r="D11" s="326">
        <v>8460114.2799999993</v>
      </c>
      <c r="E11" s="326">
        <v>0</v>
      </c>
      <c r="F11" s="326">
        <v>12659.88</v>
      </c>
      <c r="G11" s="326">
        <v>74232.06</v>
      </c>
      <c r="H11" s="326">
        <v>15453.97</v>
      </c>
      <c r="I11" s="326">
        <v>118598.06</v>
      </c>
      <c r="J11" s="326">
        <v>0</v>
      </c>
      <c r="K11" s="326">
        <v>768875.63</v>
      </c>
      <c r="L11" s="326">
        <v>0</v>
      </c>
      <c r="M11" s="326">
        <v>0</v>
      </c>
      <c r="N11" s="326">
        <v>0</v>
      </c>
      <c r="O11" s="326">
        <v>0</v>
      </c>
      <c r="P11" s="326">
        <v>40866</v>
      </c>
      <c r="Q11" s="326">
        <v>0</v>
      </c>
      <c r="R11" s="326">
        <v>0</v>
      </c>
      <c r="S11" s="326">
        <v>0</v>
      </c>
      <c r="T11" s="326">
        <v>84336</v>
      </c>
      <c r="U11" s="326">
        <v>138613.63</v>
      </c>
      <c r="V11" s="326">
        <v>8808855</v>
      </c>
      <c r="W11" s="326">
        <v>46411.79</v>
      </c>
      <c r="X11" s="326">
        <v>0</v>
      </c>
      <c r="Y11" s="326">
        <v>388146</v>
      </c>
      <c r="Z11" s="326">
        <v>21489.13</v>
      </c>
      <c r="AA11" s="326">
        <v>711142.5</v>
      </c>
      <c r="AB11" s="326">
        <v>0</v>
      </c>
      <c r="AC11" s="326">
        <v>0</v>
      </c>
      <c r="AD11" s="326">
        <v>50433</v>
      </c>
      <c r="AE11" s="326">
        <v>173126.06</v>
      </c>
      <c r="AF11" s="326">
        <v>0</v>
      </c>
      <c r="AG11" s="326">
        <v>0</v>
      </c>
      <c r="AH11" s="326">
        <v>75215.789999999994</v>
      </c>
      <c r="AI11" s="326">
        <v>0</v>
      </c>
      <c r="AJ11" s="326">
        <v>0</v>
      </c>
      <c r="AK11" s="326">
        <v>135672.43</v>
      </c>
      <c r="AL11" s="326">
        <v>617986.43000000005</v>
      </c>
      <c r="AM11" s="326">
        <v>6353.95</v>
      </c>
      <c r="AN11" s="326">
        <v>187602.36</v>
      </c>
      <c r="AO11" s="326">
        <v>0</v>
      </c>
      <c r="AP11" s="326">
        <v>31526.87</v>
      </c>
      <c r="AQ11" s="326">
        <v>3882196.78</v>
      </c>
      <c r="AR11" s="326">
        <v>4418264.92</v>
      </c>
      <c r="AS11" s="326">
        <v>727418.22</v>
      </c>
      <c r="AT11" s="326">
        <v>403472.14</v>
      </c>
      <c r="AU11" s="326">
        <v>394537.6</v>
      </c>
      <c r="AV11" s="326">
        <v>122903.08</v>
      </c>
      <c r="AW11" s="326">
        <v>507508.19</v>
      </c>
      <c r="AX11" s="326">
        <v>688767.5</v>
      </c>
      <c r="AY11" s="326">
        <v>947619.76</v>
      </c>
      <c r="AZ11" s="326">
        <v>813374.22</v>
      </c>
      <c r="BA11" s="326">
        <v>4105686.39</v>
      </c>
      <c r="BB11" s="326">
        <v>289895.44</v>
      </c>
      <c r="BC11" s="326">
        <v>177498.57</v>
      </c>
      <c r="BD11" s="326">
        <v>180537.37</v>
      </c>
      <c r="BE11" s="326">
        <v>231998.05</v>
      </c>
      <c r="BF11" s="326">
        <v>1744769.98</v>
      </c>
      <c r="BG11" s="326">
        <v>1198141.76</v>
      </c>
      <c r="BH11" s="326">
        <v>27988.33</v>
      </c>
      <c r="BI11" s="326">
        <v>0</v>
      </c>
      <c r="BJ11" s="326">
        <v>0</v>
      </c>
      <c r="BK11" s="326">
        <v>0</v>
      </c>
      <c r="BL11" s="326">
        <v>0</v>
      </c>
      <c r="BM11" s="326">
        <v>0</v>
      </c>
      <c r="BN11" s="326">
        <v>0</v>
      </c>
      <c r="BO11" s="326">
        <v>29443.97</v>
      </c>
      <c r="BP11" s="326">
        <v>21902.41</v>
      </c>
      <c r="BQ11" s="326">
        <v>3123778.61</v>
      </c>
      <c r="BR11" s="326">
        <v>3236452.69</v>
      </c>
      <c r="BS11" s="326">
        <v>3153222.58</v>
      </c>
      <c r="BT11" s="326">
        <v>3258355.1</v>
      </c>
      <c r="BU11" s="326">
        <v>0</v>
      </c>
      <c r="BV11" s="326">
        <v>0</v>
      </c>
      <c r="BW11" s="326">
        <v>1564769.98</v>
      </c>
      <c r="BX11" s="326">
        <v>0</v>
      </c>
      <c r="BY11" s="326">
        <v>0</v>
      </c>
      <c r="BZ11" s="326">
        <v>0</v>
      </c>
      <c r="CA11" s="326">
        <v>0</v>
      </c>
      <c r="CB11" s="326">
        <v>0</v>
      </c>
      <c r="CC11" s="326">
        <v>0</v>
      </c>
      <c r="CD11" s="326">
        <v>0</v>
      </c>
      <c r="CE11" s="326">
        <v>0</v>
      </c>
      <c r="CF11" s="326">
        <v>0</v>
      </c>
      <c r="CG11" s="326">
        <v>0</v>
      </c>
      <c r="CH11" s="326">
        <v>1675</v>
      </c>
      <c r="CI11" s="326">
        <v>0</v>
      </c>
      <c r="CJ11" s="326">
        <v>0</v>
      </c>
      <c r="CK11" s="326">
        <v>0</v>
      </c>
      <c r="CL11" s="326">
        <v>0</v>
      </c>
      <c r="CM11" s="326">
        <v>485776</v>
      </c>
      <c r="CN11" s="326">
        <v>0</v>
      </c>
      <c r="CO11" s="326">
        <v>0</v>
      </c>
      <c r="CP11" s="326">
        <v>0</v>
      </c>
      <c r="CQ11" s="326">
        <v>0</v>
      </c>
      <c r="CR11" s="326">
        <v>11000</v>
      </c>
      <c r="CS11" s="326">
        <v>0</v>
      </c>
      <c r="CT11" s="326">
        <v>364530.92</v>
      </c>
      <c r="CU11" s="326">
        <v>0</v>
      </c>
      <c r="CV11" s="326">
        <v>0</v>
      </c>
      <c r="CW11" s="326">
        <v>0</v>
      </c>
      <c r="CX11" s="326">
        <v>11970.74</v>
      </c>
      <c r="CY11" s="326">
        <v>0</v>
      </c>
      <c r="CZ11" s="326">
        <v>0</v>
      </c>
      <c r="DA11" s="326">
        <v>0</v>
      </c>
      <c r="DB11" s="326">
        <v>0</v>
      </c>
      <c r="DC11" s="326">
        <v>0</v>
      </c>
      <c r="DD11" s="326">
        <v>0</v>
      </c>
      <c r="DE11" s="326">
        <v>0</v>
      </c>
      <c r="DF11" s="326">
        <v>0</v>
      </c>
      <c r="DG11" s="326">
        <v>375</v>
      </c>
      <c r="DH11" s="326">
        <v>0</v>
      </c>
      <c r="DI11" s="326">
        <v>1832458.83</v>
      </c>
      <c r="DJ11" s="326">
        <v>0</v>
      </c>
      <c r="DK11" s="326">
        <v>0</v>
      </c>
      <c r="DL11" s="326">
        <v>263490.53000000003</v>
      </c>
      <c r="DM11" s="326">
        <v>230997.69</v>
      </c>
      <c r="DN11" s="326">
        <v>11706.15</v>
      </c>
      <c r="DO11" s="326">
        <v>0</v>
      </c>
      <c r="DP11" s="326">
        <v>89279.14</v>
      </c>
      <c r="DQ11" s="326">
        <v>0</v>
      </c>
      <c r="DR11" s="326">
        <v>0</v>
      </c>
      <c r="DS11" s="326">
        <v>0</v>
      </c>
      <c r="DT11" s="326">
        <v>0</v>
      </c>
      <c r="DU11" s="326">
        <v>0</v>
      </c>
      <c r="DV11" s="326">
        <v>10226.299999999999</v>
      </c>
      <c r="DW11" s="326">
        <v>1189</v>
      </c>
      <c r="DX11" s="326">
        <v>64608.71</v>
      </c>
      <c r="DY11" s="326">
        <v>34252.61</v>
      </c>
      <c r="DZ11" s="326">
        <v>32038.92</v>
      </c>
      <c r="EA11" s="326">
        <v>28048.97</v>
      </c>
      <c r="EB11" s="326">
        <v>34346.050000000003</v>
      </c>
      <c r="EC11" s="326">
        <v>0</v>
      </c>
      <c r="ED11" s="326">
        <v>1758420.91</v>
      </c>
      <c r="EE11" s="326">
        <v>1259708.45</v>
      </c>
      <c r="EF11" s="326">
        <v>1241642.54</v>
      </c>
      <c r="EG11" s="326">
        <v>1629968.75</v>
      </c>
      <c r="EH11" s="326">
        <v>0</v>
      </c>
      <c r="EI11" s="326">
        <v>0</v>
      </c>
      <c r="EJ11" s="326">
        <v>0</v>
      </c>
      <c r="EK11" s="326">
        <v>110386.25</v>
      </c>
      <c r="EL11" s="326">
        <v>0</v>
      </c>
      <c r="EM11" s="326">
        <v>3799666.71</v>
      </c>
      <c r="EN11" s="326">
        <v>500.09</v>
      </c>
      <c r="EO11" s="326">
        <v>180500.24</v>
      </c>
      <c r="EP11" s="326">
        <v>180000.15</v>
      </c>
      <c r="EQ11" s="326">
        <v>0</v>
      </c>
      <c r="ER11" s="326">
        <v>0</v>
      </c>
      <c r="ES11" s="326">
        <v>0</v>
      </c>
      <c r="ET11" s="326">
        <v>0</v>
      </c>
      <c r="EU11" s="326">
        <v>252652.58</v>
      </c>
      <c r="EV11" s="326">
        <v>280331.92</v>
      </c>
      <c r="EW11" s="326">
        <v>999969.74</v>
      </c>
      <c r="EX11" s="326">
        <v>972290.4</v>
      </c>
      <c r="EY11" s="326">
        <v>0</v>
      </c>
      <c r="EZ11" s="326">
        <v>-15122.75</v>
      </c>
      <c r="FA11" s="326">
        <v>-3379.29</v>
      </c>
      <c r="FB11" s="326">
        <v>733192.17</v>
      </c>
      <c r="FC11" s="326">
        <v>85930.05</v>
      </c>
      <c r="FD11" s="326">
        <v>635518.57999999996</v>
      </c>
      <c r="FE11" s="326">
        <v>0.08</v>
      </c>
      <c r="FF11" s="326">
        <v>0</v>
      </c>
      <c r="FG11" s="326">
        <v>0</v>
      </c>
      <c r="FH11" s="326">
        <v>0</v>
      </c>
      <c r="FI11" s="326">
        <v>0</v>
      </c>
      <c r="FJ11" s="326">
        <v>0</v>
      </c>
      <c r="FK11" s="326">
        <v>0</v>
      </c>
    </row>
    <row r="12" spans="1:167" x14ac:dyDescent="0.15">
      <c r="A12" s="334">
        <v>126</v>
      </c>
      <c r="B12" s="334" t="s">
        <v>459</v>
      </c>
      <c r="C12" s="326">
        <v>0</v>
      </c>
      <c r="D12" s="326">
        <v>3239467</v>
      </c>
      <c r="E12" s="326">
        <v>0</v>
      </c>
      <c r="F12" s="326">
        <v>1001.22</v>
      </c>
      <c r="G12" s="326">
        <v>50150.04</v>
      </c>
      <c r="H12" s="326">
        <v>8628.0400000000009</v>
      </c>
      <c r="I12" s="326">
        <v>29790.880000000001</v>
      </c>
      <c r="J12" s="326">
        <v>6613.83</v>
      </c>
      <c r="K12" s="326">
        <v>1914762</v>
      </c>
      <c r="L12" s="326">
        <v>0</v>
      </c>
      <c r="M12" s="326">
        <v>0</v>
      </c>
      <c r="N12" s="326">
        <v>0</v>
      </c>
      <c r="O12" s="326">
        <v>0</v>
      </c>
      <c r="P12" s="326">
        <v>11486.21</v>
      </c>
      <c r="Q12" s="326">
        <v>0</v>
      </c>
      <c r="R12" s="326">
        <v>0</v>
      </c>
      <c r="S12" s="326">
        <v>0</v>
      </c>
      <c r="T12" s="326">
        <v>0</v>
      </c>
      <c r="U12" s="326">
        <v>84515.93</v>
      </c>
      <c r="V12" s="326">
        <v>6147877</v>
      </c>
      <c r="W12" s="326">
        <v>10732.45</v>
      </c>
      <c r="X12" s="326">
        <v>0</v>
      </c>
      <c r="Y12" s="326">
        <v>0</v>
      </c>
      <c r="Z12" s="326">
        <v>3179.84</v>
      </c>
      <c r="AA12" s="326">
        <v>453602.69</v>
      </c>
      <c r="AB12" s="326">
        <v>0</v>
      </c>
      <c r="AC12" s="326">
        <v>0</v>
      </c>
      <c r="AD12" s="326">
        <v>40034.43</v>
      </c>
      <c r="AE12" s="326">
        <v>112745.75</v>
      </c>
      <c r="AF12" s="326">
        <v>0</v>
      </c>
      <c r="AG12" s="326">
        <v>0</v>
      </c>
      <c r="AH12" s="326">
        <v>8457.82</v>
      </c>
      <c r="AI12" s="326">
        <v>0</v>
      </c>
      <c r="AJ12" s="326">
        <v>0</v>
      </c>
      <c r="AK12" s="326">
        <v>0</v>
      </c>
      <c r="AL12" s="326">
        <v>0</v>
      </c>
      <c r="AM12" s="326">
        <v>0</v>
      </c>
      <c r="AN12" s="326">
        <v>29052.95</v>
      </c>
      <c r="AO12" s="326">
        <v>0</v>
      </c>
      <c r="AP12" s="326">
        <v>2024.5</v>
      </c>
      <c r="AQ12" s="326">
        <v>2561093.39</v>
      </c>
      <c r="AR12" s="326">
        <v>3034488.81</v>
      </c>
      <c r="AS12" s="326">
        <v>454604.29</v>
      </c>
      <c r="AT12" s="326">
        <v>323938.14</v>
      </c>
      <c r="AU12" s="326">
        <v>349481.8</v>
      </c>
      <c r="AV12" s="326">
        <v>6113.02</v>
      </c>
      <c r="AW12" s="326">
        <v>272574.96999999997</v>
      </c>
      <c r="AX12" s="326">
        <v>478318.09</v>
      </c>
      <c r="AY12" s="326">
        <v>260223.44</v>
      </c>
      <c r="AZ12" s="326">
        <v>700062.14</v>
      </c>
      <c r="BA12" s="326">
        <v>1935916.48</v>
      </c>
      <c r="BB12" s="326">
        <v>101653.9</v>
      </c>
      <c r="BC12" s="326">
        <v>88168.43</v>
      </c>
      <c r="BD12" s="326">
        <v>0</v>
      </c>
      <c r="BE12" s="326">
        <v>105233.79</v>
      </c>
      <c r="BF12" s="326">
        <v>713304.62</v>
      </c>
      <c r="BG12" s="326">
        <v>288377.57</v>
      </c>
      <c r="BH12" s="326">
        <v>15920.85</v>
      </c>
      <c r="BI12" s="326">
        <v>0</v>
      </c>
      <c r="BJ12" s="326">
        <v>0</v>
      </c>
      <c r="BK12" s="326">
        <v>20317.77</v>
      </c>
      <c r="BL12" s="326">
        <v>23026.16</v>
      </c>
      <c r="BM12" s="326">
        <v>0</v>
      </c>
      <c r="BN12" s="326">
        <v>0</v>
      </c>
      <c r="BO12" s="326">
        <v>2769891.24</v>
      </c>
      <c r="BP12" s="326">
        <v>2922368.43</v>
      </c>
      <c r="BQ12" s="326">
        <v>1307766.68</v>
      </c>
      <c r="BR12" s="326">
        <v>1617229.95</v>
      </c>
      <c r="BS12" s="326">
        <v>4097975.69</v>
      </c>
      <c r="BT12" s="326">
        <v>4562624.54</v>
      </c>
      <c r="BU12" s="326">
        <v>0</v>
      </c>
      <c r="BV12" s="326">
        <v>0</v>
      </c>
      <c r="BW12" s="326">
        <v>713304.62</v>
      </c>
      <c r="BX12" s="326">
        <v>0</v>
      </c>
      <c r="BY12" s="326">
        <v>0</v>
      </c>
      <c r="BZ12" s="326">
        <v>0</v>
      </c>
      <c r="CA12" s="326">
        <v>0</v>
      </c>
      <c r="CB12" s="326">
        <v>0</v>
      </c>
      <c r="CC12" s="326">
        <v>0</v>
      </c>
      <c r="CD12" s="326">
        <v>0</v>
      </c>
      <c r="CE12" s="326">
        <v>0</v>
      </c>
      <c r="CF12" s="326">
        <v>0</v>
      </c>
      <c r="CG12" s="326">
        <v>0</v>
      </c>
      <c r="CH12" s="326">
        <v>17993.8</v>
      </c>
      <c r="CI12" s="326">
        <v>0</v>
      </c>
      <c r="CJ12" s="326">
        <v>0</v>
      </c>
      <c r="CK12" s="326">
        <v>0</v>
      </c>
      <c r="CL12" s="326">
        <v>0</v>
      </c>
      <c r="CM12" s="326">
        <v>245352</v>
      </c>
      <c r="CN12" s="326">
        <v>0</v>
      </c>
      <c r="CO12" s="326">
        <v>0</v>
      </c>
      <c r="CP12" s="326">
        <v>0</v>
      </c>
      <c r="CQ12" s="326">
        <v>0</v>
      </c>
      <c r="CR12" s="326">
        <v>4000</v>
      </c>
      <c r="CS12" s="326">
        <v>0</v>
      </c>
      <c r="CT12" s="326">
        <v>188172.42</v>
      </c>
      <c r="CU12" s="326">
        <v>0</v>
      </c>
      <c r="CV12" s="326">
        <v>0</v>
      </c>
      <c r="CW12" s="326">
        <v>0</v>
      </c>
      <c r="CX12" s="326">
        <v>107060.91</v>
      </c>
      <c r="CY12" s="326">
        <v>0</v>
      </c>
      <c r="CZ12" s="326">
        <v>0</v>
      </c>
      <c r="DA12" s="326">
        <v>0</v>
      </c>
      <c r="DB12" s="326">
        <v>0</v>
      </c>
      <c r="DC12" s="326">
        <v>0</v>
      </c>
      <c r="DD12" s="326">
        <v>0</v>
      </c>
      <c r="DE12" s="326">
        <v>0</v>
      </c>
      <c r="DF12" s="326">
        <v>0</v>
      </c>
      <c r="DG12" s="326">
        <v>0</v>
      </c>
      <c r="DH12" s="326">
        <v>0</v>
      </c>
      <c r="DI12" s="326">
        <v>994494.41</v>
      </c>
      <c r="DJ12" s="326">
        <v>0</v>
      </c>
      <c r="DK12" s="326">
        <v>0</v>
      </c>
      <c r="DL12" s="326">
        <v>119792.45</v>
      </c>
      <c r="DM12" s="326">
        <v>111528.26</v>
      </c>
      <c r="DN12" s="326">
        <v>0</v>
      </c>
      <c r="DO12" s="326">
        <v>0</v>
      </c>
      <c r="DP12" s="326">
        <v>6473.63</v>
      </c>
      <c r="DQ12" s="326">
        <v>0</v>
      </c>
      <c r="DR12" s="326">
        <v>0</v>
      </c>
      <c r="DS12" s="326">
        <v>0</v>
      </c>
      <c r="DT12" s="326">
        <v>0</v>
      </c>
      <c r="DU12" s="326">
        <v>0</v>
      </c>
      <c r="DV12" s="326">
        <v>43595</v>
      </c>
      <c r="DW12" s="326">
        <v>0</v>
      </c>
      <c r="DX12" s="326">
        <v>12347.2</v>
      </c>
      <c r="DY12" s="326">
        <v>790935.95</v>
      </c>
      <c r="DZ12" s="326">
        <v>781837.75</v>
      </c>
      <c r="EA12" s="326">
        <v>2739</v>
      </c>
      <c r="EB12" s="326">
        <v>510</v>
      </c>
      <c r="EC12" s="326">
        <v>0</v>
      </c>
      <c r="ED12" s="326">
        <v>378478.08000000002</v>
      </c>
      <c r="EE12" s="326">
        <v>371998.07</v>
      </c>
      <c r="EF12" s="326">
        <v>767651.25</v>
      </c>
      <c r="EG12" s="326">
        <v>774131.26</v>
      </c>
      <c r="EH12" s="326">
        <v>0</v>
      </c>
      <c r="EI12" s="326">
        <v>0</v>
      </c>
      <c r="EJ12" s="326">
        <v>0</v>
      </c>
      <c r="EK12" s="326">
        <v>0</v>
      </c>
      <c r="EL12" s="326">
        <v>0</v>
      </c>
      <c r="EM12" s="326">
        <v>5695000</v>
      </c>
      <c r="EN12" s="326">
        <v>0</v>
      </c>
      <c r="EO12" s="326">
        <v>0</v>
      </c>
      <c r="EP12" s="326">
        <v>0</v>
      </c>
      <c r="EQ12" s="326">
        <v>0</v>
      </c>
      <c r="ER12" s="326">
        <v>0</v>
      </c>
      <c r="ES12" s="326">
        <v>0</v>
      </c>
      <c r="ET12" s="326">
        <v>0</v>
      </c>
      <c r="EU12" s="326">
        <v>81421.710000000006</v>
      </c>
      <c r="EV12" s="326">
        <v>64572.45</v>
      </c>
      <c r="EW12" s="326">
        <v>498106.61</v>
      </c>
      <c r="EX12" s="326">
        <v>514955.87</v>
      </c>
      <c r="EY12" s="326">
        <v>0</v>
      </c>
      <c r="EZ12" s="326">
        <v>11343.22</v>
      </c>
      <c r="FA12" s="326">
        <v>6417.76</v>
      </c>
      <c r="FB12" s="326">
        <v>104657.86</v>
      </c>
      <c r="FC12" s="326">
        <v>11886.9</v>
      </c>
      <c r="FD12" s="326">
        <v>97098.7</v>
      </c>
      <c r="FE12" s="326">
        <v>597.72</v>
      </c>
      <c r="FF12" s="326">
        <v>0</v>
      </c>
      <c r="FG12" s="326">
        <v>0</v>
      </c>
      <c r="FH12" s="326">
        <v>0</v>
      </c>
      <c r="FI12" s="326">
        <v>0</v>
      </c>
      <c r="FJ12" s="326">
        <v>0</v>
      </c>
      <c r="FK12" s="326">
        <v>0</v>
      </c>
    </row>
    <row r="13" spans="1:167" x14ac:dyDescent="0.15">
      <c r="A13" s="334">
        <v>140</v>
      </c>
      <c r="B13" s="334" t="s">
        <v>460</v>
      </c>
      <c r="C13" s="326">
        <v>0</v>
      </c>
      <c r="D13" s="326">
        <v>7947445.8899999997</v>
      </c>
      <c r="E13" s="326">
        <v>5250.66</v>
      </c>
      <c r="F13" s="326">
        <v>34853.089999999997</v>
      </c>
      <c r="G13" s="326">
        <v>50084.6</v>
      </c>
      <c r="H13" s="326">
        <v>41074.980000000003</v>
      </c>
      <c r="I13" s="326">
        <v>98477.4</v>
      </c>
      <c r="J13" s="326">
        <v>0</v>
      </c>
      <c r="K13" s="326">
        <v>306294</v>
      </c>
      <c r="L13" s="326">
        <v>0</v>
      </c>
      <c r="M13" s="326">
        <v>0</v>
      </c>
      <c r="N13" s="326">
        <v>0</v>
      </c>
      <c r="O13" s="326">
        <v>0</v>
      </c>
      <c r="P13" s="326">
        <v>12913.96</v>
      </c>
      <c r="Q13" s="326">
        <v>0</v>
      </c>
      <c r="R13" s="326">
        <v>0</v>
      </c>
      <c r="S13" s="326">
        <v>0</v>
      </c>
      <c r="T13" s="326">
        <v>0</v>
      </c>
      <c r="U13" s="326">
        <v>231219.9</v>
      </c>
      <c r="V13" s="326">
        <v>14946652</v>
      </c>
      <c r="W13" s="326">
        <v>42962.400000000001</v>
      </c>
      <c r="X13" s="326">
        <v>0</v>
      </c>
      <c r="Y13" s="326">
        <v>697710.29</v>
      </c>
      <c r="Z13" s="326">
        <v>19673.21</v>
      </c>
      <c r="AA13" s="326">
        <v>1098763.49</v>
      </c>
      <c r="AB13" s="326">
        <v>28038</v>
      </c>
      <c r="AC13" s="326">
        <v>0</v>
      </c>
      <c r="AD13" s="326">
        <v>163234.01999999999</v>
      </c>
      <c r="AE13" s="326">
        <v>541070.62</v>
      </c>
      <c r="AF13" s="326">
        <v>0</v>
      </c>
      <c r="AG13" s="326">
        <v>0</v>
      </c>
      <c r="AH13" s="326">
        <v>144699.99</v>
      </c>
      <c r="AI13" s="326">
        <v>0</v>
      </c>
      <c r="AJ13" s="326">
        <v>0</v>
      </c>
      <c r="AK13" s="326">
        <v>26330.87</v>
      </c>
      <c r="AL13" s="326">
        <v>0</v>
      </c>
      <c r="AM13" s="326">
        <v>0</v>
      </c>
      <c r="AN13" s="326">
        <v>64954.35</v>
      </c>
      <c r="AO13" s="326">
        <v>0</v>
      </c>
      <c r="AP13" s="326">
        <v>13057.94</v>
      </c>
      <c r="AQ13" s="326">
        <v>4143412.4</v>
      </c>
      <c r="AR13" s="326">
        <v>5052370.91</v>
      </c>
      <c r="AS13" s="326">
        <v>873353.39</v>
      </c>
      <c r="AT13" s="326">
        <v>667977.55000000005</v>
      </c>
      <c r="AU13" s="326">
        <v>391196.2</v>
      </c>
      <c r="AV13" s="326">
        <v>3526.51</v>
      </c>
      <c r="AW13" s="326">
        <v>627808.27</v>
      </c>
      <c r="AX13" s="326">
        <v>1212731.46</v>
      </c>
      <c r="AY13" s="326">
        <v>597438.35</v>
      </c>
      <c r="AZ13" s="326">
        <v>1717620.77</v>
      </c>
      <c r="BA13" s="326">
        <v>5431867.3200000003</v>
      </c>
      <c r="BB13" s="326">
        <v>952023.35</v>
      </c>
      <c r="BC13" s="326">
        <v>263650.08</v>
      </c>
      <c r="BD13" s="326">
        <v>3350</v>
      </c>
      <c r="BE13" s="326">
        <v>314439.18</v>
      </c>
      <c r="BF13" s="326">
        <v>2773503.84</v>
      </c>
      <c r="BG13" s="326">
        <v>1402111.58</v>
      </c>
      <c r="BH13" s="326">
        <v>266.19</v>
      </c>
      <c r="BI13" s="326">
        <v>274477.92</v>
      </c>
      <c r="BJ13" s="326">
        <v>290727.96000000002</v>
      </c>
      <c r="BK13" s="326">
        <v>1152684.18</v>
      </c>
      <c r="BL13" s="326">
        <v>1344806.37</v>
      </c>
      <c r="BM13" s="326">
        <v>0</v>
      </c>
      <c r="BN13" s="326">
        <v>0</v>
      </c>
      <c r="BO13" s="326">
        <v>219703.53</v>
      </c>
      <c r="BP13" s="326">
        <v>404519.39</v>
      </c>
      <c r="BQ13" s="326">
        <v>4168372.69</v>
      </c>
      <c r="BR13" s="326">
        <v>3861298.91</v>
      </c>
      <c r="BS13" s="326">
        <v>5815238.3200000003</v>
      </c>
      <c r="BT13" s="326">
        <v>5901352.6299999999</v>
      </c>
      <c r="BU13" s="326">
        <v>0</v>
      </c>
      <c r="BV13" s="326">
        <v>0</v>
      </c>
      <c r="BW13" s="326">
        <v>2773503.84</v>
      </c>
      <c r="BX13" s="326">
        <v>0</v>
      </c>
      <c r="BY13" s="326">
        <v>0</v>
      </c>
      <c r="BZ13" s="326">
        <v>0</v>
      </c>
      <c r="CA13" s="326">
        <v>4239</v>
      </c>
      <c r="CB13" s="326">
        <v>0</v>
      </c>
      <c r="CC13" s="326">
        <v>0</v>
      </c>
      <c r="CD13" s="326">
        <v>0</v>
      </c>
      <c r="CE13" s="326">
        <v>0</v>
      </c>
      <c r="CF13" s="326">
        <v>0</v>
      </c>
      <c r="CG13" s="326">
        <v>0</v>
      </c>
      <c r="CH13" s="326">
        <v>500</v>
      </c>
      <c r="CI13" s="326">
        <v>0</v>
      </c>
      <c r="CJ13" s="326">
        <v>0</v>
      </c>
      <c r="CK13" s="326">
        <v>0</v>
      </c>
      <c r="CL13" s="326">
        <v>0</v>
      </c>
      <c r="CM13" s="326">
        <v>956601</v>
      </c>
      <c r="CN13" s="326">
        <v>15813</v>
      </c>
      <c r="CO13" s="326">
        <v>0</v>
      </c>
      <c r="CP13" s="326">
        <v>0</v>
      </c>
      <c r="CQ13" s="326">
        <v>0</v>
      </c>
      <c r="CR13" s="326">
        <v>3000</v>
      </c>
      <c r="CS13" s="326">
        <v>4099</v>
      </c>
      <c r="CT13" s="326">
        <v>617440.93999999994</v>
      </c>
      <c r="CU13" s="326">
        <v>0</v>
      </c>
      <c r="CV13" s="326">
        <v>0</v>
      </c>
      <c r="CW13" s="326">
        <v>0</v>
      </c>
      <c r="CX13" s="326">
        <v>111187.53</v>
      </c>
      <c r="CY13" s="326">
        <v>0</v>
      </c>
      <c r="CZ13" s="326">
        <v>0</v>
      </c>
      <c r="DA13" s="326">
        <v>0</v>
      </c>
      <c r="DB13" s="326">
        <v>0</v>
      </c>
      <c r="DC13" s="326">
        <v>0</v>
      </c>
      <c r="DD13" s="326">
        <v>0</v>
      </c>
      <c r="DE13" s="326">
        <v>0</v>
      </c>
      <c r="DF13" s="326">
        <v>0</v>
      </c>
      <c r="DG13" s="326">
        <v>0</v>
      </c>
      <c r="DH13" s="326">
        <v>0</v>
      </c>
      <c r="DI13" s="326">
        <v>3421181.79</v>
      </c>
      <c r="DJ13" s="326">
        <v>0</v>
      </c>
      <c r="DK13" s="326">
        <v>15757.83</v>
      </c>
      <c r="DL13" s="326">
        <v>298520.25</v>
      </c>
      <c r="DM13" s="326">
        <v>239572.71</v>
      </c>
      <c r="DN13" s="326">
        <v>0</v>
      </c>
      <c r="DO13" s="326">
        <v>0</v>
      </c>
      <c r="DP13" s="326">
        <v>409973.41</v>
      </c>
      <c r="DQ13" s="326">
        <v>3912.41</v>
      </c>
      <c r="DR13" s="326">
        <v>0</v>
      </c>
      <c r="DS13" s="326">
        <v>0</v>
      </c>
      <c r="DT13" s="326">
        <v>92313.41</v>
      </c>
      <c r="DU13" s="326">
        <v>0</v>
      </c>
      <c r="DV13" s="326">
        <v>5152.5</v>
      </c>
      <c r="DW13" s="326">
        <v>0</v>
      </c>
      <c r="DX13" s="326">
        <v>102977.86</v>
      </c>
      <c r="DY13" s="326">
        <v>112590.53</v>
      </c>
      <c r="DZ13" s="326">
        <v>160236.17000000001</v>
      </c>
      <c r="EA13" s="326">
        <v>95134.82</v>
      </c>
      <c r="EB13" s="326">
        <v>55488.68</v>
      </c>
      <c r="EC13" s="326">
        <v>0</v>
      </c>
      <c r="ED13" s="326">
        <v>25857.4</v>
      </c>
      <c r="EE13" s="326">
        <v>23839.15</v>
      </c>
      <c r="EF13" s="326">
        <v>303989.25</v>
      </c>
      <c r="EG13" s="326">
        <v>0</v>
      </c>
      <c r="EH13" s="326">
        <v>0</v>
      </c>
      <c r="EI13" s="326">
        <v>0</v>
      </c>
      <c r="EJ13" s="326">
        <v>306007.5</v>
      </c>
      <c r="EK13" s="326">
        <v>0</v>
      </c>
      <c r="EL13" s="326">
        <v>0</v>
      </c>
      <c r="EM13" s="326">
        <v>1665000</v>
      </c>
      <c r="EN13" s="326">
        <v>301834.06</v>
      </c>
      <c r="EO13" s="326">
        <v>305678.96999999997</v>
      </c>
      <c r="EP13" s="326">
        <v>3844.91</v>
      </c>
      <c r="EQ13" s="326">
        <v>0</v>
      </c>
      <c r="ER13" s="326">
        <v>0</v>
      </c>
      <c r="ES13" s="326">
        <v>0</v>
      </c>
      <c r="ET13" s="326">
        <v>0</v>
      </c>
      <c r="EU13" s="326">
        <v>277415.55</v>
      </c>
      <c r="EV13" s="326">
        <v>464313.06</v>
      </c>
      <c r="EW13" s="326">
        <v>1181380.24</v>
      </c>
      <c r="EX13" s="326">
        <v>994482.73</v>
      </c>
      <c r="EY13" s="326">
        <v>0</v>
      </c>
      <c r="EZ13" s="326">
        <v>160768.68</v>
      </c>
      <c r="FA13" s="326">
        <v>204199.63</v>
      </c>
      <c r="FB13" s="326">
        <v>527092.42000000004</v>
      </c>
      <c r="FC13" s="326">
        <v>247739.83</v>
      </c>
      <c r="FD13" s="326">
        <v>235921.64</v>
      </c>
      <c r="FE13" s="326">
        <v>0</v>
      </c>
      <c r="FF13" s="326">
        <v>0</v>
      </c>
      <c r="FG13" s="326">
        <v>0</v>
      </c>
      <c r="FH13" s="326">
        <v>0</v>
      </c>
      <c r="FI13" s="326">
        <v>0</v>
      </c>
      <c r="FJ13" s="326">
        <v>0</v>
      </c>
      <c r="FK13" s="326">
        <v>0</v>
      </c>
    </row>
    <row r="14" spans="1:167" x14ac:dyDescent="0.15">
      <c r="A14" s="334">
        <v>147</v>
      </c>
      <c r="B14" s="334" t="s">
        <v>461</v>
      </c>
      <c r="C14" s="326">
        <v>0</v>
      </c>
      <c r="D14" s="326">
        <v>57245608.619999997</v>
      </c>
      <c r="E14" s="326">
        <v>33359.199999999997</v>
      </c>
      <c r="F14" s="326">
        <v>0</v>
      </c>
      <c r="G14" s="326">
        <v>76098.899999999994</v>
      </c>
      <c r="H14" s="326">
        <v>353362.72</v>
      </c>
      <c r="I14" s="326">
        <v>1195448.74</v>
      </c>
      <c r="J14" s="326">
        <v>0</v>
      </c>
      <c r="K14" s="326">
        <v>10712101.779999999</v>
      </c>
      <c r="L14" s="326">
        <v>0</v>
      </c>
      <c r="M14" s="326">
        <v>11458.81</v>
      </c>
      <c r="N14" s="326">
        <v>0</v>
      </c>
      <c r="O14" s="326">
        <v>0</v>
      </c>
      <c r="P14" s="326">
        <v>0</v>
      </c>
      <c r="Q14" s="326">
        <v>0</v>
      </c>
      <c r="R14" s="326">
        <v>0</v>
      </c>
      <c r="S14" s="326">
        <v>0</v>
      </c>
      <c r="T14" s="326">
        <v>0</v>
      </c>
      <c r="U14" s="326">
        <v>1146487.3999999999</v>
      </c>
      <c r="V14" s="326">
        <v>88598913</v>
      </c>
      <c r="W14" s="326">
        <v>201411.78</v>
      </c>
      <c r="X14" s="326">
        <v>0</v>
      </c>
      <c r="Y14" s="326">
        <v>1824048.06</v>
      </c>
      <c r="Z14" s="326">
        <v>0</v>
      </c>
      <c r="AA14" s="326">
        <v>7428979.0599999996</v>
      </c>
      <c r="AB14" s="326">
        <v>165789.54</v>
      </c>
      <c r="AC14" s="326">
        <v>0</v>
      </c>
      <c r="AD14" s="326">
        <v>1489768.83</v>
      </c>
      <c r="AE14" s="326">
        <v>2384062.29</v>
      </c>
      <c r="AF14" s="326">
        <v>0</v>
      </c>
      <c r="AG14" s="326">
        <v>0</v>
      </c>
      <c r="AH14" s="326">
        <v>338911.41</v>
      </c>
      <c r="AI14" s="326">
        <v>810540.81</v>
      </c>
      <c r="AJ14" s="326">
        <v>0</v>
      </c>
      <c r="AK14" s="326">
        <v>159082.85999999999</v>
      </c>
      <c r="AL14" s="326">
        <v>0</v>
      </c>
      <c r="AM14" s="326">
        <v>27380.76</v>
      </c>
      <c r="AN14" s="326">
        <v>86376.25</v>
      </c>
      <c r="AO14" s="326">
        <v>203451.57</v>
      </c>
      <c r="AP14" s="326">
        <v>105914.44</v>
      </c>
      <c r="AQ14" s="326">
        <v>35106991.689999998</v>
      </c>
      <c r="AR14" s="326">
        <v>32875996.030000001</v>
      </c>
      <c r="AS14" s="326">
        <v>3508029.01</v>
      </c>
      <c r="AT14" s="326">
        <v>3478650.57</v>
      </c>
      <c r="AU14" s="326">
        <v>2165847.7799999998</v>
      </c>
      <c r="AV14" s="326">
        <v>6206689.8200000003</v>
      </c>
      <c r="AW14" s="326">
        <v>5507364.0099999998</v>
      </c>
      <c r="AX14" s="326">
        <v>8033672.4800000004</v>
      </c>
      <c r="AY14" s="326">
        <v>1521070.79</v>
      </c>
      <c r="AZ14" s="326">
        <v>8991334.7799999993</v>
      </c>
      <c r="BA14" s="326">
        <v>19569949.129999999</v>
      </c>
      <c r="BB14" s="326">
        <v>8497850.3000000007</v>
      </c>
      <c r="BC14" s="326">
        <v>1471746.33</v>
      </c>
      <c r="BD14" s="326">
        <v>24355</v>
      </c>
      <c r="BE14" s="326">
        <v>3818536.72</v>
      </c>
      <c r="BF14" s="326">
        <v>22751035.760000002</v>
      </c>
      <c r="BG14" s="326">
        <v>7143322.7599999998</v>
      </c>
      <c r="BH14" s="326">
        <v>559638.9</v>
      </c>
      <c r="BI14" s="326">
        <v>0</v>
      </c>
      <c r="BJ14" s="326">
        <v>0</v>
      </c>
      <c r="BK14" s="326">
        <v>0</v>
      </c>
      <c r="BL14" s="326">
        <v>0</v>
      </c>
      <c r="BM14" s="326">
        <v>0</v>
      </c>
      <c r="BN14" s="326">
        <v>0</v>
      </c>
      <c r="BO14" s="326">
        <v>23522331</v>
      </c>
      <c r="BP14" s="326">
        <v>25646601.530000001</v>
      </c>
      <c r="BQ14" s="326">
        <v>4273923.78</v>
      </c>
      <c r="BR14" s="326">
        <v>5516128.2199999997</v>
      </c>
      <c r="BS14" s="326">
        <v>27796254.780000001</v>
      </c>
      <c r="BT14" s="326">
        <v>31162729.75</v>
      </c>
      <c r="BU14" s="326">
        <v>0</v>
      </c>
      <c r="BV14" s="326">
        <v>0</v>
      </c>
      <c r="BW14" s="326">
        <v>22641853.260000002</v>
      </c>
      <c r="BX14" s="326">
        <v>0</v>
      </c>
      <c r="BY14" s="326">
        <v>0</v>
      </c>
      <c r="BZ14" s="326">
        <v>0</v>
      </c>
      <c r="CA14" s="326">
        <v>2791</v>
      </c>
      <c r="CB14" s="326">
        <v>0</v>
      </c>
      <c r="CC14" s="326">
        <v>0</v>
      </c>
      <c r="CD14" s="326">
        <v>0</v>
      </c>
      <c r="CE14" s="326">
        <v>0</v>
      </c>
      <c r="CF14" s="326">
        <v>0</v>
      </c>
      <c r="CG14" s="326">
        <v>0</v>
      </c>
      <c r="CH14" s="326">
        <v>15421.72</v>
      </c>
      <c r="CI14" s="326">
        <v>0</v>
      </c>
      <c r="CJ14" s="326">
        <v>0</v>
      </c>
      <c r="CK14" s="326">
        <v>0</v>
      </c>
      <c r="CL14" s="326">
        <v>0</v>
      </c>
      <c r="CM14" s="326">
        <v>7086553</v>
      </c>
      <c r="CN14" s="326">
        <v>158989</v>
      </c>
      <c r="CO14" s="326">
        <v>0</v>
      </c>
      <c r="CP14" s="326">
        <v>0</v>
      </c>
      <c r="CQ14" s="326">
        <v>0</v>
      </c>
      <c r="CR14" s="326">
        <v>0</v>
      </c>
      <c r="CS14" s="326">
        <v>41218</v>
      </c>
      <c r="CT14" s="326">
        <v>2752534.39</v>
      </c>
      <c r="CU14" s="326">
        <v>0</v>
      </c>
      <c r="CV14" s="326">
        <v>0</v>
      </c>
      <c r="CW14" s="326">
        <v>0</v>
      </c>
      <c r="CX14" s="326">
        <v>788093.25</v>
      </c>
      <c r="CY14" s="326">
        <v>0</v>
      </c>
      <c r="CZ14" s="326">
        <v>0</v>
      </c>
      <c r="DA14" s="326">
        <v>0</v>
      </c>
      <c r="DB14" s="326">
        <v>0</v>
      </c>
      <c r="DC14" s="326">
        <v>0</v>
      </c>
      <c r="DD14" s="326">
        <v>0</v>
      </c>
      <c r="DE14" s="326">
        <v>0</v>
      </c>
      <c r="DF14" s="326">
        <v>0</v>
      </c>
      <c r="DG14" s="326">
        <v>0</v>
      </c>
      <c r="DH14" s="326">
        <v>0</v>
      </c>
      <c r="DI14" s="326">
        <v>25738417.399999999</v>
      </c>
      <c r="DJ14" s="326">
        <v>0</v>
      </c>
      <c r="DK14" s="326">
        <v>62085.25</v>
      </c>
      <c r="DL14" s="326">
        <v>4241036.2699999996</v>
      </c>
      <c r="DM14" s="326">
        <v>1026010.81</v>
      </c>
      <c r="DN14" s="326">
        <v>0</v>
      </c>
      <c r="DO14" s="326">
        <v>0</v>
      </c>
      <c r="DP14" s="326">
        <v>2243469.7599999998</v>
      </c>
      <c r="DQ14" s="326">
        <v>11534.72</v>
      </c>
      <c r="DR14" s="326">
        <v>0</v>
      </c>
      <c r="DS14" s="326">
        <v>0</v>
      </c>
      <c r="DT14" s="326">
        <v>0</v>
      </c>
      <c r="DU14" s="326">
        <v>0</v>
      </c>
      <c r="DV14" s="326">
        <v>164899.41</v>
      </c>
      <c r="DW14" s="326">
        <v>0</v>
      </c>
      <c r="DX14" s="326">
        <v>1009820.62</v>
      </c>
      <c r="DY14" s="326">
        <v>1021278.57</v>
      </c>
      <c r="DZ14" s="326">
        <v>181939.27</v>
      </c>
      <c r="EA14" s="326">
        <v>141142</v>
      </c>
      <c r="EB14" s="326">
        <v>29339.32</v>
      </c>
      <c r="EC14" s="326">
        <v>0</v>
      </c>
      <c r="ED14" s="326">
        <v>3754500.04</v>
      </c>
      <c r="EE14" s="326">
        <v>3786456.95</v>
      </c>
      <c r="EF14" s="326">
        <v>5905597.2699999996</v>
      </c>
      <c r="EG14" s="326">
        <v>5185200.3600000003</v>
      </c>
      <c r="EH14" s="326">
        <v>0</v>
      </c>
      <c r="EI14" s="326">
        <v>0</v>
      </c>
      <c r="EJ14" s="326">
        <v>0</v>
      </c>
      <c r="EK14" s="326">
        <v>688440</v>
      </c>
      <c r="EL14" s="326">
        <v>0</v>
      </c>
      <c r="EM14" s="326">
        <v>37075000</v>
      </c>
      <c r="EN14" s="326">
        <v>4923244.97</v>
      </c>
      <c r="EO14" s="326">
        <v>4163839.07</v>
      </c>
      <c r="EP14" s="326">
        <v>2569393.4</v>
      </c>
      <c r="EQ14" s="326">
        <v>0</v>
      </c>
      <c r="ER14" s="326">
        <v>3328799.3</v>
      </c>
      <c r="ES14" s="326">
        <v>0</v>
      </c>
      <c r="ET14" s="326">
        <v>0</v>
      </c>
      <c r="EU14" s="326">
        <v>2003606.5</v>
      </c>
      <c r="EV14" s="326">
        <v>2563251.14</v>
      </c>
      <c r="EW14" s="326">
        <v>6537288.1500000004</v>
      </c>
      <c r="EX14" s="326">
        <v>5977643.5099999998</v>
      </c>
      <c r="EY14" s="326">
        <v>0</v>
      </c>
      <c r="EZ14" s="326">
        <v>1392109.46</v>
      </c>
      <c r="FA14" s="326">
        <v>1501339.02</v>
      </c>
      <c r="FB14" s="326">
        <v>1671510</v>
      </c>
      <c r="FC14" s="326">
        <v>714424.77</v>
      </c>
      <c r="FD14" s="326">
        <v>847855.67</v>
      </c>
      <c r="FE14" s="326">
        <v>0</v>
      </c>
      <c r="FF14" s="326">
        <v>0</v>
      </c>
      <c r="FG14" s="326">
        <v>0</v>
      </c>
      <c r="FH14" s="326">
        <v>0</v>
      </c>
      <c r="FI14" s="326">
        <v>0</v>
      </c>
      <c r="FJ14" s="326">
        <v>0</v>
      </c>
      <c r="FK14" s="326">
        <v>0</v>
      </c>
    </row>
    <row r="15" spans="1:167" x14ac:dyDescent="0.15">
      <c r="A15" s="334">
        <v>154</v>
      </c>
      <c r="B15" s="334" t="s">
        <v>462</v>
      </c>
      <c r="C15" s="326">
        <v>0</v>
      </c>
      <c r="D15" s="326">
        <v>3151184.96</v>
      </c>
      <c r="E15" s="326">
        <v>8911.4500000000007</v>
      </c>
      <c r="F15" s="326">
        <v>6371.7</v>
      </c>
      <c r="G15" s="326">
        <v>34304</v>
      </c>
      <c r="H15" s="326">
        <v>1570.01</v>
      </c>
      <c r="I15" s="326">
        <v>29822.35</v>
      </c>
      <c r="J15" s="326">
        <v>0</v>
      </c>
      <c r="K15" s="326">
        <v>414927.74</v>
      </c>
      <c r="L15" s="326">
        <v>0</v>
      </c>
      <c r="M15" s="326">
        <v>0</v>
      </c>
      <c r="N15" s="326">
        <v>0</v>
      </c>
      <c r="O15" s="326">
        <v>0</v>
      </c>
      <c r="P15" s="326">
        <v>4424.21</v>
      </c>
      <c r="Q15" s="326">
        <v>0</v>
      </c>
      <c r="R15" s="326">
        <v>0</v>
      </c>
      <c r="S15" s="326">
        <v>0</v>
      </c>
      <c r="T15" s="326">
        <v>0</v>
      </c>
      <c r="U15" s="326">
        <v>96738.13</v>
      </c>
      <c r="V15" s="326">
        <v>9270929</v>
      </c>
      <c r="W15" s="326">
        <v>39758.949999999997</v>
      </c>
      <c r="X15" s="326">
        <v>0</v>
      </c>
      <c r="Y15" s="326">
        <v>683422.71</v>
      </c>
      <c r="Z15" s="326">
        <v>29.97</v>
      </c>
      <c r="AA15" s="326">
        <v>575816.18000000005</v>
      </c>
      <c r="AB15" s="326">
        <v>0</v>
      </c>
      <c r="AC15" s="326">
        <v>0</v>
      </c>
      <c r="AD15" s="326">
        <v>110201.16</v>
      </c>
      <c r="AE15" s="326">
        <v>161888.85999999999</v>
      </c>
      <c r="AF15" s="326">
        <v>0</v>
      </c>
      <c r="AG15" s="326">
        <v>0</v>
      </c>
      <c r="AH15" s="326">
        <v>45194.33</v>
      </c>
      <c r="AI15" s="326">
        <v>0</v>
      </c>
      <c r="AJ15" s="326">
        <v>0</v>
      </c>
      <c r="AK15" s="326">
        <v>1163.18</v>
      </c>
      <c r="AL15" s="326">
        <v>0</v>
      </c>
      <c r="AM15" s="326">
        <v>20747.36</v>
      </c>
      <c r="AN15" s="326">
        <v>39105.1</v>
      </c>
      <c r="AO15" s="326">
        <v>0</v>
      </c>
      <c r="AP15" s="326">
        <v>1655.87</v>
      </c>
      <c r="AQ15" s="326">
        <v>4513763.4800000004</v>
      </c>
      <c r="AR15" s="326">
        <v>2298437.92</v>
      </c>
      <c r="AS15" s="326">
        <v>626760.74</v>
      </c>
      <c r="AT15" s="326">
        <v>361298.67</v>
      </c>
      <c r="AU15" s="326">
        <v>312491.07</v>
      </c>
      <c r="AV15" s="326">
        <v>71653.98</v>
      </c>
      <c r="AW15" s="326">
        <v>313707.88</v>
      </c>
      <c r="AX15" s="326">
        <v>988214.13</v>
      </c>
      <c r="AY15" s="326">
        <v>383073.4</v>
      </c>
      <c r="AZ15" s="326">
        <v>645798.86</v>
      </c>
      <c r="BA15" s="326">
        <v>2588285.67</v>
      </c>
      <c r="BB15" s="326">
        <v>54720.84</v>
      </c>
      <c r="BC15" s="326">
        <v>132693.6</v>
      </c>
      <c r="BD15" s="326">
        <v>6158.63</v>
      </c>
      <c r="BE15" s="326">
        <v>2732.5</v>
      </c>
      <c r="BF15" s="326">
        <v>1255192.19</v>
      </c>
      <c r="BG15" s="326">
        <v>458523.16</v>
      </c>
      <c r="BH15" s="326">
        <v>395.95</v>
      </c>
      <c r="BI15" s="326">
        <v>0</v>
      </c>
      <c r="BJ15" s="326">
        <v>0</v>
      </c>
      <c r="BK15" s="326">
        <v>0</v>
      </c>
      <c r="BL15" s="326">
        <v>0</v>
      </c>
      <c r="BM15" s="326">
        <v>0</v>
      </c>
      <c r="BN15" s="326">
        <v>0</v>
      </c>
      <c r="BO15" s="326">
        <v>0</v>
      </c>
      <c r="BP15" s="326">
        <v>0</v>
      </c>
      <c r="BQ15" s="326">
        <v>2263774.63</v>
      </c>
      <c r="BR15" s="326">
        <v>1948039.18</v>
      </c>
      <c r="BS15" s="326">
        <v>2263774.63</v>
      </c>
      <c r="BT15" s="326">
        <v>1948039.18</v>
      </c>
      <c r="BU15" s="326">
        <v>0</v>
      </c>
      <c r="BV15" s="326">
        <v>0</v>
      </c>
      <c r="BW15" s="326">
        <v>1223939.21</v>
      </c>
      <c r="BX15" s="326">
        <v>0</v>
      </c>
      <c r="BY15" s="326">
        <v>0</v>
      </c>
      <c r="BZ15" s="326">
        <v>0</v>
      </c>
      <c r="CA15" s="326">
        <v>0</v>
      </c>
      <c r="CB15" s="326">
        <v>0</v>
      </c>
      <c r="CC15" s="326">
        <v>0</v>
      </c>
      <c r="CD15" s="326">
        <v>0</v>
      </c>
      <c r="CE15" s="326">
        <v>0</v>
      </c>
      <c r="CF15" s="326">
        <v>0</v>
      </c>
      <c r="CG15" s="326">
        <v>0</v>
      </c>
      <c r="CH15" s="326">
        <v>23596.400000000001</v>
      </c>
      <c r="CI15" s="326">
        <v>0</v>
      </c>
      <c r="CJ15" s="326">
        <v>0</v>
      </c>
      <c r="CK15" s="326">
        <v>0</v>
      </c>
      <c r="CL15" s="326">
        <v>0</v>
      </c>
      <c r="CM15" s="326">
        <v>361030</v>
      </c>
      <c r="CN15" s="326">
        <v>0</v>
      </c>
      <c r="CO15" s="326">
        <v>0</v>
      </c>
      <c r="CP15" s="326">
        <v>0</v>
      </c>
      <c r="CQ15" s="326">
        <v>0</v>
      </c>
      <c r="CR15" s="326">
        <v>0</v>
      </c>
      <c r="CS15" s="326">
        <v>0</v>
      </c>
      <c r="CT15" s="326">
        <v>302578.40999999997</v>
      </c>
      <c r="CU15" s="326">
        <v>0</v>
      </c>
      <c r="CV15" s="326">
        <v>0</v>
      </c>
      <c r="CW15" s="326">
        <v>0</v>
      </c>
      <c r="CX15" s="326">
        <v>49234.07</v>
      </c>
      <c r="CY15" s="326">
        <v>0</v>
      </c>
      <c r="CZ15" s="326">
        <v>0</v>
      </c>
      <c r="DA15" s="326">
        <v>0</v>
      </c>
      <c r="DB15" s="326">
        <v>0</v>
      </c>
      <c r="DC15" s="326">
        <v>0</v>
      </c>
      <c r="DD15" s="326">
        <v>0</v>
      </c>
      <c r="DE15" s="326">
        <v>0</v>
      </c>
      <c r="DF15" s="326">
        <v>0</v>
      </c>
      <c r="DG15" s="326">
        <v>0</v>
      </c>
      <c r="DH15" s="326">
        <v>0</v>
      </c>
      <c r="DI15" s="326">
        <v>1367191.35</v>
      </c>
      <c r="DJ15" s="326">
        <v>0</v>
      </c>
      <c r="DK15" s="326">
        <v>0</v>
      </c>
      <c r="DL15" s="326">
        <v>222693.56</v>
      </c>
      <c r="DM15" s="326">
        <v>240079.84</v>
      </c>
      <c r="DN15" s="326">
        <v>0</v>
      </c>
      <c r="DO15" s="326">
        <v>0</v>
      </c>
      <c r="DP15" s="326">
        <v>6148.7</v>
      </c>
      <c r="DQ15" s="326">
        <v>1775</v>
      </c>
      <c r="DR15" s="326">
        <v>0</v>
      </c>
      <c r="DS15" s="326">
        <v>0</v>
      </c>
      <c r="DT15" s="326">
        <v>0</v>
      </c>
      <c r="DU15" s="326">
        <v>0</v>
      </c>
      <c r="DV15" s="326">
        <v>122489.64</v>
      </c>
      <c r="DW15" s="326">
        <v>0</v>
      </c>
      <c r="DX15" s="326">
        <v>10557.93</v>
      </c>
      <c r="DY15" s="326">
        <v>3122.36</v>
      </c>
      <c r="DZ15" s="326">
        <v>29000</v>
      </c>
      <c r="EA15" s="326">
        <v>36435.57</v>
      </c>
      <c r="EB15" s="326">
        <v>0</v>
      </c>
      <c r="EC15" s="326">
        <v>0</v>
      </c>
      <c r="ED15" s="326">
        <v>229184.32</v>
      </c>
      <c r="EE15" s="326">
        <v>220810.72</v>
      </c>
      <c r="EF15" s="326">
        <v>1370179.47</v>
      </c>
      <c r="EG15" s="326">
        <v>1378553.07</v>
      </c>
      <c r="EH15" s="326">
        <v>0</v>
      </c>
      <c r="EI15" s="326">
        <v>0</v>
      </c>
      <c r="EJ15" s="326">
        <v>0</v>
      </c>
      <c r="EK15" s="326">
        <v>0</v>
      </c>
      <c r="EL15" s="326">
        <v>0</v>
      </c>
      <c r="EM15" s="326">
        <v>19533434.41</v>
      </c>
      <c r="EN15" s="326">
        <v>677437.73</v>
      </c>
      <c r="EO15" s="326">
        <v>4100111.82</v>
      </c>
      <c r="EP15" s="326">
        <v>4026976.24</v>
      </c>
      <c r="EQ15" s="326">
        <v>0</v>
      </c>
      <c r="ER15" s="326">
        <v>604302.15</v>
      </c>
      <c r="ES15" s="326">
        <v>0</v>
      </c>
      <c r="ET15" s="326">
        <v>0</v>
      </c>
      <c r="EU15" s="326">
        <v>0</v>
      </c>
      <c r="EV15" s="326">
        <v>152994.67000000001</v>
      </c>
      <c r="EW15" s="326">
        <v>931443.92</v>
      </c>
      <c r="EX15" s="326">
        <v>777430.87</v>
      </c>
      <c r="EY15" s="326">
        <v>1018.38</v>
      </c>
      <c r="EZ15" s="326">
        <v>0</v>
      </c>
      <c r="FA15" s="326">
        <v>0</v>
      </c>
      <c r="FB15" s="326">
        <v>0</v>
      </c>
      <c r="FC15" s="326">
        <v>0</v>
      </c>
      <c r="FD15" s="326">
        <v>0</v>
      </c>
      <c r="FE15" s="326">
        <v>0</v>
      </c>
      <c r="FF15" s="326">
        <v>0</v>
      </c>
      <c r="FG15" s="326">
        <v>0</v>
      </c>
      <c r="FH15" s="326">
        <v>0</v>
      </c>
      <c r="FI15" s="326">
        <v>0</v>
      </c>
      <c r="FJ15" s="326">
        <v>0</v>
      </c>
      <c r="FK15" s="326">
        <v>0</v>
      </c>
    </row>
    <row r="16" spans="1:167" x14ac:dyDescent="0.15">
      <c r="A16" s="334">
        <v>161</v>
      </c>
      <c r="B16" s="334" t="s">
        <v>463</v>
      </c>
      <c r="C16" s="326">
        <v>0</v>
      </c>
      <c r="D16" s="326">
        <v>1283990.45</v>
      </c>
      <c r="E16" s="326">
        <v>0</v>
      </c>
      <c r="F16" s="326">
        <v>16846.849999999999</v>
      </c>
      <c r="G16" s="326">
        <v>26043.27</v>
      </c>
      <c r="H16" s="326">
        <v>13255.94</v>
      </c>
      <c r="I16" s="326">
        <v>46443.32</v>
      </c>
      <c r="J16" s="326">
        <v>0</v>
      </c>
      <c r="K16" s="326">
        <v>267312.5</v>
      </c>
      <c r="L16" s="326">
        <v>0</v>
      </c>
      <c r="M16" s="326">
        <v>0</v>
      </c>
      <c r="N16" s="326">
        <v>0</v>
      </c>
      <c r="O16" s="326">
        <v>0</v>
      </c>
      <c r="P16" s="326">
        <v>11388.17</v>
      </c>
      <c r="Q16" s="326">
        <v>0</v>
      </c>
      <c r="R16" s="326">
        <v>0</v>
      </c>
      <c r="S16" s="326">
        <v>0</v>
      </c>
      <c r="T16" s="326">
        <v>0</v>
      </c>
      <c r="U16" s="326">
        <v>23633.32</v>
      </c>
      <c r="V16" s="326">
        <v>1969575</v>
      </c>
      <c r="W16" s="326">
        <v>2158.4699999999998</v>
      </c>
      <c r="X16" s="326">
        <v>0</v>
      </c>
      <c r="Y16" s="326">
        <v>59531.59</v>
      </c>
      <c r="Z16" s="326">
        <v>0</v>
      </c>
      <c r="AA16" s="326">
        <v>274160.94</v>
      </c>
      <c r="AB16" s="326">
        <v>28705</v>
      </c>
      <c r="AC16" s="326">
        <v>0</v>
      </c>
      <c r="AD16" s="326">
        <v>0</v>
      </c>
      <c r="AE16" s="326">
        <v>51034.2</v>
      </c>
      <c r="AF16" s="326">
        <v>0</v>
      </c>
      <c r="AG16" s="326">
        <v>0</v>
      </c>
      <c r="AH16" s="326">
        <v>18000</v>
      </c>
      <c r="AI16" s="326">
        <v>0</v>
      </c>
      <c r="AJ16" s="326">
        <v>0</v>
      </c>
      <c r="AK16" s="326">
        <v>0</v>
      </c>
      <c r="AL16" s="326">
        <v>0</v>
      </c>
      <c r="AM16" s="326">
        <v>24255.919999999998</v>
      </c>
      <c r="AN16" s="326">
        <v>10624.96</v>
      </c>
      <c r="AO16" s="326">
        <v>0</v>
      </c>
      <c r="AP16" s="326">
        <v>3163.78</v>
      </c>
      <c r="AQ16" s="326">
        <v>846507.33</v>
      </c>
      <c r="AR16" s="326">
        <v>786710.86</v>
      </c>
      <c r="AS16" s="326">
        <v>206874.42</v>
      </c>
      <c r="AT16" s="326">
        <v>84894.54</v>
      </c>
      <c r="AU16" s="326">
        <v>86401.42</v>
      </c>
      <c r="AV16" s="326">
        <v>336.44</v>
      </c>
      <c r="AW16" s="326">
        <v>78065.77</v>
      </c>
      <c r="AX16" s="326">
        <v>53475.07</v>
      </c>
      <c r="AY16" s="326">
        <v>124984.93</v>
      </c>
      <c r="AZ16" s="326">
        <v>322593.65000000002</v>
      </c>
      <c r="BA16" s="326">
        <v>763306.58</v>
      </c>
      <c r="BB16" s="326">
        <v>64438.96</v>
      </c>
      <c r="BC16" s="326">
        <v>48484.23</v>
      </c>
      <c r="BD16" s="326">
        <v>0</v>
      </c>
      <c r="BE16" s="326">
        <v>26613.3</v>
      </c>
      <c r="BF16" s="326">
        <v>206036.41</v>
      </c>
      <c r="BG16" s="326">
        <v>284010.12</v>
      </c>
      <c r="BH16" s="326">
        <v>0</v>
      </c>
      <c r="BI16" s="326">
        <v>15299.58</v>
      </c>
      <c r="BJ16" s="326">
        <v>0</v>
      </c>
      <c r="BK16" s="326">
        <v>0</v>
      </c>
      <c r="BL16" s="326">
        <v>0</v>
      </c>
      <c r="BM16" s="326">
        <v>0</v>
      </c>
      <c r="BN16" s="326">
        <v>0</v>
      </c>
      <c r="BO16" s="326">
        <v>0</v>
      </c>
      <c r="BP16" s="326">
        <v>0</v>
      </c>
      <c r="BQ16" s="326">
        <v>2085813.58</v>
      </c>
      <c r="BR16" s="326">
        <v>2247502.81</v>
      </c>
      <c r="BS16" s="326">
        <v>2101113.16</v>
      </c>
      <c r="BT16" s="326">
        <v>2247502.81</v>
      </c>
      <c r="BU16" s="326">
        <v>0</v>
      </c>
      <c r="BV16" s="326">
        <v>0</v>
      </c>
      <c r="BW16" s="326">
        <v>206036.41</v>
      </c>
      <c r="BX16" s="326">
        <v>0</v>
      </c>
      <c r="BY16" s="326">
        <v>0</v>
      </c>
      <c r="BZ16" s="326">
        <v>0</v>
      </c>
      <c r="CA16" s="326">
        <v>0</v>
      </c>
      <c r="CB16" s="326">
        <v>0</v>
      </c>
      <c r="CC16" s="326">
        <v>0</v>
      </c>
      <c r="CD16" s="326">
        <v>0</v>
      </c>
      <c r="CE16" s="326">
        <v>0</v>
      </c>
      <c r="CF16" s="326">
        <v>0</v>
      </c>
      <c r="CG16" s="326">
        <v>0</v>
      </c>
      <c r="CH16" s="326">
        <v>15147.56</v>
      </c>
      <c r="CI16" s="326">
        <v>0</v>
      </c>
      <c r="CJ16" s="326">
        <v>0</v>
      </c>
      <c r="CK16" s="326">
        <v>0</v>
      </c>
      <c r="CL16" s="326">
        <v>0</v>
      </c>
      <c r="CM16" s="326">
        <v>68948</v>
      </c>
      <c r="CN16" s="326">
        <v>0</v>
      </c>
      <c r="CO16" s="326">
        <v>0</v>
      </c>
      <c r="CP16" s="326">
        <v>0</v>
      </c>
      <c r="CQ16" s="326">
        <v>0</v>
      </c>
      <c r="CR16" s="326">
        <v>0</v>
      </c>
      <c r="CS16" s="326">
        <v>0</v>
      </c>
      <c r="CT16" s="326">
        <v>91046</v>
      </c>
      <c r="CU16" s="326">
        <v>0</v>
      </c>
      <c r="CV16" s="326">
        <v>0</v>
      </c>
      <c r="CW16" s="326">
        <v>0</v>
      </c>
      <c r="CX16" s="326">
        <v>10402.98</v>
      </c>
      <c r="CY16" s="326">
        <v>0</v>
      </c>
      <c r="CZ16" s="326">
        <v>0</v>
      </c>
      <c r="DA16" s="326">
        <v>0</v>
      </c>
      <c r="DB16" s="326">
        <v>0</v>
      </c>
      <c r="DC16" s="326">
        <v>0</v>
      </c>
      <c r="DD16" s="326">
        <v>0</v>
      </c>
      <c r="DE16" s="326">
        <v>0</v>
      </c>
      <c r="DF16" s="326">
        <v>0</v>
      </c>
      <c r="DG16" s="326">
        <v>0</v>
      </c>
      <c r="DH16" s="326">
        <v>0</v>
      </c>
      <c r="DI16" s="326">
        <v>278664.48</v>
      </c>
      <c r="DJ16" s="326">
        <v>0</v>
      </c>
      <c r="DK16" s="326">
        <v>0</v>
      </c>
      <c r="DL16" s="326">
        <v>58341.919999999998</v>
      </c>
      <c r="DM16" s="326">
        <v>48446.85</v>
      </c>
      <c r="DN16" s="326">
        <v>0</v>
      </c>
      <c r="DO16" s="326">
        <v>0</v>
      </c>
      <c r="DP16" s="326">
        <v>3929.7</v>
      </c>
      <c r="DQ16" s="326">
        <v>0</v>
      </c>
      <c r="DR16" s="326">
        <v>0</v>
      </c>
      <c r="DS16" s="326">
        <v>0</v>
      </c>
      <c r="DT16" s="326">
        <v>0</v>
      </c>
      <c r="DU16" s="326">
        <v>0</v>
      </c>
      <c r="DV16" s="326">
        <v>2198</v>
      </c>
      <c r="DW16" s="326">
        <v>0</v>
      </c>
      <c r="DX16" s="326">
        <v>0</v>
      </c>
      <c r="DY16" s="326">
        <v>0</v>
      </c>
      <c r="DZ16" s="326">
        <v>0</v>
      </c>
      <c r="EA16" s="326">
        <v>0</v>
      </c>
      <c r="EB16" s="326">
        <v>0</v>
      </c>
      <c r="EC16" s="326">
        <v>0</v>
      </c>
      <c r="ED16" s="326">
        <v>106091.26</v>
      </c>
      <c r="EE16" s="326">
        <v>102633.73</v>
      </c>
      <c r="EF16" s="326">
        <v>576117.47</v>
      </c>
      <c r="EG16" s="326">
        <v>473483.74</v>
      </c>
      <c r="EH16" s="326">
        <v>106091.26</v>
      </c>
      <c r="EI16" s="326">
        <v>0</v>
      </c>
      <c r="EJ16" s="326">
        <v>0</v>
      </c>
      <c r="EK16" s="326">
        <v>0</v>
      </c>
      <c r="EL16" s="326">
        <v>0</v>
      </c>
      <c r="EM16" s="326">
        <v>8240000</v>
      </c>
      <c r="EN16" s="326">
        <v>2902706.61</v>
      </c>
      <c r="EO16" s="326">
        <v>507492.92</v>
      </c>
      <c r="EP16" s="326">
        <v>6030.81</v>
      </c>
      <c r="EQ16" s="326">
        <v>0</v>
      </c>
      <c r="ER16" s="326">
        <v>2401244.5</v>
      </c>
      <c r="ES16" s="326">
        <v>0</v>
      </c>
      <c r="ET16" s="326">
        <v>0</v>
      </c>
      <c r="EU16" s="326">
        <v>9000.3700000000008</v>
      </c>
      <c r="EV16" s="326">
        <v>3769.29</v>
      </c>
      <c r="EW16" s="326">
        <v>160478.43</v>
      </c>
      <c r="EX16" s="326">
        <v>165709.51</v>
      </c>
      <c r="EY16" s="326">
        <v>0</v>
      </c>
      <c r="EZ16" s="326">
        <v>0</v>
      </c>
      <c r="FA16" s="326">
        <v>0</v>
      </c>
      <c r="FB16" s="326">
        <v>0</v>
      </c>
      <c r="FC16" s="326">
        <v>0</v>
      </c>
      <c r="FD16" s="326">
        <v>0</v>
      </c>
      <c r="FE16" s="326">
        <v>0</v>
      </c>
      <c r="FF16" s="326">
        <v>0</v>
      </c>
      <c r="FG16" s="326">
        <v>0</v>
      </c>
      <c r="FH16" s="326">
        <v>0</v>
      </c>
      <c r="FI16" s="326">
        <v>0</v>
      </c>
      <c r="FJ16" s="326">
        <v>0</v>
      </c>
      <c r="FK16" s="326">
        <v>0</v>
      </c>
    </row>
    <row r="17" spans="1:167" x14ac:dyDescent="0.15">
      <c r="A17" s="334">
        <v>170</v>
      </c>
      <c r="B17" s="334" t="s">
        <v>464</v>
      </c>
      <c r="C17" s="326">
        <v>0</v>
      </c>
      <c r="D17" s="326">
        <v>5124777.97</v>
      </c>
      <c r="E17" s="326">
        <v>0</v>
      </c>
      <c r="F17" s="326">
        <v>1040</v>
      </c>
      <c r="G17" s="326">
        <v>45037.22</v>
      </c>
      <c r="H17" s="326">
        <v>40562.26</v>
      </c>
      <c r="I17" s="326">
        <v>62281.04</v>
      </c>
      <c r="J17" s="326">
        <v>5256.96</v>
      </c>
      <c r="K17" s="326">
        <v>524808</v>
      </c>
      <c r="L17" s="326">
        <v>0</v>
      </c>
      <c r="M17" s="326">
        <v>1183.1300000000001</v>
      </c>
      <c r="N17" s="326">
        <v>0</v>
      </c>
      <c r="O17" s="326">
        <v>0</v>
      </c>
      <c r="P17" s="326">
        <v>10714</v>
      </c>
      <c r="Q17" s="326">
        <v>0</v>
      </c>
      <c r="R17" s="326">
        <v>0</v>
      </c>
      <c r="S17" s="326">
        <v>80544.61</v>
      </c>
      <c r="T17" s="326">
        <v>0</v>
      </c>
      <c r="U17" s="326">
        <v>327959.28999999998</v>
      </c>
      <c r="V17" s="326">
        <v>15751935</v>
      </c>
      <c r="W17" s="326">
        <v>652739.32999999996</v>
      </c>
      <c r="X17" s="326">
        <v>0</v>
      </c>
      <c r="Y17" s="326">
        <v>883448.86</v>
      </c>
      <c r="Z17" s="326">
        <v>41720.57</v>
      </c>
      <c r="AA17" s="326">
        <v>1182109.1200000001</v>
      </c>
      <c r="AB17" s="326">
        <v>23858</v>
      </c>
      <c r="AC17" s="326">
        <v>615878.53</v>
      </c>
      <c r="AD17" s="326">
        <v>155660.97</v>
      </c>
      <c r="AE17" s="326">
        <v>611805.41</v>
      </c>
      <c r="AF17" s="326">
        <v>0</v>
      </c>
      <c r="AG17" s="326">
        <v>0</v>
      </c>
      <c r="AH17" s="326">
        <v>0</v>
      </c>
      <c r="AI17" s="326">
        <v>0</v>
      </c>
      <c r="AJ17" s="326">
        <v>0</v>
      </c>
      <c r="AK17" s="326">
        <v>0</v>
      </c>
      <c r="AL17" s="326">
        <v>0</v>
      </c>
      <c r="AM17" s="326">
        <v>178685.5</v>
      </c>
      <c r="AN17" s="326">
        <v>395642.92</v>
      </c>
      <c r="AO17" s="326">
        <v>0</v>
      </c>
      <c r="AP17" s="326">
        <v>4171.4799999999996</v>
      </c>
      <c r="AQ17" s="326">
        <v>7076769.4500000002</v>
      </c>
      <c r="AR17" s="326">
        <v>3442916.29</v>
      </c>
      <c r="AS17" s="326">
        <v>719193.65</v>
      </c>
      <c r="AT17" s="326">
        <v>651104.73</v>
      </c>
      <c r="AU17" s="326">
        <v>431661.35</v>
      </c>
      <c r="AV17" s="326">
        <v>96691.51</v>
      </c>
      <c r="AW17" s="326">
        <v>1292815.74</v>
      </c>
      <c r="AX17" s="326">
        <v>911265.78</v>
      </c>
      <c r="AY17" s="326">
        <v>571371.4</v>
      </c>
      <c r="AZ17" s="326">
        <v>1188384.45</v>
      </c>
      <c r="BA17" s="326">
        <v>4892906.1500000004</v>
      </c>
      <c r="BB17" s="326">
        <v>584205.93000000005</v>
      </c>
      <c r="BC17" s="326">
        <v>235161.41</v>
      </c>
      <c r="BD17" s="326">
        <v>0</v>
      </c>
      <c r="BE17" s="326">
        <v>151582.85999999999</v>
      </c>
      <c r="BF17" s="326">
        <v>3069535.47</v>
      </c>
      <c r="BG17" s="326">
        <v>1216568.26</v>
      </c>
      <c r="BH17" s="326">
        <v>3244.07</v>
      </c>
      <c r="BI17" s="326">
        <v>0</v>
      </c>
      <c r="BJ17" s="326">
        <v>0</v>
      </c>
      <c r="BK17" s="326">
        <v>634308.62</v>
      </c>
      <c r="BL17" s="326">
        <v>634308.62</v>
      </c>
      <c r="BM17" s="326">
        <v>0</v>
      </c>
      <c r="BN17" s="326">
        <v>0</v>
      </c>
      <c r="BO17" s="326">
        <v>0</v>
      </c>
      <c r="BP17" s="326">
        <v>0</v>
      </c>
      <c r="BQ17" s="326">
        <v>5334540.8600000003</v>
      </c>
      <c r="BR17" s="326">
        <v>5520982.5300000003</v>
      </c>
      <c r="BS17" s="326">
        <v>5968849.4800000004</v>
      </c>
      <c r="BT17" s="326">
        <v>6155291.1500000004</v>
      </c>
      <c r="BU17" s="326">
        <v>0</v>
      </c>
      <c r="BV17" s="326">
        <v>0</v>
      </c>
      <c r="BW17" s="326">
        <v>2403330.33</v>
      </c>
      <c r="BX17" s="326">
        <v>0</v>
      </c>
      <c r="BY17" s="326">
        <v>0</v>
      </c>
      <c r="BZ17" s="326">
        <v>0</v>
      </c>
      <c r="CA17" s="326">
        <v>0</v>
      </c>
      <c r="CB17" s="326">
        <v>0</v>
      </c>
      <c r="CC17" s="326">
        <v>0</v>
      </c>
      <c r="CD17" s="326">
        <v>0</v>
      </c>
      <c r="CE17" s="326">
        <v>0</v>
      </c>
      <c r="CF17" s="326">
        <v>0</v>
      </c>
      <c r="CG17" s="326">
        <v>0</v>
      </c>
      <c r="CH17" s="326">
        <v>83952</v>
      </c>
      <c r="CI17" s="326">
        <v>0</v>
      </c>
      <c r="CJ17" s="326">
        <v>0</v>
      </c>
      <c r="CK17" s="326">
        <v>123247.47</v>
      </c>
      <c r="CL17" s="326">
        <v>0</v>
      </c>
      <c r="CM17" s="326">
        <v>706570</v>
      </c>
      <c r="CN17" s="326">
        <v>87079</v>
      </c>
      <c r="CO17" s="326">
        <v>0</v>
      </c>
      <c r="CP17" s="326">
        <v>0</v>
      </c>
      <c r="CQ17" s="326">
        <v>0</v>
      </c>
      <c r="CR17" s="326">
        <v>0</v>
      </c>
      <c r="CS17" s="326">
        <v>22575</v>
      </c>
      <c r="CT17" s="326">
        <v>435848.17</v>
      </c>
      <c r="CU17" s="326">
        <v>0</v>
      </c>
      <c r="CV17" s="326">
        <v>0</v>
      </c>
      <c r="CW17" s="326">
        <v>0</v>
      </c>
      <c r="CX17" s="326">
        <v>0</v>
      </c>
      <c r="CY17" s="326">
        <v>0</v>
      </c>
      <c r="CZ17" s="326">
        <v>0</v>
      </c>
      <c r="DA17" s="326">
        <v>0</v>
      </c>
      <c r="DB17" s="326">
        <v>0</v>
      </c>
      <c r="DC17" s="326">
        <v>0</v>
      </c>
      <c r="DD17" s="326">
        <v>0</v>
      </c>
      <c r="DE17" s="326">
        <v>0</v>
      </c>
      <c r="DF17" s="326">
        <v>0</v>
      </c>
      <c r="DG17" s="326">
        <v>0</v>
      </c>
      <c r="DH17" s="326">
        <v>0</v>
      </c>
      <c r="DI17" s="326">
        <v>2726161.97</v>
      </c>
      <c r="DJ17" s="326">
        <v>0</v>
      </c>
      <c r="DK17" s="326">
        <v>14709.12</v>
      </c>
      <c r="DL17" s="326">
        <v>339074.19</v>
      </c>
      <c r="DM17" s="326">
        <v>197492</v>
      </c>
      <c r="DN17" s="326">
        <v>0</v>
      </c>
      <c r="DO17" s="326">
        <v>0</v>
      </c>
      <c r="DP17" s="326">
        <v>309903.62</v>
      </c>
      <c r="DQ17" s="326">
        <v>3526.07</v>
      </c>
      <c r="DR17" s="326">
        <v>0</v>
      </c>
      <c r="DS17" s="326">
        <v>0</v>
      </c>
      <c r="DT17" s="326">
        <v>0</v>
      </c>
      <c r="DU17" s="326">
        <v>0</v>
      </c>
      <c r="DV17" s="326">
        <v>271735</v>
      </c>
      <c r="DW17" s="326">
        <v>0</v>
      </c>
      <c r="DX17" s="326">
        <v>11399.32</v>
      </c>
      <c r="DY17" s="326">
        <v>10613.92</v>
      </c>
      <c r="DZ17" s="326">
        <v>124024.82</v>
      </c>
      <c r="EA17" s="326">
        <v>785.4</v>
      </c>
      <c r="EB17" s="326">
        <v>124024.82</v>
      </c>
      <c r="EC17" s="326">
        <v>0</v>
      </c>
      <c r="ED17" s="326">
        <v>616238.68999999994</v>
      </c>
      <c r="EE17" s="326">
        <v>897926.69</v>
      </c>
      <c r="EF17" s="326">
        <v>2259131</v>
      </c>
      <c r="EG17" s="326">
        <v>1762856.58</v>
      </c>
      <c r="EH17" s="326">
        <v>3192.88</v>
      </c>
      <c r="EI17" s="326">
        <v>0</v>
      </c>
      <c r="EJ17" s="326">
        <v>0</v>
      </c>
      <c r="EK17" s="326">
        <v>208275.23</v>
      </c>
      <c r="EL17" s="326">
        <v>3118.31</v>
      </c>
      <c r="EM17" s="326">
        <v>33470000</v>
      </c>
      <c r="EN17" s="326">
        <v>31693377.920000002</v>
      </c>
      <c r="EO17" s="326">
        <v>8164218.0999999996</v>
      </c>
      <c r="EP17" s="326">
        <v>701345.53</v>
      </c>
      <c r="EQ17" s="326">
        <v>117422.11</v>
      </c>
      <c r="ER17" s="326">
        <v>24113083.239999998</v>
      </c>
      <c r="ES17" s="326">
        <v>0</v>
      </c>
      <c r="ET17" s="326">
        <v>0</v>
      </c>
      <c r="EU17" s="326">
        <v>0</v>
      </c>
      <c r="EV17" s="326">
        <v>72918.460000000006</v>
      </c>
      <c r="EW17" s="326">
        <v>1040683.03</v>
      </c>
      <c r="EX17" s="326">
        <v>967764.57</v>
      </c>
      <c r="EY17" s="326">
        <v>0</v>
      </c>
      <c r="EZ17" s="326">
        <v>19180.330000000002</v>
      </c>
      <c r="FA17" s="326">
        <v>18419.79</v>
      </c>
      <c r="FB17" s="326">
        <v>53855</v>
      </c>
      <c r="FC17" s="326">
        <v>11023.97</v>
      </c>
      <c r="FD17" s="326">
        <v>43591.57</v>
      </c>
      <c r="FE17" s="326">
        <v>0</v>
      </c>
      <c r="FF17" s="326">
        <v>0</v>
      </c>
      <c r="FG17" s="326">
        <v>0</v>
      </c>
      <c r="FH17" s="326">
        <v>0</v>
      </c>
      <c r="FI17" s="326">
        <v>0</v>
      </c>
      <c r="FJ17" s="326">
        <v>0</v>
      </c>
      <c r="FK17" s="326">
        <v>0</v>
      </c>
    </row>
    <row r="18" spans="1:167" x14ac:dyDescent="0.15">
      <c r="A18" s="334">
        <v>182</v>
      </c>
      <c r="B18" s="334" t="s">
        <v>465</v>
      </c>
      <c r="C18" s="326">
        <v>0</v>
      </c>
      <c r="D18" s="326">
        <v>15571745</v>
      </c>
      <c r="E18" s="326">
        <v>312</v>
      </c>
      <c r="F18" s="326">
        <v>11996.58</v>
      </c>
      <c r="G18" s="326">
        <v>34896.61</v>
      </c>
      <c r="H18" s="326">
        <v>21746.14</v>
      </c>
      <c r="I18" s="326">
        <v>155865.57999999999</v>
      </c>
      <c r="J18" s="326">
        <v>0</v>
      </c>
      <c r="K18" s="326">
        <v>8087617</v>
      </c>
      <c r="L18" s="326">
        <v>0</v>
      </c>
      <c r="M18" s="326">
        <v>0</v>
      </c>
      <c r="N18" s="326">
        <v>0</v>
      </c>
      <c r="O18" s="326">
        <v>0</v>
      </c>
      <c r="P18" s="326">
        <v>15490.65</v>
      </c>
      <c r="Q18" s="326">
        <v>0</v>
      </c>
      <c r="R18" s="326">
        <v>0</v>
      </c>
      <c r="S18" s="326">
        <v>0</v>
      </c>
      <c r="T18" s="326">
        <v>0</v>
      </c>
      <c r="U18" s="326">
        <v>131850.78</v>
      </c>
      <c r="V18" s="326">
        <v>6800838</v>
      </c>
      <c r="W18" s="326">
        <v>38122.69</v>
      </c>
      <c r="X18" s="326">
        <v>0</v>
      </c>
      <c r="Y18" s="326">
        <v>0</v>
      </c>
      <c r="Z18" s="326">
        <v>0</v>
      </c>
      <c r="AA18" s="326">
        <v>1281822.56</v>
      </c>
      <c r="AB18" s="326">
        <v>0</v>
      </c>
      <c r="AC18" s="326">
        <v>0</v>
      </c>
      <c r="AD18" s="326">
        <v>94489.75</v>
      </c>
      <c r="AE18" s="326">
        <v>229298.56</v>
      </c>
      <c r="AF18" s="326">
        <v>0</v>
      </c>
      <c r="AG18" s="326">
        <v>0</v>
      </c>
      <c r="AH18" s="326">
        <v>0</v>
      </c>
      <c r="AI18" s="326">
        <v>40141</v>
      </c>
      <c r="AJ18" s="326">
        <v>0</v>
      </c>
      <c r="AK18" s="326">
        <v>0</v>
      </c>
      <c r="AL18" s="326">
        <v>0</v>
      </c>
      <c r="AM18" s="326">
        <v>500</v>
      </c>
      <c r="AN18" s="326">
        <v>12430</v>
      </c>
      <c r="AO18" s="326">
        <v>0</v>
      </c>
      <c r="AP18" s="326">
        <v>6844.74</v>
      </c>
      <c r="AQ18" s="326">
        <v>9692953.0899999999</v>
      </c>
      <c r="AR18" s="326">
        <v>6055211.3700000001</v>
      </c>
      <c r="AS18" s="326">
        <v>1237915.49</v>
      </c>
      <c r="AT18" s="326">
        <v>1027156.68</v>
      </c>
      <c r="AU18" s="326">
        <v>325948.28000000003</v>
      </c>
      <c r="AV18" s="326">
        <v>548341.65</v>
      </c>
      <c r="AW18" s="326">
        <v>933432.36</v>
      </c>
      <c r="AX18" s="326">
        <v>991785.69</v>
      </c>
      <c r="AY18" s="326">
        <v>415126.24</v>
      </c>
      <c r="AZ18" s="326">
        <v>1768598.11</v>
      </c>
      <c r="BA18" s="326">
        <v>4910473.38</v>
      </c>
      <c r="BB18" s="326">
        <v>1388731.18</v>
      </c>
      <c r="BC18" s="326">
        <v>83923.69</v>
      </c>
      <c r="BD18" s="326">
        <v>6814.39</v>
      </c>
      <c r="BE18" s="326">
        <v>605089.67000000004</v>
      </c>
      <c r="BF18" s="326">
        <v>2879225.66</v>
      </c>
      <c r="BG18" s="326">
        <v>942438</v>
      </c>
      <c r="BH18" s="326">
        <v>7213.96</v>
      </c>
      <c r="BI18" s="326">
        <v>131755.96</v>
      </c>
      <c r="BJ18" s="326">
        <v>131755.96</v>
      </c>
      <c r="BK18" s="326">
        <v>2937229.56</v>
      </c>
      <c r="BL18" s="326">
        <v>2728824.41</v>
      </c>
      <c r="BM18" s="326">
        <v>0</v>
      </c>
      <c r="BN18" s="326">
        <v>0</v>
      </c>
      <c r="BO18" s="326">
        <v>0</v>
      </c>
      <c r="BP18" s="326">
        <v>0</v>
      </c>
      <c r="BQ18" s="326">
        <v>5562161.8200000003</v>
      </c>
      <c r="BR18" s="326">
        <v>4486195.72</v>
      </c>
      <c r="BS18" s="326">
        <v>8631147.3399999999</v>
      </c>
      <c r="BT18" s="326">
        <v>7346776.0899999999</v>
      </c>
      <c r="BU18" s="326">
        <v>0</v>
      </c>
      <c r="BV18" s="326">
        <v>0</v>
      </c>
      <c r="BW18" s="326">
        <v>2879225.66</v>
      </c>
      <c r="BX18" s="326">
        <v>0</v>
      </c>
      <c r="BY18" s="326">
        <v>0</v>
      </c>
      <c r="BZ18" s="326">
        <v>0</v>
      </c>
      <c r="CA18" s="326">
        <v>0</v>
      </c>
      <c r="CB18" s="326">
        <v>0</v>
      </c>
      <c r="CC18" s="326">
        <v>0</v>
      </c>
      <c r="CD18" s="326">
        <v>0</v>
      </c>
      <c r="CE18" s="326">
        <v>0</v>
      </c>
      <c r="CF18" s="326">
        <v>0</v>
      </c>
      <c r="CG18" s="326">
        <v>0</v>
      </c>
      <c r="CH18" s="326">
        <v>23753.7</v>
      </c>
      <c r="CI18" s="326">
        <v>0</v>
      </c>
      <c r="CJ18" s="326">
        <v>0</v>
      </c>
      <c r="CK18" s="326">
        <v>0</v>
      </c>
      <c r="CL18" s="326">
        <v>0</v>
      </c>
      <c r="CM18" s="326">
        <v>912434</v>
      </c>
      <c r="CN18" s="326">
        <v>0</v>
      </c>
      <c r="CO18" s="326">
        <v>0</v>
      </c>
      <c r="CP18" s="326">
        <v>0</v>
      </c>
      <c r="CQ18" s="326">
        <v>0</v>
      </c>
      <c r="CR18" s="326">
        <v>0</v>
      </c>
      <c r="CS18" s="326">
        <v>0</v>
      </c>
      <c r="CT18" s="326">
        <v>692223.54</v>
      </c>
      <c r="CU18" s="326">
        <v>0</v>
      </c>
      <c r="CV18" s="326">
        <v>0</v>
      </c>
      <c r="CW18" s="326">
        <v>0</v>
      </c>
      <c r="CX18" s="326">
        <v>79584.479999999996</v>
      </c>
      <c r="CY18" s="326">
        <v>0</v>
      </c>
      <c r="CZ18" s="326">
        <v>0</v>
      </c>
      <c r="DA18" s="326">
        <v>0</v>
      </c>
      <c r="DB18" s="326">
        <v>0</v>
      </c>
      <c r="DC18" s="326">
        <v>0</v>
      </c>
      <c r="DD18" s="326">
        <v>0</v>
      </c>
      <c r="DE18" s="326">
        <v>0</v>
      </c>
      <c r="DF18" s="326">
        <v>0</v>
      </c>
      <c r="DG18" s="326">
        <v>0</v>
      </c>
      <c r="DH18" s="326">
        <v>0</v>
      </c>
      <c r="DI18" s="326">
        <v>3550997.94</v>
      </c>
      <c r="DJ18" s="326">
        <v>0</v>
      </c>
      <c r="DK18" s="326">
        <v>0</v>
      </c>
      <c r="DL18" s="326">
        <v>560558.86</v>
      </c>
      <c r="DM18" s="326">
        <v>248880.6</v>
      </c>
      <c r="DN18" s="326">
        <v>0</v>
      </c>
      <c r="DO18" s="326">
        <v>0</v>
      </c>
      <c r="DP18" s="326">
        <v>20156.189999999999</v>
      </c>
      <c r="DQ18" s="326">
        <v>6276.05</v>
      </c>
      <c r="DR18" s="326">
        <v>0</v>
      </c>
      <c r="DS18" s="326">
        <v>0</v>
      </c>
      <c r="DT18" s="326">
        <v>0</v>
      </c>
      <c r="DU18" s="326">
        <v>0</v>
      </c>
      <c r="DV18" s="326">
        <v>200351.74</v>
      </c>
      <c r="DW18" s="326">
        <v>0</v>
      </c>
      <c r="DX18" s="326">
        <v>31900.15</v>
      </c>
      <c r="DY18" s="326">
        <v>148597.41</v>
      </c>
      <c r="DZ18" s="326">
        <v>217718.93</v>
      </c>
      <c r="EA18" s="326">
        <v>98443.99</v>
      </c>
      <c r="EB18" s="326">
        <v>2577.6799999999998</v>
      </c>
      <c r="EC18" s="326">
        <v>0</v>
      </c>
      <c r="ED18" s="326">
        <v>744127.82</v>
      </c>
      <c r="EE18" s="326">
        <v>1763448.16</v>
      </c>
      <c r="EF18" s="326">
        <v>1774416</v>
      </c>
      <c r="EG18" s="326">
        <v>755095.66</v>
      </c>
      <c r="EH18" s="326">
        <v>0</v>
      </c>
      <c r="EI18" s="326">
        <v>0</v>
      </c>
      <c r="EJ18" s="326">
        <v>0</v>
      </c>
      <c r="EK18" s="326">
        <v>0</v>
      </c>
      <c r="EL18" s="326">
        <v>0</v>
      </c>
      <c r="EM18" s="326">
        <v>2507869.36</v>
      </c>
      <c r="EN18" s="326">
        <v>758113.17</v>
      </c>
      <c r="EO18" s="326">
        <v>752264.8</v>
      </c>
      <c r="EP18" s="326">
        <v>6851.63</v>
      </c>
      <c r="EQ18" s="326">
        <v>0</v>
      </c>
      <c r="ER18" s="326">
        <v>12700</v>
      </c>
      <c r="ES18" s="326">
        <v>0</v>
      </c>
      <c r="ET18" s="326">
        <v>0</v>
      </c>
      <c r="EU18" s="326">
        <v>436658.03</v>
      </c>
      <c r="EV18" s="326">
        <v>119411.66</v>
      </c>
      <c r="EW18" s="326">
        <v>1360785.58</v>
      </c>
      <c r="EX18" s="326">
        <v>1678031.95</v>
      </c>
      <c r="EY18" s="326">
        <v>0</v>
      </c>
      <c r="EZ18" s="326">
        <v>172428.79</v>
      </c>
      <c r="FA18" s="326">
        <v>113713.11</v>
      </c>
      <c r="FB18" s="326">
        <v>793833.28</v>
      </c>
      <c r="FC18" s="326">
        <v>223841.33</v>
      </c>
      <c r="FD18" s="326">
        <v>628707.63</v>
      </c>
      <c r="FE18" s="326">
        <v>0</v>
      </c>
      <c r="FF18" s="326">
        <v>0</v>
      </c>
      <c r="FG18" s="326">
        <v>0</v>
      </c>
      <c r="FH18" s="326">
        <v>0</v>
      </c>
      <c r="FI18" s="326">
        <v>0</v>
      </c>
      <c r="FJ18" s="326">
        <v>0</v>
      </c>
      <c r="FK18" s="326">
        <v>0</v>
      </c>
    </row>
    <row r="19" spans="1:167" x14ac:dyDescent="0.15">
      <c r="A19" s="334">
        <v>196</v>
      </c>
      <c r="B19" s="334" t="s">
        <v>466</v>
      </c>
      <c r="C19" s="326">
        <v>0</v>
      </c>
      <c r="D19" s="326">
        <v>2051025.46</v>
      </c>
      <c r="E19" s="326">
        <v>0</v>
      </c>
      <c r="F19" s="326">
        <v>2177.75</v>
      </c>
      <c r="G19" s="326">
        <v>56235.81</v>
      </c>
      <c r="H19" s="326">
        <v>5040.51</v>
      </c>
      <c r="I19" s="326">
        <v>17481.64</v>
      </c>
      <c r="J19" s="326">
        <v>0</v>
      </c>
      <c r="K19" s="326">
        <v>154555</v>
      </c>
      <c r="L19" s="326">
        <v>0</v>
      </c>
      <c r="M19" s="326">
        <v>0</v>
      </c>
      <c r="N19" s="326">
        <v>0</v>
      </c>
      <c r="O19" s="326">
        <v>0</v>
      </c>
      <c r="P19" s="326">
        <v>8240</v>
      </c>
      <c r="Q19" s="326">
        <v>5620</v>
      </c>
      <c r="R19" s="326">
        <v>1400</v>
      </c>
      <c r="S19" s="326">
        <v>0</v>
      </c>
      <c r="T19" s="326">
        <v>0</v>
      </c>
      <c r="U19" s="326">
        <v>53154.86</v>
      </c>
      <c r="V19" s="326">
        <v>2717546</v>
      </c>
      <c r="W19" s="326">
        <v>26430.9</v>
      </c>
      <c r="X19" s="326">
        <v>0</v>
      </c>
      <c r="Y19" s="326">
        <v>102394.34</v>
      </c>
      <c r="Z19" s="326">
        <v>0</v>
      </c>
      <c r="AA19" s="326">
        <v>508321.39</v>
      </c>
      <c r="AB19" s="326">
        <v>0</v>
      </c>
      <c r="AC19" s="326">
        <v>0</v>
      </c>
      <c r="AD19" s="326">
        <v>38979.5</v>
      </c>
      <c r="AE19" s="326">
        <v>213166.71</v>
      </c>
      <c r="AF19" s="326">
        <v>0</v>
      </c>
      <c r="AG19" s="326">
        <v>0</v>
      </c>
      <c r="AH19" s="326">
        <v>0</v>
      </c>
      <c r="AI19" s="326">
        <v>21095</v>
      </c>
      <c r="AJ19" s="326">
        <v>0</v>
      </c>
      <c r="AK19" s="326">
        <v>1109</v>
      </c>
      <c r="AL19" s="326">
        <v>0</v>
      </c>
      <c r="AM19" s="326">
        <v>5805</v>
      </c>
      <c r="AN19" s="326">
        <v>28430.04</v>
      </c>
      <c r="AO19" s="326">
        <v>11695.33</v>
      </c>
      <c r="AP19" s="326">
        <v>398</v>
      </c>
      <c r="AQ19" s="326">
        <v>1214368.26</v>
      </c>
      <c r="AR19" s="326">
        <v>1149065.33</v>
      </c>
      <c r="AS19" s="326">
        <v>183970.55</v>
      </c>
      <c r="AT19" s="326">
        <v>152171.21</v>
      </c>
      <c r="AU19" s="326">
        <v>320209.07</v>
      </c>
      <c r="AV19" s="326">
        <v>0</v>
      </c>
      <c r="AW19" s="326">
        <v>97058.33</v>
      </c>
      <c r="AX19" s="326">
        <v>297814.36</v>
      </c>
      <c r="AY19" s="326">
        <v>186393.12</v>
      </c>
      <c r="AZ19" s="326">
        <v>278724.15000000002</v>
      </c>
      <c r="BA19" s="326">
        <v>1364739.68</v>
      </c>
      <c r="BB19" s="326">
        <v>48643.87</v>
      </c>
      <c r="BC19" s="326">
        <v>48872.25</v>
      </c>
      <c r="BD19" s="326">
        <v>0</v>
      </c>
      <c r="BE19" s="326">
        <v>52041.71</v>
      </c>
      <c r="BF19" s="326">
        <v>550139.21</v>
      </c>
      <c r="BG19" s="326">
        <v>408193.18</v>
      </c>
      <c r="BH19" s="326">
        <v>0</v>
      </c>
      <c r="BI19" s="326">
        <v>0</v>
      </c>
      <c r="BJ19" s="326">
        <v>0</v>
      </c>
      <c r="BK19" s="326">
        <v>0</v>
      </c>
      <c r="BL19" s="326">
        <v>0</v>
      </c>
      <c r="BM19" s="326">
        <v>0</v>
      </c>
      <c r="BN19" s="326">
        <v>0</v>
      </c>
      <c r="BO19" s="326">
        <v>0</v>
      </c>
      <c r="BP19" s="326">
        <v>0</v>
      </c>
      <c r="BQ19" s="326">
        <v>2082427.45</v>
      </c>
      <c r="BR19" s="326">
        <v>1760325.41</v>
      </c>
      <c r="BS19" s="326">
        <v>2082427.45</v>
      </c>
      <c r="BT19" s="326">
        <v>1760325.41</v>
      </c>
      <c r="BU19" s="326">
        <v>0</v>
      </c>
      <c r="BV19" s="326">
        <v>0</v>
      </c>
      <c r="BW19" s="326">
        <v>547087.56999999995</v>
      </c>
      <c r="BX19" s="326">
        <v>0</v>
      </c>
      <c r="BY19" s="326">
        <v>0</v>
      </c>
      <c r="BZ19" s="326">
        <v>0</v>
      </c>
      <c r="CA19" s="326">
        <v>0</v>
      </c>
      <c r="CB19" s="326">
        <v>0</v>
      </c>
      <c r="CC19" s="326">
        <v>0</v>
      </c>
      <c r="CD19" s="326">
        <v>0</v>
      </c>
      <c r="CE19" s="326">
        <v>0</v>
      </c>
      <c r="CF19" s="326">
        <v>0</v>
      </c>
      <c r="CG19" s="326">
        <v>0</v>
      </c>
      <c r="CH19" s="326">
        <v>15200.95</v>
      </c>
      <c r="CI19" s="326">
        <v>0</v>
      </c>
      <c r="CJ19" s="326">
        <v>0</v>
      </c>
      <c r="CK19" s="326">
        <v>0</v>
      </c>
      <c r="CL19" s="326">
        <v>0</v>
      </c>
      <c r="CM19" s="326">
        <v>439</v>
      </c>
      <c r="CN19" s="326">
        <v>0</v>
      </c>
      <c r="CO19" s="326">
        <v>0</v>
      </c>
      <c r="CP19" s="326">
        <v>0</v>
      </c>
      <c r="CQ19" s="326">
        <v>0</v>
      </c>
      <c r="CR19" s="326">
        <v>0</v>
      </c>
      <c r="CS19" s="326">
        <v>0</v>
      </c>
      <c r="CT19" s="326">
        <v>158793.95000000001</v>
      </c>
      <c r="CU19" s="326">
        <v>0</v>
      </c>
      <c r="CV19" s="326">
        <v>0</v>
      </c>
      <c r="CW19" s="326">
        <v>0</v>
      </c>
      <c r="CX19" s="326">
        <v>16171.11</v>
      </c>
      <c r="CY19" s="326">
        <v>0</v>
      </c>
      <c r="CZ19" s="326">
        <v>0</v>
      </c>
      <c r="DA19" s="326">
        <v>0</v>
      </c>
      <c r="DB19" s="326">
        <v>0</v>
      </c>
      <c r="DC19" s="326">
        <v>0</v>
      </c>
      <c r="DD19" s="326">
        <v>0</v>
      </c>
      <c r="DE19" s="326">
        <v>0</v>
      </c>
      <c r="DF19" s="326">
        <v>0</v>
      </c>
      <c r="DG19" s="326">
        <v>0</v>
      </c>
      <c r="DH19" s="326">
        <v>0</v>
      </c>
      <c r="DI19" s="326">
        <v>15855.24</v>
      </c>
      <c r="DJ19" s="326">
        <v>0</v>
      </c>
      <c r="DK19" s="326">
        <v>0</v>
      </c>
      <c r="DL19" s="326">
        <v>5802.11</v>
      </c>
      <c r="DM19" s="326">
        <v>46496.54</v>
      </c>
      <c r="DN19" s="326">
        <v>0</v>
      </c>
      <c r="DO19" s="326">
        <v>0</v>
      </c>
      <c r="DP19" s="326">
        <v>2031.04</v>
      </c>
      <c r="DQ19" s="326">
        <v>0</v>
      </c>
      <c r="DR19" s="326">
        <v>0</v>
      </c>
      <c r="DS19" s="326">
        <v>0</v>
      </c>
      <c r="DT19" s="326">
        <v>859.5</v>
      </c>
      <c r="DU19" s="326">
        <v>0</v>
      </c>
      <c r="DV19" s="326">
        <v>666648.15</v>
      </c>
      <c r="DW19" s="326">
        <v>0</v>
      </c>
      <c r="DX19" s="326">
        <v>0</v>
      </c>
      <c r="DY19" s="326">
        <v>0</v>
      </c>
      <c r="DZ19" s="326">
        <v>0</v>
      </c>
      <c r="EA19" s="326">
        <v>0</v>
      </c>
      <c r="EB19" s="326">
        <v>0</v>
      </c>
      <c r="EC19" s="326">
        <v>0</v>
      </c>
      <c r="ED19" s="326">
        <v>0</v>
      </c>
      <c r="EE19" s="326">
        <v>0</v>
      </c>
      <c r="EF19" s="326">
        <v>0</v>
      </c>
      <c r="EG19" s="326">
        <v>0</v>
      </c>
      <c r="EH19" s="326">
        <v>0</v>
      </c>
      <c r="EI19" s="326">
        <v>0</v>
      </c>
      <c r="EJ19" s="326">
        <v>0</v>
      </c>
      <c r="EK19" s="326">
        <v>0</v>
      </c>
      <c r="EL19" s="326">
        <v>0</v>
      </c>
      <c r="EM19" s="326">
        <v>0</v>
      </c>
      <c r="EN19" s="326">
        <v>0</v>
      </c>
      <c r="EO19" s="326">
        <v>0</v>
      </c>
      <c r="EP19" s="326">
        <v>0</v>
      </c>
      <c r="EQ19" s="326">
        <v>0</v>
      </c>
      <c r="ER19" s="326">
        <v>0</v>
      </c>
      <c r="ES19" s="326">
        <v>0</v>
      </c>
      <c r="ET19" s="326">
        <v>0</v>
      </c>
      <c r="EU19" s="326">
        <v>0</v>
      </c>
      <c r="EV19" s="326">
        <v>0</v>
      </c>
      <c r="EW19" s="326">
        <v>240217.78</v>
      </c>
      <c r="EX19" s="326">
        <v>240217.78</v>
      </c>
      <c r="EY19" s="326">
        <v>0</v>
      </c>
      <c r="EZ19" s="326">
        <v>0</v>
      </c>
      <c r="FA19" s="326">
        <v>0</v>
      </c>
      <c r="FB19" s="326">
        <v>0</v>
      </c>
      <c r="FC19" s="326">
        <v>0</v>
      </c>
      <c r="FD19" s="326">
        <v>0</v>
      </c>
      <c r="FE19" s="326">
        <v>0</v>
      </c>
      <c r="FF19" s="326">
        <v>0</v>
      </c>
      <c r="FG19" s="326">
        <v>0</v>
      </c>
      <c r="FH19" s="326">
        <v>0</v>
      </c>
      <c r="FI19" s="326">
        <v>0</v>
      </c>
      <c r="FJ19" s="326">
        <v>0</v>
      </c>
      <c r="FK19" s="326">
        <v>0</v>
      </c>
    </row>
    <row r="20" spans="1:167" x14ac:dyDescent="0.15">
      <c r="A20" s="334">
        <v>203</v>
      </c>
      <c r="B20" s="334" t="s">
        <v>467</v>
      </c>
      <c r="C20" s="326">
        <v>0</v>
      </c>
      <c r="D20" s="326">
        <v>2389652.41</v>
      </c>
      <c r="E20" s="326">
        <v>0</v>
      </c>
      <c r="F20" s="326">
        <v>4330.07</v>
      </c>
      <c r="G20" s="326">
        <v>31687.75</v>
      </c>
      <c r="H20" s="326">
        <v>25737.02</v>
      </c>
      <c r="I20" s="326">
        <v>60088.52</v>
      </c>
      <c r="J20" s="326">
        <v>0</v>
      </c>
      <c r="K20" s="326">
        <v>951058</v>
      </c>
      <c r="L20" s="326">
        <v>0</v>
      </c>
      <c r="M20" s="326">
        <v>0</v>
      </c>
      <c r="N20" s="326">
        <v>0</v>
      </c>
      <c r="O20" s="326">
        <v>0</v>
      </c>
      <c r="P20" s="326">
        <v>39337.97</v>
      </c>
      <c r="Q20" s="326">
        <v>0</v>
      </c>
      <c r="R20" s="326">
        <v>0</v>
      </c>
      <c r="S20" s="326">
        <v>0</v>
      </c>
      <c r="T20" s="326">
        <v>0</v>
      </c>
      <c r="U20" s="326">
        <v>81012.479999999996</v>
      </c>
      <c r="V20" s="326">
        <v>5888639</v>
      </c>
      <c r="W20" s="326">
        <v>7573.23</v>
      </c>
      <c r="X20" s="326">
        <v>0</v>
      </c>
      <c r="Y20" s="326">
        <v>173832.26</v>
      </c>
      <c r="Z20" s="326">
        <v>5030.79</v>
      </c>
      <c r="AA20" s="326">
        <v>434937.18</v>
      </c>
      <c r="AB20" s="326">
        <v>0</v>
      </c>
      <c r="AC20" s="326">
        <v>0</v>
      </c>
      <c r="AD20" s="326">
        <v>38388</v>
      </c>
      <c r="AE20" s="326">
        <v>139660</v>
      </c>
      <c r="AF20" s="326">
        <v>0</v>
      </c>
      <c r="AG20" s="326">
        <v>0</v>
      </c>
      <c r="AH20" s="326">
        <v>59173.96</v>
      </c>
      <c r="AI20" s="326">
        <v>0</v>
      </c>
      <c r="AJ20" s="326">
        <v>0</v>
      </c>
      <c r="AK20" s="326">
        <v>0</v>
      </c>
      <c r="AL20" s="326">
        <v>0</v>
      </c>
      <c r="AM20" s="326">
        <v>4951.05</v>
      </c>
      <c r="AN20" s="326">
        <v>21357.63</v>
      </c>
      <c r="AO20" s="326">
        <v>0</v>
      </c>
      <c r="AP20" s="326">
        <v>7188.6</v>
      </c>
      <c r="AQ20" s="326">
        <v>2353370.14</v>
      </c>
      <c r="AR20" s="326">
        <v>1490261.7</v>
      </c>
      <c r="AS20" s="326">
        <v>601482.87</v>
      </c>
      <c r="AT20" s="326">
        <v>222090.37</v>
      </c>
      <c r="AU20" s="326">
        <v>285686.28999999998</v>
      </c>
      <c r="AV20" s="326">
        <v>4126.7299999999996</v>
      </c>
      <c r="AW20" s="326">
        <v>228979.25</v>
      </c>
      <c r="AX20" s="326">
        <v>167497.98000000001</v>
      </c>
      <c r="AY20" s="326">
        <v>253623.16</v>
      </c>
      <c r="AZ20" s="326">
        <v>404033.78</v>
      </c>
      <c r="BA20" s="326">
        <v>2223302.25</v>
      </c>
      <c r="BB20" s="326">
        <v>202105.57</v>
      </c>
      <c r="BC20" s="326">
        <v>107373.78</v>
      </c>
      <c r="BD20" s="326">
        <v>0</v>
      </c>
      <c r="BE20" s="326">
        <v>18391.939999999999</v>
      </c>
      <c r="BF20" s="326">
        <v>724074.87</v>
      </c>
      <c r="BG20" s="326">
        <v>678599.88</v>
      </c>
      <c r="BH20" s="326">
        <v>1</v>
      </c>
      <c r="BI20" s="326">
        <v>0</v>
      </c>
      <c r="BJ20" s="326">
        <v>0</v>
      </c>
      <c r="BK20" s="326">
        <v>0</v>
      </c>
      <c r="BL20" s="326">
        <v>0</v>
      </c>
      <c r="BM20" s="326">
        <v>0</v>
      </c>
      <c r="BN20" s="326">
        <v>0</v>
      </c>
      <c r="BO20" s="326">
        <v>0</v>
      </c>
      <c r="BP20" s="326">
        <v>0</v>
      </c>
      <c r="BQ20" s="326">
        <v>2805830.9</v>
      </c>
      <c r="BR20" s="326">
        <v>3204465.26</v>
      </c>
      <c r="BS20" s="326">
        <v>2805830.9</v>
      </c>
      <c r="BT20" s="326">
        <v>3204465.26</v>
      </c>
      <c r="BU20" s="326">
        <v>0</v>
      </c>
      <c r="BV20" s="326">
        <v>0</v>
      </c>
      <c r="BW20" s="326">
        <v>655169.87</v>
      </c>
      <c r="BX20" s="326">
        <v>0</v>
      </c>
      <c r="BY20" s="326">
        <v>0</v>
      </c>
      <c r="BZ20" s="326">
        <v>0</v>
      </c>
      <c r="CA20" s="326">
        <v>0</v>
      </c>
      <c r="CB20" s="326">
        <v>2183.4499999999998</v>
      </c>
      <c r="CC20" s="326">
        <v>0</v>
      </c>
      <c r="CD20" s="326">
        <v>0</v>
      </c>
      <c r="CE20" s="326">
        <v>17473.689999999999</v>
      </c>
      <c r="CF20" s="326">
        <v>0</v>
      </c>
      <c r="CG20" s="326">
        <v>0</v>
      </c>
      <c r="CH20" s="326">
        <v>43737.97</v>
      </c>
      <c r="CI20" s="326">
        <v>0</v>
      </c>
      <c r="CJ20" s="326">
        <v>0</v>
      </c>
      <c r="CK20" s="326">
        <v>0</v>
      </c>
      <c r="CL20" s="326">
        <v>0</v>
      </c>
      <c r="CM20" s="326">
        <v>206339</v>
      </c>
      <c r="CN20" s="326">
        <v>24149</v>
      </c>
      <c r="CO20" s="326">
        <v>0</v>
      </c>
      <c r="CP20" s="326">
        <v>0</v>
      </c>
      <c r="CQ20" s="326">
        <v>0</v>
      </c>
      <c r="CR20" s="326">
        <v>4000</v>
      </c>
      <c r="CS20" s="326">
        <v>6260</v>
      </c>
      <c r="CT20" s="326">
        <v>175271.48</v>
      </c>
      <c r="CU20" s="326">
        <v>0</v>
      </c>
      <c r="CV20" s="326">
        <v>0</v>
      </c>
      <c r="CW20" s="326">
        <v>0</v>
      </c>
      <c r="CX20" s="326">
        <v>111350.99</v>
      </c>
      <c r="CY20" s="326">
        <v>0</v>
      </c>
      <c r="CZ20" s="326">
        <v>0</v>
      </c>
      <c r="DA20" s="326">
        <v>0</v>
      </c>
      <c r="DB20" s="326">
        <v>0</v>
      </c>
      <c r="DC20" s="326">
        <v>0</v>
      </c>
      <c r="DD20" s="326">
        <v>0</v>
      </c>
      <c r="DE20" s="326">
        <v>0</v>
      </c>
      <c r="DF20" s="326">
        <v>0</v>
      </c>
      <c r="DG20" s="326">
        <v>0</v>
      </c>
      <c r="DH20" s="326">
        <v>0</v>
      </c>
      <c r="DI20" s="326">
        <v>835754.24</v>
      </c>
      <c r="DJ20" s="326">
        <v>0</v>
      </c>
      <c r="DK20" s="326">
        <v>0</v>
      </c>
      <c r="DL20" s="326">
        <v>237647.47</v>
      </c>
      <c r="DM20" s="326">
        <v>92048.44</v>
      </c>
      <c r="DN20" s="326">
        <v>0</v>
      </c>
      <c r="DO20" s="326">
        <v>0</v>
      </c>
      <c r="DP20" s="326">
        <v>6584.28</v>
      </c>
      <c r="DQ20" s="326">
        <v>0</v>
      </c>
      <c r="DR20" s="326">
        <v>0</v>
      </c>
      <c r="DS20" s="326">
        <v>0</v>
      </c>
      <c r="DT20" s="326">
        <v>0</v>
      </c>
      <c r="DU20" s="326">
        <v>0</v>
      </c>
      <c r="DV20" s="326">
        <v>58486.99</v>
      </c>
      <c r="DW20" s="326">
        <v>15414.03</v>
      </c>
      <c r="DX20" s="326">
        <v>178109.72</v>
      </c>
      <c r="DY20" s="326">
        <v>181468.34</v>
      </c>
      <c r="DZ20" s="326">
        <v>178423.83</v>
      </c>
      <c r="EA20" s="326">
        <v>175065.21</v>
      </c>
      <c r="EB20" s="326">
        <v>0</v>
      </c>
      <c r="EC20" s="326">
        <v>0</v>
      </c>
      <c r="ED20" s="326">
        <v>25812.25</v>
      </c>
      <c r="EE20" s="326">
        <v>0</v>
      </c>
      <c r="EF20" s="326">
        <v>499167.75</v>
      </c>
      <c r="EG20" s="326">
        <v>456075</v>
      </c>
      <c r="EH20" s="326">
        <v>0</v>
      </c>
      <c r="EI20" s="326">
        <v>0</v>
      </c>
      <c r="EJ20" s="326">
        <v>0</v>
      </c>
      <c r="EK20" s="326">
        <v>68905</v>
      </c>
      <c r="EL20" s="326">
        <v>0</v>
      </c>
      <c r="EM20" s="326">
        <v>515000</v>
      </c>
      <c r="EN20" s="326">
        <v>492840.43</v>
      </c>
      <c r="EO20" s="326">
        <v>498515.08</v>
      </c>
      <c r="EP20" s="326">
        <v>5674.65</v>
      </c>
      <c r="EQ20" s="326">
        <v>0</v>
      </c>
      <c r="ER20" s="326">
        <v>0</v>
      </c>
      <c r="ES20" s="326">
        <v>0</v>
      </c>
      <c r="ET20" s="326">
        <v>0</v>
      </c>
      <c r="EU20" s="326">
        <v>94149.98</v>
      </c>
      <c r="EV20" s="326">
        <v>135060.18</v>
      </c>
      <c r="EW20" s="326">
        <v>337239</v>
      </c>
      <c r="EX20" s="326">
        <v>296328.8</v>
      </c>
      <c r="EY20" s="326">
        <v>0</v>
      </c>
      <c r="EZ20" s="326">
        <v>5053.08</v>
      </c>
      <c r="FA20" s="326">
        <v>3934.57</v>
      </c>
      <c r="FB20" s="326">
        <v>22556.43</v>
      </c>
      <c r="FC20" s="326">
        <v>0</v>
      </c>
      <c r="FD20" s="326">
        <v>23674.94</v>
      </c>
      <c r="FE20" s="326">
        <v>0</v>
      </c>
      <c r="FF20" s="326">
        <v>0</v>
      </c>
      <c r="FG20" s="326">
        <v>0</v>
      </c>
      <c r="FH20" s="326">
        <v>19019.37</v>
      </c>
      <c r="FI20" s="326">
        <v>0</v>
      </c>
      <c r="FJ20" s="326">
        <v>19019.37</v>
      </c>
      <c r="FK20" s="326">
        <v>0</v>
      </c>
    </row>
    <row r="21" spans="1:167" x14ac:dyDescent="0.15">
      <c r="A21" s="334">
        <v>217</v>
      </c>
      <c r="B21" s="334" t="s">
        <v>468</v>
      </c>
      <c r="C21" s="326">
        <v>12985.74</v>
      </c>
      <c r="D21" s="326">
        <v>3173394.49</v>
      </c>
      <c r="E21" s="326">
        <v>0</v>
      </c>
      <c r="F21" s="326">
        <v>31.5</v>
      </c>
      <c r="G21" s="326">
        <v>19591.57</v>
      </c>
      <c r="H21" s="326">
        <v>4127.1899999999996</v>
      </c>
      <c r="I21" s="326">
        <v>9367.5300000000007</v>
      </c>
      <c r="J21" s="326">
        <v>0</v>
      </c>
      <c r="K21" s="326">
        <v>645614.85</v>
      </c>
      <c r="L21" s="326">
        <v>0</v>
      </c>
      <c r="M21" s="326">
        <v>0</v>
      </c>
      <c r="N21" s="326">
        <v>3500</v>
      </c>
      <c r="O21" s="326">
        <v>0</v>
      </c>
      <c r="P21" s="326">
        <v>60708.83</v>
      </c>
      <c r="Q21" s="326">
        <v>0</v>
      </c>
      <c r="R21" s="326">
        <v>0</v>
      </c>
      <c r="S21" s="326">
        <v>9239.75</v>
      </c>
      <c r="T21" s="326">
        <v>0</v>
      </c>
      <c r="U21" s="326">
        <v>75602.539999999994</v>
      </c>
      <c r="V21" s="326">
        <v>3751289</v>
      </c>
      <c r="W21" s="326">
        <v>6767.2</v>
      </c>
      <c r="X21" s="326">
        <v>0</v>
      </c>
      <c r="Y21" s="326">
        <v>183357.31</v>
      </c>
      <c r="Z21" s="326">
        <v>954.36</v>
      </c>
      <c r="AA21" s="326">
        <v>479633.74</v>
      </c>
      <c r="AB21" s="326">
        <v>0</v>
      </c>
      <c r="AC21" s="326">
        <v>0</v>
      </c>
      <c r="AD21" s="326">
        <v>84907.25</v>
      </c>
      <c r="AE21" s="326">
        <v>352022.21</v>
      </c>
      <c r="AF21" s="326">
        <v>0</v>
      </c>
      <c r="AG21" s="326">
        <v>0</v>
      </c>
      <c r="AH21" s="326">
        <v>0</v>
      </c>
      <c r="AI21" s="326">
        <v>0</v>
      </c>
      <c r="AJ21" s="326">
        <v>0</v>
      </c>
      <c r="AK21" s="326">
        <v>0</v>
      </c>
      <c r="AL21" s="326">
        <v>0</v>
      </c>
      <c r="AM21" s="326">
        <v>12280</v>
      </c>
      <c r="AN21" s="326">
        <v>426.44</v>
      </c>
      <c r="AO21" s="326">
        <v>78</v>
      </c>
      <c r="AP21" s="326">
        <v>4529.5</v>
      </c>
      <c r="AQ21" s="326">
        <v>2022631.28</v>
      </c>
      <c r="AR21" s="326">
        <v>1461643.64</v>
      </c>
      <c r="AS21" s="326">
        <v>308118.28000000003</v>
      </c>
      <c r="AT21" s="326">
        <v>227693.32</v>
      </c>
      <c r="AU21" s="326">
        <v>185682.59</v>
      </c>
      <c r="AV21" s="326">
        <v>0</v>
      </c>
      <c r="AW21" s="326">
        <v>163361.46</v>
      </c>
      <c r="AX21" s="326">
        <v>426961.25</v>
      </c>
      <c r="AY21" s="326">
        <v>284977.89</v>
      </c>
      <c r="AZ21" s="326">
        <v>479388.46</v>
      </c>
      <c r="BA21" s="326">
        <v>1768731.08</v>
      </c>
      <c r="BB21" s="326">
        <v>313378.92</v>
      </c>
      <c r="BC21" s="326">
        <v>135892.60999999999</v>
      </c>
      <c r="BD21" s="326">
        <v>26954.42</v>
      </c>
      <c r="BE21" s="326">
        <v>1827.76</v>
      </c>
      <c r="BF21" s="326">
        <v>605212.44999999995</v>
      </c>
      <c r="BG21" s="326">
        <v>436175.53</v>
      </c>
      <c r="BH21" s="326">
        <v>1439.68</v>
      </c>
      <c r="BI21" s="326">
        <v>0</v>
      </c>
      <c r="BJ21" s="326">
        <v>0</v>
      </c>
      <c r="BK21" s="326">
        <v>0</v>
      </c>
      <c r="BL21" s="326">
        <v>0</v>
      </c>
      <c r="BM21" s="326">
        <v>0</v>
      </c>
      <c r="BN21" s="326">
        <v>0</v>
      </c>
      <c r="BO21" s="326">
        <v>0</v>
      </c>
      <c r="BP21" s="326">
        <v>0</v>
      </c>
      <c r="BQ21" s="326">
        <v>739607.2</v>
      </c>
      <c r="BR21" s="326">
        <v>779945.58</v>
      </c>
      <c r="BS21" s="326">
        <v>739607.2</v>
      </c>
      <c r="BT21" s="326">
        <v>779945.58</v>
      </c>
      <c r="BU21" s="326">
        <v>0</v>
      </c>
      <c r="BV21" s="326">
        <v>0</v>
      </c>
      <c r="BW21" s="326">
        <v>498462.43</v>
      </c>
      <c r="BX21" s="326">
        <v>0</v>
      </c>
      <c r="BY21" s="326">
        <v>1000</v>
      </c>
      <c r="BZ21" s="326">
        <v>0</v>
      </c>
      <c r="CA21" s="326">
        <v>0</v>
      </c>
      <c r="CB21" s="326">
        <v>1986.37</v>
      </c>
      <c r="CC21" s="326">
        <v>27300</v>
      </c>
      <c r="CD21" s="326">
        <v>0</v>
      </c>
      <c r="CE21" s="326">
        <v>0</v>
      </c>
      <c r="CF21" s="326">
        <v>0</v>
      </c>
      <c r="CG21" s="326">
        <v>0</v>
      </c>
      <c r="CH21" s="326">
        <v>613</v>
      </c>
      <c r="CI21" s="326">
        <v>0</v>
      </c>
      <c r="CJ21" s="326">
        <v>0</v>
      </c>
      <c r="CK21" s="326">
        <v>35261.360000000001</v>
      </c>
      <c r="CL21" s="326">
        <v>0</v>
      </c>
      <c r="CM21" s="326">
        <v>181454</v>
      </c>
      <c r="CN21" s="326">
        <v>0</v>
      </c>
      <c r="CO21" s="326">
        <v>0</v>
      </c>
      <c r="CP21" s="326">
        <v>0</v>
      </c>
      <c r="CQ21" s="326">
        <v>0</v>
      </c>
      <c r="CR21" s="326">
        <v>0</v>
      </c>
      <c r="CS21" s="326">
        <v>0</v>
      </c>
      <c r="CT21" s="326">
        <v>199874.02</v>
      </c>
      <c r="CU21" s="326">
        <v>0</v>
      </c>
      <c r="CV21" s="326">
        <v>0</v>
      </c>
      <c r="CW21" s="326">
        <v>0</v>
      </c>
      <c r="CX21" s="326">
        <v>0</v>
      </c>
      <c r="CY21" s="326">
        <v>0</v>
      </c>
      <c r="CZ21" s="326">
        <v>0</v>
      </c>
      <c r="DA21" s="326">
        <v>0</v>
      </c>
      <c r="DB21" s="326">
        <v>0</v>
      </c>
      <c r="DC21" s="326">
        <v>0</v>
      </c>
      <c r="DD21" s="326">
        <v>0</v>
      </c>
      <c r="DE21" s="326">
        <v>0</v>
      </c>
      <c r="DF21" s="326">
        <v>0</v>
      </c>
      <c r="DG21" s="326">
        <v>0</v>
      </c>
      <c r="DH21" s="326">
        <v>0</v>
      </c>
      <c r="DI21" s="326">
        <v>746030.57</v>
      </c>
      <c r="DJ21" s="326">
        <v>0</v>
      </c>
      <c r="DK21" s="326">
        <v>0</v>
      </c>
      <c r="DL21" s="326">
        <v>99192.93</v>
      </c>
      <c r="DM21" s="326">
        <v>57259.88</v>
      </c>
      <c r="DN21" s="326">
        <v>0</v>
      </c>
      <c r="DO21" s="326">
        <v>0</v>
      </c>
      <c r="DP21" s="326">
        <v>34034.800000000003</v>
      </c>
      <c r="DQ21" s="326">
        <v>0</v>
      </c>
      <c r="DR21" s="326">
        <v>0</v>
      </c>
      <c r="DS21" s="326">
        <v>0</v>
      </c>
      <c r="DT21" s="326">
        <v>0</v>
      </c>
      <c r="DU21" s="326">
        <v>0</v>
      </c>
      <c r="DV21" s="326">
        <v>9433</v>
      </c>
      <c r="DW21" s="326">
        <v>0</v>
      </c>
      <c r="DX21" s="326">
        <v>0</v>
      </c>
      <c r="DY21" s="326">
        <v>0</v>
      </c>
      <c r="DZ21" s="326">
        <v>0</v>
      </c>
      <c r="EA21" s="326">
        <v>0</v>
      </c>
      <c r="EB21" s="326">
        <v>0</v>
      </c>
      <c r="EC21" s="326">
        <v>0</v>
      </c>
      <c r="ED21" s="326">
        <v>194911.67</v>
      </c>
      <c r="EE21" s="326">
        <v>286872.82</v>
      </c>
      <c r="EF21" s="326">
        <v>717701.05</v>
      </c>
      <c r="EG21" s="326">
        <v>593254.16</v>
      </c>
      <c r="EH21" s="326">
        <v>0</v>
      </c>
      <c r="EI21" s="326">
        <v>0</v>
      </c>
      <c r="EJ21" s="326">
        <v>0</v>
      </c>
      <c r="EK21" s="326">
        <v>19500</v>
      </c>
      <c r="EL21" s="326">
        <v>12985.74</v>
      </c>
      <c r="EM21" s="326">
        <v>6480000</v>
      </c>
      <c r="EN21" s="326">
        <v>429152.86</v>
      </c>
      <c r="EO21" s="326">
        <v>243476.58</v>
      </c>
      <c r="EP21" s="326">
        <v>50914.94</v>
      </c>
      <c r="EQ21" s="326">
        <v>0</v>
      </c>
      <c r="ER21" s="326">
        <v>0</v>
      </c>
      <c r="ES21" s="326">
        <v>0</v>
      </c>
      <c r="ET21" s="326">
        <v>236591.22</v>
      </c>
      <c r="EU21" s="326">
        <v>0</v>
      </c>
      <c r="EV21" s="326">
        <v>0</v>
      </c>
      <c r="EW21" s="326">
        <v>371124.64</v>
      </c>
      <c r="EX21" s="326">
        <v>371124.64</v>
      </c>
      <c r="EY21" s="326">
        <v>0</v>
      </c>
      <c r="EZ21" s="326">
        <v>78183.98</v>
      </c>
      <c r="FA21" s="326">
        <v>61594.96</v>
      </c>
      <c r="FB21" s="326">
        <v>242966.9</v>
      </c>
      <c r="FC21" s="326">
        <v>146833.54999999999</v>
      </c>
      <c r="FD21" s="326">
        <v>112722.37</v>
      </c>
      <c r="FE21" s="326">
        <v>0</v>
      </c>
      <c r="FF21" s="326">
        <v>0</v>
      </c>
      <c r="FG21" s="326">
        <v>0</v>
      </c>
      <c r="FH21" s="326">
        <v>0</v>
      </c>
      <c r="FI21" s="326">
        <v>0</v>
      </c>
      <c r="FJ21" s="326">
        <v>0</v>
      </c>
      <c r="FK21" s="326">
        <v>0</v>
      </c>
    </row>
    <row r="22" spans="1:167" x14ac:dyDescent="0.15">
      <c r="A22" s="334">
        <v>231</v>
      </c>
      <c r="B22" s="334" t="s">
        <v>469</v>
      </c>
      <c r="C22" s="326">
        <v>0</v>
      </c>
      <c r="D22" s="326">
        <v>3238332.7</v>
      </c>
      <c r="E22" s="326">
        <v>0</v>
      </c>
      <c r="F22" s="326">
        <v>2907.75</v>
      </c>
      <c r="G22" s="326">
        <v>65057.25</v>
      </c>
      <c r="H22" s="326">
        <v>38040.54</v>
      </c>
      <c r="I22" s="326">
        <v>98057.55</v>
      </c>
      <c r="J22" s="326">
        <v>0</v>
      </c>
      <c r="K22" s="326">
        <v>1086047</v>
      </c>
      <c r="L22" s="326">
        <v>0</v>
      </c>
      <c r="M22" s="326">
        <v>11472.09</v>
      </c>
      <c r="N22" s="326">
        <v>0</v>
      </c>
      <c r="O22" s="326">
        <v>0</v>
      </c>
      <c r="P22" s="326">
        <v>14418.04</v>
      </c>
      <c r="Q22" s="326">
        <v>0</v>
      </c>
      <c r="R22" s="326">
        <v>6033</v>
      </c>
      <c r="S22" s="326">
        <v>0</v>
      </c>
      <c r="T22" s="326">
        <v>0</v>
      </c>
      <c r="U22" s="326">
        <v>128602.91</v>
      </c>
      <c r="V22" s="326">
        <v>11825179</v>
      </c>
      <c r="W22" s="326">
        <v>37926.33</v>
      </c>
      <c r="X22" s="326">
        <v>0</v>
      </c>
      <c r="Y22" s="326">
        <v>0</v>
      </c>
      <c r="Z22" s="326">
        <v>31648.15</v>
      </c>
      <c r="AA22" s="326">
        <v>745773.88</v>
      </c>
      <c r="AB22" s="326">
        <v>0</v>
      </c>
      <c r="AC22" s="326">
        <v>0</v>
      </c>
      <c r="AD22" s="326">
        <v>32851.279999999999</v>
      </c>
      <c r="AE22" s="326">
        <v>122774.45</v>
      </c>
      <c r="AF22" s="326">
        <v>0</v>
      </c>
      <c r="AG22" s="326">
        <v>0</v>
      </c>
      <c r="AH22" s="326">
        <v>42192.22</v>
      </c>
      <c r="AI22" s="326">
        <v>0</v>
      </c>
      <c r="AJ22" s="326">
        <v>0</v>
      </c>
      <c r="AK22" s="326">
        <v>5765.95</v>
      </c>
      <c r="AL22" s="326">
        <v>171980</v>
      </c>
      <c r="AM22" s="326">
        <v>3631.52</v>
      </c>
      <c r="AN22" s="326">
        <v>55892.83</v>
      </c>
      <c r="AO22" s="326">
        <v>0</v>
      </c>
      <c r="AP22" s="326">
        <v>2594.27</v>
      </c>
      <c r="AQ22" s="326">
        <v>3785112.93</v>
      </c>
      <c r="AR22" s="326">
        <v>3363461.74</v>
      </c>
      <c r="AS22" s="326">
        <v>446570.31</v>
      </c>
      <c r="AT22" s="326">
        <v>544287.06000000006</v>
      </c>
      <c r="AU22" s="326">
        <v>423322.04</v>
      </c>
      <c r="AV22" s="326">
        <v>53694.51</v>
      </c>
      <c r="AW22" s="326">
        <v>625052.26</v>
      </c>
      <c r="AX22" s="326">
        <v>874688.42</v>
      </c>
      <c r="AY22" s="326">
        <v>381498.8</v>
      </c>
      <c r="AZ22" s="326">
        <v>855380.89</v>
      </c>
      <c r="BA22" s="326">
        <v>3439036.92</v>
      </c>
      <c r="BB22" s="326">
        <v>41655.08</v>
      </c>
      <c r="BC22" s="326">
        <v>175789.89</v>
      </c>
      <c r="BD22" s="326">
        <v>45550</v>
      </c>
      <c r="BE22" s="326">
        <v>50884.85</v>
      </c>
      <c r="BF22" s="326">
        <v>1791408.49</v>
      </c>
      <c r="BG22" s="326">
        <v>1007410.83</v>
      </c>
      <c r="BH22" s="326">
        <v>15199.85</v>
      </c>
      <c r="BI22" s="326">
        <v>0</v>
      </c>
      <c r="BJ22" s="326">
        <v>0</v>
      </c>
      <c r="BK22" s="326">
        <v>0</v>
      </c>
      <c r="BL22" s="326">
        <v>0</v>
      </c>
      <c r="BM22" s="326">
        <v>0</v>
      </c>
      <c r="BN22" s="326">
        <v>0</v>
      </c>
      <c r="BO22" s="326">
        <v>0</v>
      </c>
      <c r="BP22" s="326">
        <v>0</v>
      </c>
      <c r="BQ22" s="326">
        <v>3935959.67</v>
      </c>
      <c r="BR22" s="326">
        <v>3783133.51</v>
      </c>
      <c r="BS22" s="326">
        <v>3935959.67</v>
      </c>
      <c r="BT22" s="326">
        <v>3783133.51</v>
      </c>
      <c r="BU22" s="326">
        <v>0</v>
      </c>
      <c r="BV22" s="326">
        <v>0</v>
      </c>
      <c r="BW22" s="326">
        <v>1767439.49</v>
      </c>
      <c r="BX22" s="326">
        <v>0</v>
      </c>
      <c r="BY22" s="326">
        <v>0</v>
      </c>
      <c r="BZ22" s="326">
        <v>0</v>
      </c>
      <c r="CA22" s="326">
        <v>0</v>
      </c>
      <c r="CB22" s="326">
        <v>28591.58</v>
      </c>
      <c r="CC22" s="326">
        <v>34842.49</v>
      </c>
      <c r="CD22" s="326">
        <v>0</v>
      </c>
      <c r="CE22" s="326">
        <v>0</v>
      </c>
      <c r="CF22" s="326">
        <v>0</v>
      </c>
      <c r="CG22" s="326">
        <v>0</v>
      </c>
      <c r="CH22" s="326">
        <v>4641</v>
      </c>
      <c r="CI22" s="326">
        <v>0</v>
      </c>
      <c r="CJ22" s="326">
        <v>0</v>
      </c>
      <c r="CK22" s="326">
        <v>0</v>
      </c>
      <c r="CL22" s="326">
        <v>0</v>
      </c>
      <c r="CM22" s="326">
        <v>551141</v>
      </c>
      <c r="CN22" s="326">
        <v>0</v>
      </c>
      <c r="CO22" s="326">
        <v>0</v>
      </c>
      <c r="CP22" s="326">
        <v>0</v>
      </c>
      <c r="CQ22" s="326">
        <v>0</v>
      </c>
      <c r="CR22" s="326">
        <v>0</v>
      </c>
      <c r="CS22" s="326">
        <v>0</v>
      </c>
      <c r="CT22" s="326">
        <v>333681.05</v>
      </c>
      <c r="CU22" s="326">
        <v>0</v>
      </c>
      <c r="CV22" s="326">
        <v>0</v>
      </c>
      <c r="CW22" s="326">
        <v>0</v>
      </c>
      <c r="CX22" s="326">
        <v>54181.86</v>
      </c>
      <c r="CY22" s="326">
        <v>0</v>
      </c>
      <c r="CZ22" s="326">
        <v>0</v>
      </c>
      <c r="DA22" s="326">
        <v>0</v>
      </c>
      <c r="DB22" s="326">
        <v>0</v>
      </c>
      <c r="DC22" s="326">
        <v>0</v>
      </c>
      <c r="DD22" s="326">
        <v>0.25</v>
      </c>
      <c r="DE22" s="326">
        <v>0</v>
      </c>
      <c r="DF22" s="326">
        <v>0</v>
      </c>
      <c r="DG22" s="326">
        <v>0</v>
      </c>
      <c r="DH22" s="326">
        <v>0</v>
      </c>
      <c r="DI22" s="326">
        <v>2049018.48</v>
      </c>
      <c r="DJ22" s="326">
        <v>0</v>
      </c>
      <c r="DK22" s="326">
        <v>0</v>
      </c>
      <c r="DL22" s="326">
        <v>312174.78999999998</v>
      </c>
      <c r="DM22" s="326">
        <v>167191.71</v>
      </c>
      <c r="DN22" s="326">
        <v>0</v>
      </c>
      <c r="DO22" s="326">
        <v>0</v>
      </c>
      <c r="DP22" s="326">
        <v>58788.85</v>
      </c>
      <c r="DQ22" s="326">
        <v>1064</v>
      </c>
      <c r="DR22" s="326">
        <v>0</v>
      </c>
      <c r="DS22" s="326">
        <v>0</v>
      </c>
      <c r="DT22" s="326">
        <v>0</v>
      </c>
      <c r="DU22" s="326">
        <v>0</v>
      </c>
      <c r="DV22" s="326">
        <v>183354.05</v>
      </c>
      <c r="DW22" s="326">
        <v>2926.84</v>
      </c>
      <c r="DX22" s="326">
        <v>91584.09</v>
      </c>
      <c r="DY22" s="326">
        <v>82294.92</v>
      </c>
      <c r="DZ22" s="326">
        <v>44320.73</v>
      </c>
      <c r="EA22" s="326">
        <v>21440.11</v>
      </c>
      <c r="EB22" s="326">
        <v>32169.79</v>
      </c>
      <c r="EC22" s="326">
        <v>0</v>
      </c>
      <c r="ED22" s="326">
        <v>517151.07</v>
      </c>
      <c r="EE22" s="326">
        <v>475963.57</v>
      </c>
      <c r="EF22" s="326">
        <v>2546855</v>
      </c>
      <c r="EG22" s="326">
        <v>2588042.5</v>
      </c>
      <c r="EH22" s="326">
        <v>0</v>
      </c>
      <c r="EI22" s="326">
        <v>0</v>
      </c>
      <c r="EJ22" s="326">
        <v>0</v>
      </c>
      <c r="EK22" s="326">
        <v>0</v>
      </c>
      <c r="EL22" s="326">
        <v>0</v>
      </c>
      <c r="EM22" s="326">
        <v>24794944.600000001</v>
      </c>
      <c r="EN22" s="326">
        <v>10044.89</v>
      </c>
      <c r="EO22" s="326">
        <v>212404.77</v>
      </c>
      <c r="EP22" s="326">
        <v>424165.24</v>
      </c>
      <c r="EQ22" s="326">
        <v>0</v>
      </c>
      <c r="ER22" s="326">
        <v>221805.36</v>
      </c>
      <c r="ES22" s="326">
        <v>0</v>
      </c>
      <c r="ET22" s="326">
        <v>0</v>
      </c>
      <c r="EU22" s="326">
        <v>48454.57</v>
      </c>
      <c r="EV22" s="326">
        <v>58113.49</v>
      </c>
      <c r="EW22" s="326">
        <v>767384.92</v>
      </c>
      <c r="EX22" s="326">
        <v>757726</v>
      </c>
      <c r="EY22" s="326">
        <v>0</v>
      </c>
      <c r="EZ22" s="326">
        <v>206711.57</v>
      </c>
      <c r="FA22" s="326">
        <v>213696.13</v>
      </c>
      <c r="FB22" s="326">
        <v>725198.7</v>
      </c>
      <c r="FC22" s="326">
        <v>1109</v>
      </c>
      <c r="FD22" s="326">
        <v>696225.14</v>
      </c>
      <c r="FE22" s="326">
        <v>20880</v>
      </c>
      <c r="FF22" s="326">
        <v>0</v>
      </c>
      <c r="FG22" s="326">
        <v>0</v>
      </c>
      <c r="FH22" s="326">
        <v>0</v>
      </c>
      <c r="FI22" s="326">
        <v>0</v>
      </c>
      <c r="FJ22" s="326">
        <v>0</v>
      </c>
      <c r="FK22" s="326">
        <v>0</v>
      </c>
    </row>
    <row r="23" spans="1:167" x14ac:dyDescent="0.15">
      <c r="A23" s="334">
        <v>238</v>
      </c>
      <c r="B23" s="334" t="s">
        <v>470</v>
      </c>
      <c r="C23" s="326">
        <v>0</v>
      </c>
      <c r="D23" s="326">
        <v>9306203.4000000004</v>
      </c>
      <c r="E23" s="326">
        <v>0</v>
      </c>
      <c r="F23" s="326">
        <v>8874.16</v>
      </c>
      <c r="G23" s="326">
        <v>21918</v>
      </c>
      <c r="H23" s="326">
        <v>10555.58</v>
      </c>
      <c r="I23" s="326">
        <v>383709.03</v>
      </c>
      <c r="J23" s="326">
        <v>0</v>
      </c>
      <c r="K23" s="326">
        <v>439140.33</v>
      </c>
      <c r="L23" s="326">
        <v>0</v>
      </c>
      <c r="M23" s="326">
        <v>0</v>
      </c>
      <c r="N23" s="326">
        <v>0</v>
      </c>
      <c r="O23" s="326">
        <v>0</v>
      </c>
      <c r="P23" s="326">
        <v>0</v>
      </c>
      <c r="Q23" s="326">
        <v>0</v>
      </c>
      <c r="R23" s="326">
        <v>0</v>
      </c>
      <c r="S23" s="326">
        <v>0</v>
      </c>
      <c r="T23" s="326">
        <v>18083</v>
      </c>
      <c r="U23" s="326">
        <v>131015.41</v>
      </c>
      <c r="V23" s="326">
        <v>1404883</v>
      </c>
      <c r="W23" s="326">
        <v>34599.49</v>
      </c>
      <c r="X23" s="326">
        <v>0</v>
      </c>
      <c r="Y23" s="326">
        <v>404814.84</v>
      </c>
      <c r="Z23" s="326">
        <v>0</v>
      </c>
      <c r="AA23" s="326">
        <v>615018.81999999995</v>
      </c>
      <c r="AB23" s="326">
        <v>0</v>
      </c>
      <c r="AC23" s="326">
        <v>47213.91</v>
      </c>
      <c r="AD23" s="326">
        <v>169288.83</v>
      </c>
      <c r="AE23" s="326">
        <v>195658.74</v>
      </c>
      <c r="AF23" s="326">
        <v>0</v>
      </c>
      <c r="AG23" s="326">
        <v>0</v>
      </c>
      <c r="AH23" s="326">
        <v>40268.74</v>
      </c>
      <c r="AI23" s="326">
        <v>0</v>
      </c>
      <c r="AJ23" s="326">
        <v>0</v>
      </c>
      <c r="AK23" s="326">
        <v>116597.59</v>
      </c>
      <c r="AL23" s="326">
        <v>126651.78</v>
      </c>
      <c r="AM23" s="326">
        <v>286.45</v>
      </c>
      <c r="AN23" s="326">
        <v>97302.84</v>
      </c>
      <c r="AO23" s="326">
        <v>0</v>
      </c>
      <c r="AP23" s="326">
        <v>41668.300000000003</v>
      </c>
      <c r="AQ23" s="326">
        <v>2089418.83</v>
      </c>
      <c r="AR23" s="326">
        <v>2193117.4900000002</v>
      </c>
      <c r="AS23" s="326">
        <v>175183.28</v>
      </c>
      <c r="AT23" s="326">
        <v>331434.68</v>
      </c>
      <c r="AU23" s="326">
        <v>281670.31</v>
      </c>
      <c r="AV23" s="326">
        <v>29317.759999999998</v>
      </c>
      <c r="AW23" s="326">
        <v>453784.45</v>
      </c>
      <c r="AX23" s="326">
        <v>447218.41</v>
      </c>
      <c r="AY23" s="326">
        <v>294676.46999999997</v>
      </c>
      <c r="AZ23" s="326">
        <v>729405.43999999994</v>
      </c>
      <c r="BA23" s="326">
        <v>3738655.2</v>
      </c>
      <c r="BB23" s="326">
        <v>147657.63</v>
      </c>
      <c r="BC23" s="326">
        <v>141164.85999999999</v>
      </c>
      <c r="BD23" s="326">
        <v>288564.52</v>
      </c>
      <c r="BE23" s="326">
        <v>15000</v>
      </c>
      <c r="BF23" s="326">
        <v>1131917.92</v>
      </c>
      <c r="BG23" s="326">
        <v>1247933.1499999999</v>
      </c>
      <c r="BH23" s="326">
        <v>10341.129999999999</v>
      </c>
      <c r="BI23" s="326">
        <v>14923</v>
      </c>
      <c r="BJ23" s="326">
        <v>0</v>
      </c>
      <c r="BK23" s="326">
        <v>0</v>
      </c>
      <c r="BL23" s="326">
        <v>15788.87</v>
      </c>
      <c r="BM23" s="326">
        <v>0</v>
      </c>
      <c r="BN23" s="326">
        <v>0</v>
      </c>
      <c r="BO23" s="326">
        <v>0</v>
      </c>
      <c r="BP23" s="326">
        <v>0</v>
      </c>
      <c r="BQ23" s="326">
        <v>3674649.17</v>
      </c>
      <c r="BR23" s="326">
        <v>3541074.01</v>
      </c>
      <c r="BS23" s="326">
        <v>3689572.17</v>
      </c>
      <c r="BT23" s="326">
        <v>3556862.88</v>
      </c>
      <c r="BU23" s="326">
        <v>0</v>
      </c>
      <c r="BV23" s="326">
        <v>0</v>
      </c>
      <c r="BW23" s="326">
        <v>1118818.6399999999</v>
      </c>
      <c r="BX23" s="326">
        <v>0</v>
      </c>
      <c r="BY23" s="326">
        <v>0</v>
      </c>
      <c r="BZ23" s="326">
        <v>0</v>
      </c>
      <c r="CA23" s="326">
        <v>0</v>
      </c>
      <c r="CB23" s="326">
        <v>0</v>
      </c>
      <c r="CC23" s="326">
        <v>42988.51</v>
      </c>
      <c r="CD23" s="326">
        <v>0</v>
      </c>
      <c r="CE23" s="326">
        <v>0</v>
      </c>
      <c r="CF23" s="326">
        <v>0</v>
      </c>
      <c r="CG23" s="326">
        <v>0</v>
      </c>
      <c r="CH23" s="326">
        <v>1000</v>
      </c>
      <c r="CI23" s="326">
        <v>0</v>
      </c>
      <c r="CJ23" s="326">
        <v>0</v>
      </c>
      <c r="CK23" s="326">
        <v>0</v>
      </c>
      <c r="CL23" s="326">
        <v>0</v>
      </c>
      <c r="CM23" s="326">
        <v>348816</v>
      </c>
      <c r="CN23" s="326">
        <v>0</v>
      </c>
      <c r="CO23" s="326">
        <v>0</v>
      </c>
      <c r="CP23" s="326">
        <v>0</v>
      </c>
      <c r="CQ23" s="326">
        <v>0</v>
      </c>
      <c r="CR23" s="326">
        <v>4000</v>
      </c>
      <c r="CS23" s="326">
        <v>0</v>
      </c>
      <c r="CT23" s="326">
        <v>212954.56</v>
      </c>
      <c r="CU23" s="326">
        <v>0</v>
      </c>
      <c r="CV23" s="326">
        <v>0</v>
      </c>
      <c r="CW23" s="326">
        <v>0</v>
      </c>
      <c r="CX23" s="326">
        <v>43407.03</v>
      </c>
      <c r="CY23" s="326">
        <v>0</v>
      </c>
      <c r="CZ23" s="326">
        <v>0</v>
      </c>
      <c r="DA23" s="326">
        <v>0</v>
      </c>
      <c r="DB23" s="326">
        <v>0</v>
      </c>
      <c r="DC23" s="326">
        <v>0</v>
      </c>
      <c r="DD23" s="326">
        <v>0</v>
      </c>
      <c r="DE23" s="326">
        <v>0</v>
      </c>
      <c r="DF23" s="326">
        <v>0</v>
      </c>
      <c r="DG23" s="326">
        <v>1374.52</v>
      </c>
      <c r="DH23" s="326">
        <v>0</v>
      </c>
      <c r="DI23" s="326">
        <v>1466970.85</v>
      </c>
      <c r="DJ23" s="326">
        <v>0</v>
      </c>
      <c r="DK23" s="326">
        <v>6148.18</v>
      </c>
      <c r="DL23" s="326">
        <v>89501.119999999995</v>
      </c>
      <c r="DM23" s="326">
        <v>177216.92</v>
      </c>
      <c r="DN23" s="326">
        <v>0</v>
      </c>
      <c r="DO23" s="326">
        <v>0</v>
      </c>
      <c r="DP23" s="326">
        <v>21958.3</v>
      </c>
      <c r="DQ23" s="326">
        <v>4677.8500000000004</v>
      </c>
      <c r="DR23" s="326">
        <v>0</v>
      </c>
      <c r="DS23" s="326">
        <v>0</v>
      </c>
      <c r="DT23" s="326">
        <v>0</v>
      </c>
      <c r="DU23" s="326">
        <v>0</v>
      </c>
      <c r="DV23" s="326">
        <v>4137</v>
      </c>
      <c r="DW23" s="326">
        <v>0</v>
      </c>
      <c r="DX23" s="326">
        <v>34166.71</v>
      </c>
      <c r="DY23" s="326">
        <v>26260.87</v>
      </c>
      <c r="DZ23" s="326">
        <v>21861</v>
      </c>
      <c r="EA23" s="326">
        <v>18001</v>
      </c>
      <c r="EB23" s="326">
        <v>11765.84</v>
      </c>
      <c r="EC23" s="326">
        <v>0</v>
      </c>
      <c r="ED23" s="326">
        <v>341018.58</v>
      </c>
      <c r="EE23" s="326">
        <v>327940.64</v>
      </c>
      <c r="EF23" s="326">
        <v>1322790.8400000001</v>
      </c>
      <c r="EG23" s="326">
        <v>1233962.5</v>
      </c>
      <c r="EH23" s="326">
        <v>0</v>
      </c>
      <c r="EI23" s="326">
        <v>0</v>
      </c>
      <c r="EJ23" s="326">
        <v>0</v>
      </c>
      <c r="EK23" s="326">
        <v>101906.28</v>
      </c>
      <c r="EL23" s="326">
        <v>0</v>
      </c>
      <c r="EM23" s="326">
        <v>15607474.390000001</v>
      </c>
      <c r="EN23" s="326">
        <v>4789956.91</v>
      </c>
      <c r="EO23" s="326">
        <v>50383.72</v>
      </c>
      <c r="EP23" s="326">
        <v>15250.04</v>
      </c>
      <c r="EQ23" s="326">
        <v>0</v>
      </c>
      <c r="ER23" s="326">
        <v>4754823.2300000004</v>
      </c>
      <c r="ES23" s="326">
        <v>0</v>
      </c>
      <c r="ET23" s="326">
        <v>0</v>
      </c>
      <c r="EU23" s="326">
        <v>181325.03</v>
      </c>
      <c r="EV23" s="326">
        <v>167172.74</v>
      </c>
      <c r="EW23" s="326">
        <v>614552.46</v>
      </c>
      <c r="EX23" s="326">
        <v>628704.75</v>
      </c>
      <c r="EY23" s="326">
        <v>0</v>
      </c>
      <c r="EZ23" s="326">
        <v>291391.5</v>
      </c>
      <c r="FA23" s="326">
        <v>322857.14</v>
      </c>
      <c r="FB23" s="326">
        <v>444839.52</v>
      </c>
      <c r="FC23" s="326">
        <v>148565.82</v>
      </c>
      <c r="FD23" s="326">
        <v>264808.06</v>
      </c>
      <c r="FE23" s="326">
        <v>0</v>
      </c>
      <c r="FF23" s="326">
        <v>0</v>
      </c>
      <c r="FG23" s="326">
        <v>0</v>
      </c>
      <c r="FH23" s="326">
        <v>0</v>
      </c>
      <c r="FI23" s="326">
        <v>0</v>
      </c>
      <c r="FJ23" s="326">
        <v>0</v>
      </c>
      <c r="FK23" s="326">
        <v>0</v>
      </c>
    </row>
    <row r="24" spans="1:167" x14ac:dyDescent="0.15">
      <c r="A24" s="334">
        <v>245</v>
      </c>
      <c r="B24" s="334" t="s">
        <v>471</v>
      </c>
      <c r="C24" s="326">
        <v>0</v>
      </c>
      <c r="D24" s="326">
        <v>2396202.2200000002</v>
      </c>
      <c r="E24" s="326">
        <v>604.91</v>
      </c>
      <c r="F24" s="326">
        <v>33849</v>
      </c>
      <c r="G24" s="326">
        <v>25362.2</v>
      </c>
      <c r="H24" s="326">
        <v>1223.27</v>
      </c>
      <c r="I24" s="326">
        <v>15276.49</v>
      </c>
      <c r="J24" s="326">
        <v>0</v>
      </c>
      <c r="K24" s="326">
        <v>501517</v>
      </c>
      <c r="L24" s="326">
        <v>0</v>
      </c>
      <c r="M24" s="326">
        <v>0</v>
      </c>
      <c r="N24" s="326">
        <v>0</v>
      </c>
      <c r="O24" s="326">
        <v>0</v>
      </c>
      <c r="P24" s="326">
        <v>3191.74</v>
      </c>
      <c r="Q24" s="326">
        <v>0</v>
      </c>
      <c r="R24" s="326">
        <v>0</v>
      </c>
      <c r="S24" s="326">
        <v>0</v>
      </c>
      <c r="T24" s="326">
        <v>0</v>
      </c>
      <c r="U24" s="326">
        <v>46404.83</v>
      </c>
      <c r="V24" s="326">
        <v>3909119</v>
      </c>
      <c r="W24" s="326">
        <v>7019.79</v>
      </c>
      <c r="X24" s="326">
        <v>0</v>
      </c>
      <c r="Y24" s="326">
        <v>0</v>
      </c>
      <c r="Z24" s="326">
        <v>0</v>
      </c>
      <c r="AA24" s="326">
        <v>462372.82</v>
      </c>
      <c r="AB24" s="326">
        <v>0</v>
      </c>
      <c r="AC24" s="326">
        <v>0</v>
      </c>
      <c r="AD24" s="326">
        <v>39579</v>
      </c>
      <c r="AE24" s="326">
        <v>121216.97</v>
      </c>
      <c r="AF24" s="326">
        <v>0</v>
      </c>
      <c r="AG24" s="326">
        <v>0</v>
      </c>
      <c r="AH24" s="326">
        <v>21236.13</v>
      </c>
      <c r="AI24" s="326">
        <v>27393</v>
      </c>
      <c r="AJ24" s="326">
        <v>0</v>
      </c>
      <c r="AK24" s="326">
        <v>0</v>
      </c>
      <c r="AL24" s="326">
        <v>0</v>
      </c>
      <c r="AM24" s="326">
        <v>13884.48</v>
      </c>
      <c r="AN24" s="326">
        <v>8433.2099999999991</v>
      </c>
      <c r="AO24" s="326">
        <v>0</v>
      </c>
      <c r="AP24" s="326">
        <v>5187.41</v>
      </c>
      <c r="AQ24" s="326">
        <v>1262137.19</v>
      </c>
      <c r="AR24" s="326">
        <v>1434264.21</v>
      </c>
      <c r="AS24" s="326">
        <v>300982.7</v>
      </c>
      <c r="AT24" s="326">
        <v>193562.48</v>
      </c>
      <c r="AU24" s="326">
        <v>226502.57</v>
      </c>
      <c r="AV24" s="326">
        <v>4211.87</v>
      </c>
      <c r="AW24" s="326">
        <v>257721.78</v>
      </c>
      <c r="AX24" s="326">
        <v>436170.39</v>
      </c>
      <c r="AY24" s="326">
        <v>281808.34999999998</v>
      </c>
      <c r="AZ24" s="326">
        <v>353552.89</v>
      </c>
      <c r="BA24" s="326">
        <v>1310931.75</v>
      </c>
      <c r="BB24" s="326">
        <v>65283.77</v>
      </c>
      <c r="BC24" s="326">
        <v>56413.84</v>
      </c>
      <c r="BD24" s="326">
        <v>8918.76</v>
      </c>
      <c r="BE24" s="326">
        <v>0</v>
      </c>
      <c r="BF24" s="326">
        <v>652646.79</v>
      </c>
      <c r="BG24" s="326">
        <v>740009.19</v>
      </c>
      <c r="BH24" s="326">
        <v>0</v>
      </c>
      <c r="BI24" s="326">
        <v>0</v>
      </c>
      <c r="BJ24" s="326">
        <v>0</v>
      </c>
      <c r="BK24" s="326">
        <v>0</v>
      </c>
      <c r="BL24" s="326">
        <v>1917.29</v>
      </c>
      <c r="BM24" s="326">
        <v>0</v>
      </c>
      <c r="BN24" s="326">
        <v>0</v>
      </c>
      <c r="BO24" s="326">
        <v>0</v>
      </c>
      <c r="BP24" s="326">
        <v>0</v>
      </c>
      <c r="BQ24" s="326">
        <v>1019380.76</v>
      </c>
      <c r="BR24" s="326">
        <v>1071418.4099999999</v>
      </c>
      <c r="BS24" s="326">
        <v>1019380.76</v>
      </c>
      <c r="BT24" s="326">
        <v>1073335.7</v>
      </c>
      <c r="BU24" s="326">
        <v>0</v>
      </c>
      <c r="BV24" s="326">
        <v>0</v>
      </c>
      <c r="BW24" s="326">
        <v>634902.04</v>
      </c>
      <c r="BX24" s="326">
        <v>0</v>
      </c>
      <c r="BY24" s="326">
        <v>0</v>
      </c>
      <c r="BZ24" s="326">
        <v>0</v>
      </c>
      <c r="CA24" s="326">
        <v>456.77</v>
      </c>
      <c r="CB24" s="326">
        <v>0</v>
      </c>
      <c r="CC24" s="326">
        <v>0</v>
      </c>
      <c r="CD24" s="326">
        <v>0</v>
      </c>
      <c r="CE24" s="326">
        <v>0</v>
      </c>
      <c r="CF24" s="326">
        <v>0</v>
      </c>
      <c r="CG24" s="326">
        <v>0</v>
      </c>
      <c r="CH24" s="326">
        <v>186.99</v>
      </c>
      <c r="CI24" s="326">
        <v>0</v>
      </c>
      <c r="CJ24" s="326">
        <v>0</v>
      </c>
      <c r="CK24" s="326">
        <v>0</v>
      </c>
      <c r="CL24" s="326">
        <v>0</v>
      </c>
      <c r="CM24" s="326">
        <v>187352</v>
      </c>
      <c r="CN24" s="326">
        <v>0</v>
      </c>
      <c r="CO24" s="326">
        <v>0</v>
      </c>
      <c r="CP24" s="326">
        <v>0</v>
      </c>
      <c r="CQ24" s="326">
        <v>0</v>
      </c>
      <c r="CR24" s="326">
        <v>0</v>
      </c>
      <c r="CS24" s="326">
        <v>0</v>
      </c>
      <c r="CT24" s="326">
        <v>102421.6</v>
      </c>
      <c r="CU24" s="326">
        <v>0</v>
      </c>
      <c r="CV24" s="326">
        <v>0</v>
      </c>
      <c r="CW24" s="326">
        <v>0</v>
      </c>
      <c r="CX24" s="326">
        <v>12186.48</v>
      </c>
      <c r="CY24" s="326">
        <v>0</v>
      </c>
      <c r="CZ24" s="326">
        <v>0</v>
      </c>
      <c r="DA24" s="326">
        <v>0</v>
      </c>
      <c r="DB24" s="326">
        <v>0</v>
      </c>
      <c r="DC24" s="326">
        <v>0</v>
      </c>
      <c r="DD24" s="326">
        <v>0</v>
      </c>
      <c r="DE24" s="326">
        <v>0</v>
      </c>
      <c r="DF24" s="326">
        <v>0</v>
      </c>
      <c r="DG24" s="326">
        <v>0</v>
      </c>
      <c r="DH24" s="326">
        <v>0</v>
      </c>
      <c r="DI24" s="326">
        <v>645789.23</v>
      </c>
      <c r="DJ24" s="326">
        <v>0</v>
      </c>
      <c r="DK24" s="326">
        <v>0</v>
      </c>
      <c r="DL24" s="326">
        <v>135898.67000000001</v>
      </c>
      <c r="DM24" s="326">
        <v>15477.92</v>
      </c>
      <c r="DN24" s="326">
        <v>0</v>
      </c>
      <c r="DO24" s="326">
        <v>0</v>
      </c>
      <c r="DP24" s="326">
        <v>47998.37</v>
      </c>
      <c r="DQ24" s="326">
        <v>0</v>
      </c>
      <c r="DR24" s="326">
        <v>0</v>
      </c>
      <c r="DS24" s="326">
        <v>0</v>
      </c>
      <c r="DT24" s="326">
        <v>2889.12</v>
      </c>
      <c r="DU24" s="326">
        <v>0</v>
      </c>
      <c r="DV24" s="326">
        <v>89452.57</v>
      </c>
      <c r="DW24" s="326">
        <v>0</v>
      </c>
      <c r="DX24" s="326">
        <v>64510.21</v>
      </c>
      <c r="DY24" s="326">
        <v>79421.100000000006</v>
      </c>
      <c r="DZ24" s="326">
        <v>17653.27</v>
      </c>
      <c r="EA24" s="326">
        <v>2742.38</v>
      </c>
      <c r="EB24" s="326">
        <v>0</v>
      </c>
      <c r="EC24" s="326">
        <v>0</v>
      </c>
      <c r="ED24" s="326">
        <v>50697.11</v>
      </c>
      <c r="EE24" s="326">
        <v>45794.68</v>
      </c>
      <c r="EF24" s="326">
        <v>555812.31999999995</v>
      </c>
      <c r="EG24" s="326">
        <v>560714.75</v>
      </c>
      <c r="EH24" s="326">
        <v>0</v>
      </c>
      <c r="EI24" s="326">
        <v>0</v>
      </c>
      <c r="EJ24" s="326">
        <v>0</v>
      </c>
      <c r="EK24" s="326">
        <v>0</v>
      </c>
      <c r="EL24" s="326">
        <v>0</v>
      </c>
      <c r="EM24" s="326">
        <v>3549510.1</v>
      </c>
      <c r="EN24" s="326">
        <v>0</v>
      </c>
      <c r="EO24" s="326">
        <v>0</v>
      </c>
      <c r="EP24" s="326">
        <v>0</v>
      </c>
      <c r="EQ24" s="326">
        <v>0</v>
      </c>
      <c r="ER24" s="326">
        <v>0</v>
      </c>
      <c r="ES24" s="326">
        <v>0</v>
      </c>
      <c r="ET24" s="326">
        <v>0</v>
      </c>
      <c r="EU24" s="326">
        <v>22535.919999999998</v>
      </c>
      <c r="EV24" s="326">
        <v>18674.78</v>
      </c>
      <c r="EW24" s="326">
        <v>327199.53000000003</v>
      </c>
      <c r="EX24" s="326">
        <v>331060.67</v>
      </c>
      <c r="EY24" s="326">
        <v>0</v>
      </c>
      <c r="EZ24" s="326">
        <v>0</v>
      </c>
      <c r="FA24" s="326">
        <v>0</v>
      </c>
      <c r="FB24" s="326">
        <v>0</v>
      </c>
      <c r="FC24" s="326">
        <v>0</v>
      </c>
      <c r="FD24" s="326">
        <v>0</v>
      </c>
      <c r="FE24" s="326">
        <v>0</v>
      </c>
      <c r="FF24" s="326">
        <v>0</v>
      </c>
      <c r="FG24" s="326">
        <v>0</v>
      </c>
      <c r="FH24" s="326">
        <v>0</v>
      </c>
      <c r="FI24" s="326">
        <v>0</v>
      </c>
      <c r="FJ24" s="326">
        <v>0</v>
      </c>
      <c r="FK24" s="326">
        <v>0</v>
      </c>
    </row>
    <row r="25" spans="1:167" x14ac:dyDescent="0.15">
      <c r="A25" s="334">
        <v>280</v>
      </c>
      <c r="B25" s="334" t="s">
        <v>472</v>
      </c>
      <c r="C25" s="326">
        <v>0</v>
      </c>
      <c r="D25" s="326">
        <v>11602538.92</v>
      </c>
      <c r="E25" s="326">
        <v>0</v>
      </c>
      <c r="F25" s="326">
        <v>150232.54999999999</v>
      </c>
      <c r="G25" s="326">
        <v>101996.2</v>
      </c>
      <c r="H25" s="326">
        <v>53569.24</v>
      </c>
      <c r="I25" s="326">
        <v>209614.75</v>
      </c>
      <c r="J25" s="326">
        <v>0</v>
      </c>
      <c r="K25" s="326">
        <v>936067.88</v>
      </c>
      <c r="L25" s="326">
        <v>0</v>
      </c>
      <c r="M25" s="326">
        <v>0</v>
      </c>
      <c r="N25" s="326">
        <v>0</v>
      </c>
      <c r="O25" s="326">
        <v>0</v>
      </c>
      <c r="P25" s="326">
        <v>0</v>
      </c>
      <c r="Q25" s="326">
        <v>0</v>
      </c>
      <c r="R25" s="326">
        <v>0</v>
      </c>
      <c r="S25" s="326">
        <v>0</v>
      </c>
      <c r="T25" s="326">
        <v>1000</v>
      </c>
      <c r="U25" s="326">
        <v>176414.88</v>
      </c>
      <c r="V25" s="326">
        <v>16248284</v>
      </c>
      <c r="W25" s="326">
        <v>61528.76</v>
      </c>
      <c r="X25" s="326">
        <v>0</v>
      </c>
      <c r="Y25" s="326">
        <v>0</v>
      </c>
      <c r="Z25" s="326">
        <v>72600.570000000007</v>
      </c>
      <c r="AA25" s="326">
        <v>1411687.53</v>
      </c>
      <c r="AB25" s="326">
        <v>29446</v>
      </c>
      <c r="AC25" s="326">
        <v>0</v>
      </c>
      <c r="AD25" s="326">
        <v>217510.04</v>
      </c>
      <c r="AE25" s="326">
        <v>581262.06000000006</v>
      </c>
      <c r="AF25" s="326">
        <v>0</v>
      </c>
      <c r="AG25" s="326">
        <v>0</v>
      </c>
      <c r="AH25" s="326">
        <v>125841.68</v>
      </c>
      <c r="AI25" s="326">
        <v>0</v>
      </c>
      <c r="AJ25" s="326">
        <v>0</v>
      </c>
      <c r="AK25" s="326">
        <v>6946</v>
      </c>
      <c r="AL25" s="326">
        <v>0</v>
      </c>
      <c r="AM25" s="326">
        <v>16563.03</v>
      </c>
      <c r="AN25" s="326">
        <v>90751.74</v>
      </c>
      <c r="AO25" s="326">
        <v>0</v>
      </c>
      <c r="AP25" s="326">
        <v>26747.15</v>
      </c>
      <c r="AQ25" s="326">
        <v>5830288.8399999999</v>
      </c>
      <c r="AR25" s="326">
        <v>7046922.1299999999</v>
      </c>
      <c r="AS25" s="326">
        <v>1377245.12</v>
      </c>
      <c r="AT25" s="326">
        <v>939699.07</v>
      </c>
      <c r="AU25" s="326">
        <v>556123.73</v>
      </c>
      <c r="AV25" s="326">
        <v>98872.52</v>
      </c>
      <c r="AW25" s="326">
        <v>968285.64</v>
      </c>
      <c r="AX25" s="326">
        <v>1320019.1599999999</v>
      </c>
      <c r="AY25" s="326">
        <v>507358.11</v>
      </c>
      <c r="AZ25" s="326">
        <v>1855612.39</v>
      </c>
      <c r="BA25" s="326">
        <v>4283443.9400000004</v>
      </c>
      <c r="BB25" s="326">
        <v>1007272.54</v>
      </c>
      <c r="BC25" s="326">
        <v>293117.86</v>
      </c>
      <c r="BD25" s="326">
        <v>177677.06</v>
      </c>
      <c r="BE25" s="326">
        <v>126314.01</v>
      </c>
      <c r="BF25" s="326">
        <v>4076646.63</v>
      </c>
      <c r="BG25" s="326">
        <v>1299398.56</v>
      </c>
      <c r="BH25" s="326">
        <v>54207.32</v>
      </c>
      <c r="BI25" s="326">
        <v>0</v>
      </c>
      <c r="BJ25" s="326">
        <v>0</v>
      </c>
      <c r="BK25" s="326">
        <v>0</v>
      </c>
      <c r="BL25" s="326">
        <v>0</v>
      </c>
      <c r="BM25" s="326">
        <v>0</v>
      </c>
      <c r="BN25" s="326">
        <v>0</v>
      </c>
      <c r="BO25" s="326">
        <v>0</v>
      </c>
      <c r="BP25" s="326">
        <v>17814.47</v>
      </c>
      <c r="BQ25" s="326">
        <v>3842739.51</v>
      </c>
      <c r="BR25" s="326">
        <v>4127023.39</v>
      </c>
      <c r="BS25" s="326">
        <v>3842739.51</v>
      </c>
      <c r="BT25" s="326">
        <v>4144837.86</v>
      </c>
      <c r="BU25" s="326">
        <v>0</v>
      </c>
      <c r="BV25" s="326">
        <v>0</v>
      </c>
      <c r="BW25" s="326">
        <v>3917098.41</v>
      </c>
      <c r="BX25" s="326">
        <v>0</v>
      </c>
      <c r="BY25" s="326">
        <v>0</v>
      </c>
      <c r="BZ25" s="326">
        <v>0</v>
      </c>
      <c r="CA25" s="326">
        <v>0</v>
      </c>
      <c r="CB25" s="326">
        <v>0</v>
      </c>
      <c r="CC25" s="326">
        <v>0</v>
      </c>
      <c r="CD25" s="326">
        <v>0</v>
      </c>
      <c r="CE25" s="326">
        <v>0</v>
      </c>
      <c r="CF25" s="326">
        <v>0</v>
      </c>
      <c r="CG25" s="326">
        <v>0</v>
      </c>
      <c r="CH25" s="326">
        <v>70219.27</v>
      </c>
      <c r="CI25" s="326">
        <v>0</v>
      </c>
      <c r="CJ25" s="326">
        <v>0</v>
      </c>
      <c r="CK25" s="326">
        <v>0</v>
      </c>
      <c r="CL25" s="326">
        <v>0</v>
      </c>
      <c r="CM25" s="326">
        <v>1234221</v>
      </c>
      <c r="CN25" s="326">
        <v>39508</v>
      </c>
      <c r="CO25" s="326">
        <v>0</v>
      </c>
      <c r="CP25" s="326">
        <v>0</v>
      </c>
      <c r="CQ25" s="326">
        <v>0</v>
      </c>
      <c r="CR25" s="326">
        <v>11000</v>
      </c>
      <c r="CS25" s="326">
        <v>10242</v>
      </c>
      <c r="CT25" s="326">
        <v>619878.41</v>
      </c>
      <c r="CU25" s="326">
        <v>0</v>
      </c>
      <c r="CV25" s="326">
        <v>0</v>
      </c>
      <c r="CW25" s="326">
        <v>0</v>
      </c>
      <c r="CX25" s="326">
        <v>149271.14000000001</v>
      </c>
      <c r="CY25" s="326">
        <v>0</v>
      </c>
      <c r="CZ25" s="326">
        <v>0</v>
      </c>
      <c r="DA25" s="326">
        <v>23719</v>
      </c>
      <c r="DB25" s="326">
        <v>0</v>
      </c>
      <c r="DC25" s="326">
        <v>0</v>
      </c>
      <c r="DD25" s="326">
        <v>0</v>
      </c>
      <c r="DE25" s="326">
        <v>0</v>
      </c>
      <c r="DF25" s="326">
        <v>0</v>
      </c>
      <c r="DG25" s="326">
        <v>644.54999999999995</v>
      </c>
      <c r="DH25" s="326">
        <v>0</v>
      </c>
      <c r="DI25" s="326">
        <v>4226756.83</v>
      </c>
      <c r="DJ25" s="326">
        <v>0</v>
      </c>
      <c r="DK25" s="326">
        <v>0</v>
      </c>
      <c r="DL25" s="326">
        <v>706099.49</v>
      </c>
      <c r="DM25" s="326">
        <v>241969.52</v>
      </c>
      <c r="DN25" s="326">
        <v>0</v>
      </c>
      <c r="DO25" s="326">
        <v>0</v>
      </c>
      <c r="DP25" s="326">
        <v>386355.29</v>
      </c>
      <c r="DQ25" s="326">
        <v>3657.34</v>
      </c>
      <c r="DR25" s="326">
        <v>0</v>
      </c>
      <c r="DS25" s="326">
        <v>5260.14</v>
      </c>
      <c r="DT25" s="326">
        <v>0</v>
      </c>
      <c r="DU25" s="326">
        <v>0</v>
      </c>
      <c r="DV25" s="326">
        <v>504414.07</v>
      </c>
      <c r="DW25" s="326">
        <v>0</v>
      </c>
      <c r="DX25" s="326">
        <v>707421.38</v>
      </c>
      <c r="DY25" s="326">
        <v>731907.62</v>
      </c>
      <c r="DZ25" s="326">
        <v>602781.34</v>
      </c>
      <c r="EA25" s="326">
        <v>492692.89</v>
      </c>
      <c r="EB25" s="326">
        <v>85121.05</v>
      </c>
      <c r="EC25" s="326">
        <v>481.16</v>
      </c>
      <c r="ED25" s="326">
        <v>588980.79</v>
      </c>
      <c r="EE25" s="326">
        <v>435690.45</v>
      </c>
      <c r="EF25" s="326">
        <v>3266496.87</v>
      </c>
      <c r="EG25" s="326">
        <v>3419787.21</v>
      </c>
      <c r="EH25" s="326">
        <v>0</v>
      </c>
      <c r="EI25" s="326">
        <v>0</v>
      </c>
      <c r="EJ25" s="326">
        <v>0</v>
      </c>
      <c r="EK25" s="326">
        <v>0</v>
      </c>
      <c r="EL25" s="326">
        <v>0</v>
      </c>
      <c r="EM25" s="326">
        <v>30171009.460000001</v>
      </c>
      <c r="EN25" s="326">
        <v>19478464.16</v>
      </c>
      <c r="EO25" s="326">
        <v>7982852.6799999997</v>
      </c>
      <c r="EP25" s="326">
        <v>2463205.1</v>
      </c>
      <c r="EQ25" s="326">
        <v>55950.75</v>
      </c>
      <c r="ER25" s="326">
        <v>13902865.83</v>
      </c>
      <c r="ES25" s="326">
        <v>0</v>
      </c>
      <c r="ET25" s="326">
        <v>0</v>
      </c>
      <c r="EU25" s="326">
        <v>0</v>
      </c>
      <c r="EV25" s="326">
        <v>0</v>
      </c>
      <c r="EW25" s="326">
        <v>1413939.68</v>
      </c>
      <c r="EX25" s="326">
        <v>1413939.68</v>
      </c>
      <c r="EY25" s="326">
        <v>0</v>
      </c>
      <c r="EZ25" s="326">
        <v>187883.6</v>
      </c>
      <c r="FA25" s="326">
        <v>155375.4</v>
      </c>
      <c r="FB25" s="326">
        <v>585161.12</v>
      </c>
      <c r="FC25" s="326">
        <v>176865.15</v>
      </c>
      <c r="FD25" s="326">
        <v>440804.17</v>
      </c>
      <c r="FE25" s="326">
        <v>0</v>
      </c>
      <c r="FF25" s="326">
        <v>0</v>
      </c>
      <c r="FG25" s="326">
        <v>0</v>
      </c>
      <c r="FH25" s="326">
        <v>0</v>
      </c>
      <c r="FI25" s="326">
        <v>0</v>
      </c>
      <c r="FJ25" s="326">
        <v>0</v>
      </c>
      <c r="FK25" s="326">
        <v>0</v>
      </c>
    </row>
    <row r="26" spans="1:167" x14ac:dyDescent="0.15">
      <c r="A26" s="334">
        <v>287</v>
      </c>
      <c r="B26" s="334" t="s">
        <v>473</v>
      </c>
      <c r="C26" s="326">
        <v>0</v>
      </c>
      <c r="D26" s="326">
        <v>1885984</v>
      </c>
      <c r="E26" s="326">
        <v>0</v>
      </c>
      <c r="F26" s="326">
        <v>0</v>
      </c>
      <c r="G26" s="326">
        <v>23821.62</v>
      </c>
      <c r="H26" s="326">
        <v>8089.26</v>
      </c>
      <c r="I26" s="326">
        <v>34553.4</v>
      </c>
      <c r="J26" s="326">
        <v>0</v>
      </c>
      <c r="K26" s="326">
        <v>370391</v>
      </c>
      <c r="L26" s="326">
        <v>0</v>
      </c>
      <c r="M26" s="326">
        <v>0</v>
      </c>
      <c r="N26" s="326">
        <v>0</v>
      </c>
      <c r="O26" s="326">
        <v>0</v>
      </c>
      <c r="P26" s="326">
        <v>5026.7</v>
      </c>
      <c r="Q26" s="326">
        <v>0</v>
      </c>
      <c r="R26" s="326">
        <v>0</v>
      </c>
      <c r="S26" s="326">
        <v>0</v>
      </c>
      <c r="T26" s="326">
        <v>0</v>
      </c>
      <c r="U26" s="326">
        <v>23070.01</v>
      </c>
      <c r="V26" s="326">
        <v>2674516</v>
      </c>
      <c r="W26" s="326">
        <v>4293.57</v>
      </c>
      <c r="X26" s="326">
        <v>0</v>
      </c>
      <c r="Y26" s="326">
        <v>35718.959999999999</v>
      </c>
      <c r="Z26" s="326">
        <v>2768</v>
      </c>
      <c r="AA26" s="326">
        <v>328428.36</v>
      </c>
      <c r="AB26" s="326">
        <v>0</v>
      </c>
      <c r="AC26" s="326">
        <v>0</v>
      </c>
      <c r="AD26" s="326">
        <v>11938.6</v>
      </c>
      <c r="AE26" s="326">
        <v>14612</v>
      </c>
      <c r="AF26" s="326">
        <v>0</v>
      </c>
      <c r="AG26" s="326">
        <v>0</v>
      </c>
      <c r="AH26" s="326">
        <v>7525.77</v>
      </c>
      <c r="AI26" s="326">
        <v>43166</v>
      </c>
      <c r="AJ26" s="326">
        <v>0</v>
      </c>
      <c r="AK26" s="326">
        <v>3560</v>
      </c>
      <c r="AL26" s="326">
        <v>101696.25</v>
      </c>
      <c r="AM26" s="326">
        <v>0</v>
      </c>
      <c r="AN26" s="326">
        <v>6983</v>
      </c>
      <c r="AO26" s="326">
        <v>0</v>
      </c>
      <c r="AP26" s="326">
        <v>1777.49</v>
      </c>
      <c r="AQ26" s="326">
        <v>1247943.2</v>
      </c>
      <c r="AR26" s="326">
        <v>1530886.96</v>
      </c>
      <c r="AS26" s="326">
        <v>192165.73</v>
      </c>
      <c r="AT26" s="326">
        <v>152848.88</v>
      </c>
      <c r="AU26" s="326">
        <v>138720.4</v>
      </c>
      <c r="AV26" s="326">
        <v>914.02</v>
      </c>
      <c r="AW26" s="326">
        <v>100979.32</v>
      </c>
      <c r="AX26" s="326">
        <v>160773.85999999999</v>
      </c>
      <c r="AY26" s="326">
        <v>268572.38</v>
      </c>
      <c r="AZ26" s="326">
        <v>160275.51999999999</v>
      </c>
      <c r="BA26" s="326">
        <v>625641.01</v>
      </c>
      <c r="BB26" s="326">
        <v>18233.86</v>
      </c>
      <c r="BC26" s="326">
        <v>55843</v>
      </c>
      <c r="BD26" s="326">
        <v>78391.64</v>
      </c>
      <c r="BE26" s="326">
        <v>0</v>
      </c>
      <c r="BF26" s="326">
        <v>334071.21000000002</v>
      </c>
      <c r="BG26" s="326">
        <v>351573.26</v>
      </c>
      <c r="BH26" s="326">
        <v>0</v>
      </c>
      <c r="BI26" s="326">
        <v>0</v>
      </c>
      <c r="BJ26" s="326">
        <v>0</v>
      </c>
      <c r="BK26" s="326">
        <v>0</v>
      </c>
      <c r="BL26" s="326">
        <v>16932.439999999999</v>
      </c>
      <c r="BM26" s="326">
        <v>0</v>
      </c>
      <c r="BN26" s="326">
        <v>0</v>
      </c>
      <c r="BO26" s="326">
        <v>0</v>
      </c>
      <c r="BP26" s="326">
        <v>0</v>
      </c>
      <c r="BQ26" s="326">
        <v>902729.05</v>
      </c>
      <c r="BR26" s="326">
        <v>1055882.3500000001</v>
      </c>
      <c r="BS26" s="326">
        <v>902729.05</v>
      </c>
      <c r="BT26" s="326">
        <v>1072814.79</v>
      </c>
      <c r="BU26" s="326">
        <v>0</v>
      </c>
      <c r="BV26" s="326">
        <v>0</v>
      </c>
      <c r="BW26" s="326">
        <v>271586.23</v>
      </c>
      <c r="BX26" s="326">
        <v>0</v>
      </c>
      <c r="BY26" s="326">
        <v>0</v>
      </c>
      <c r="BZ26" s="326">
        <v>0</v>
      </c>
      <c r="CA26" s="326">
        <v>0</v>
      </c>
      <c r="CB26" s="326">
        <v>0</v>
      </c>
      <c r="CC26" s="326">
        <v>0</v>
      </c>
      <c r="CD26" s="326">
        <v>0</v>
      </c>
      <c r="CE26" s="326">
        <v>0</v>
      </c>
      <c r="CF26" s="326">
        <v>0</v>
      </c>
      <c r="CG26" s="326">
        <v>0</v>
      </c>
      <c r="CH26" s="326">
        <v>0</v>
      </c>
      <c r="CI26" s="326">
        <v>0</v>
      </c>
      <c r="CJ26" s="326">
        <v>0</v>
      </c>
      <c r="CK26" s="326">
        <v>0</v>
      </c>
      <c r="CL26" s="326">
        <v>0</v>
      </c>
      <c r="CM26" s="326">
        <v>106492</v>
      </c>
      <c r="CN26" s="326">
        <v>0</v>
      </c>
      <c r="CO26" s="326">
        <v>0</v>
      </c>
      <c r="CP26" s="326">
        <v>0</v>
      </c>
      <c r="CQ26" s="326">
        <v>0</v>
      </c>
      <c r="CR26" s="326">
        <v>3000</v>
      </c>
      <c r="CS26" s="326">
        <v>0</v>
      </c>
      <c r="CT26" s="326">
        <v>60336.29</v>
      </c>
      <c r="CU26" s="326">
        <v>0</v>
      </c>
      <c r="CV26" s="326">
        <v>0</v>
      </c>
      <c r="CW26" s="326">
        <v>0</v>
      </c>
      <c r="CX26" s="326">
        <v>3362.17</v>
      </c>
      <c r="CY26" s="326">
        <v>0</v>
      </c>
      <c r="CZ26" s="326">
        <v>0</v>
      </c>
      <c r="DA26" s="326">
        <v>0</v>
      </c>
      <c r="DB26" s="326">
        <v>0</v>
      </c>
      <c r="DC26" s="326">
        <v>0</v>
      </c>
      <c r="DD26" s="326">
        <v>0</v>
      </c>
      <c r="DE26" s="326">
        <v>0</v>
      </c>
      <c r="DF26" s="326">
        <v>0</v>
      </c>
      <c r="DG26" s="326">
        <v>0</v>
      </c>
      <c r="DH26" s="326">
        <v>0</v>
      </c>
      <c r="DI26" s="326">
        <v>331006.08000000002</v>
      </c>
      <c r="DJ26" s="326">
        <v>0</v>
      </c>
      <c r="DK26" s="326">
        <v>0</v>
      </c>
      <c r="DL26" s="326">
        <v>40058.74</v>
      </c>
      <c r="DM26" s="326">
        <v>72373.87</v>
      </c>
      <c r="DN26" s="326">
        <v>0</v>
      </c>
      <c r="DO26" s="326">
        <v>0</v>
      </c>
      <c r="DP26" s="326">
        <v>0</v>
      </c>
      <c r="DQ26" s="326">
        <v>0</v>
      </c>
      <c r="DR26" s="326">
        <v>0</v>
      </c>
      <c r="DS26" s="326">
        <v>0</v>
      </c>
      <c r="DT26" s="326">
        <v>0</v>
      </c>
      <c r="DU26" s="326">
        <v>0</v>
      </c>
      <c r="DV26" s="326">
        <v>1338</v>
      </c>
      <c r="DW26" s="326">
        <v>0</v>
      </c>
      <c r="DX26" s="326">
        <v>41111.33</v>
      </c>
      <c r="DY26" s="326">
        <v>28446.46</v>
      </c>
      <c r="DZ26" s="326">
        <v>30342.58</v>
      </c>
      <c r="EA26" s="326">
        <v>38477.18</v>
      </c>
      <c r="EB26" s="326">
        <v>4530.2700000000004</v>
      </c>
      <c r="EC26" s="326">
        <v>0</v>
      </c>
      <c r="ED26" s="326">
        <v>121352.02</v>
      </c>
      <c r="EE26" s="326">
        <v>120880.41</v>
      </c>
      <c r="EF26" s="326">
        <v>9350568.2899999991</v>
      </c>
      <c r="EG26" s="326">
        <v>132748.29999999999</v>
      </c>
      <c r="EH26" s="326">
        <v>9218291.5999999996</v>
      </c>
      <c r="EI26" s="326">
        <v>0</v>
      </c>
      <c r="EJ26" s="326">
        <v>0</v>
      </c>
      <c r="EK26" s="326">
        <v>0</v>
      </c>
      <c r="EL26" s="326">
        <v>0</v>
      </c>
      <c r="EM26" s="326">
        <v>9664351.3499999996</v>
      </c>
      <c r="EN26" s="326">
        <v>100.02</v>
      </c>
      <c r="EO26" s="326">
        <v>8265664.5999999996</v>
      </c>
      <c r="EP26" s="326">
        <v>9123494.2899999991</v>
      </c>
      <c r="EQ26" s="326">
        <v>0</v>
      </c>
      <c r="ER26" s="326">
        <v>857929.71</v>
      </c>
      <c r="ES26" s="326">
        <v>0</v>
      </c>
      <c r="ET26" s="326">
        <v>0</v>
      </c>
      <c r="EU26" s="326">
        <v>0</v>
      </c>
      <c r="EV26" s="326">
        <v>0</v>
      </c>
      <c r="EW26" s="326">
        <v>202307.71</v>
      </c>
      <c r="EX26" s="326">
        <v>202307.71</v>
      </c>
      <c r="EY26" s="326">
        <v>0</v>
      </c>
      <c r="EZ26" s="326">
        <v>0</v>
      </c>
      <c r="FA26" s="326">
        <v>0</v>
      </c>
      <c r="FB26" s="326">
        <v>0</v>
      </c>
      <c r="FC26" s="326">
        <v>0</v>
      </c>
      <c r="FD26" s="326">
        <v>0</v>
      </c>
      <c r="FE26" s="326">
        <v>0</v>
      </c>
      <c r="FF26" s="326">
        <v>0</v>
      </c>
      <c r="FG26" s="326">
        <v>0</v>
      </c>
      <c r="FH26" s="326">
        <v>0</v>
      </c>
      <c r="FI26" s="326">
        <v>0</v>
      </c>
      <c r="FJ26" s="326">
        <v>0</v>
      </c>
      <c r="FK26" s="326">
        <v>0</v>
      </c>
    </row>
    <row r="27" spans="1:167" x14ac:dyDescent="0.15">
      <c r="A27" s="334">
        <v>308</v>
      </c>
      <c r="B27" s="334" t="s">
        <v>474</v>
      </c>
      <c r="C27" s="326">
        <v>0</v>
      </c>
      <c r="D27" s="326">
        <v>4201357.21</v>
      </c>
      <c r="E27" s="326">
        <v>0</v>
      </c>
      <c r="F27" s="326">
        <v>1720.7</v>
      </c>
      <c r="G27" s="326">
        <v>21086.59</v>
      </c>
      <c r="H27" s="326">
        <v>33425.019999999997</v>
      </c>
      <c r="I27" s="326">
        <v>31332.43</v>
      </c>
      <c r="J27" s="326">
        <v>0</v>
      </c>
      <c r="K27" s="326">
        <v>787015</v>
      </c>
      <c r="L27" s="326">
        <v>0</v>
      </c>
      <c r="M27" s="326">
        <v>0</v>
      </c>
      <c r="N27" s="326">
        <v>0</v>
      </c>
      <c r="O27" s="326">
        <v>0</v>
      </c>
      <c r="P27" s="326">
        <v>11242.26</v>
      </c>
      <c r="Q27" s="326">
        <v>0</v>
      </c>
      <c r="R27" s="326">
        <v>0</v>
      </c>
      <c r="S27" s="326">
        <v>0</v>
      </c>
      <c r="T27" s="326">
        <v>0</v>
      </c>
      <c r="U27" s="326">
        <v>165976.43</v>
      </c>
      <c r="V27" s="326">
        <v>11387975</v>
      </c>
      <c r="W27" s="326">
        <v>12742</v>
      </c>
      <c r="X27" s="326">
        <v>0</v>
      </c>
      <c r="Y27" s="326">
        <v>454821.38</v>
      </c>
      <c r="Z27" s="326">
        <v>0</v>
      </c>
      <c r="AA27" s="326">
        <v>660891.32999999996</v>
      </c>
      <c r="AB27" s="326">
        <v>0</v>
      </c>
      <c r="AC27" s="326">
        <v>0</v>
      </c>
      <c r="AD27" s="326">
        <v>160754.25</v>
      </c>
      <c r="AE27" s="326">
        <v>308120</v>
      </c>
      <c r="AF27" s="326">
        <v>0</v>
      </c>
      <c r="AG27" s="326">
        <v>0</v>
      </c>
      <c r="AH27" s="326">
        <v>112578.59</v>
      </c>
      <c r="AI27" s="326">
        <v>0</v>
      </c>
      <c r="AJ27" s="326">
        <v>0</v>
      </c>
      <c r="AK27" s="326">
        <v>11884.3</v>
      </c>
      <c r="AL27" s="326">
        <v>0</v>
      </c>
      <c r="AM27" s="326">
        <v>0</v>
      </c>
      <c r="AN27" s="326">
        <v>0</v>
      </c>
      <c r="AO27" s="326">
        <v>0</v>
      </c>
      <c r="AP27" s="326">
        <v>273299.84000000003</v>
      </c>
      <c r="AQ27" s="326">
        <v>2553592.06</v>
      </c>
      <c r="AR27" s="326">
        <v>3344977.62</v>
      </c>
      <c r="AS27" s="326">
        <v>593410.92000000004</v>
      </c>
      <c r="AT27" s="326">
        <v>586607.26</v>
      </c>
      <c r="AU27" s="326">
        <v>365900.44</v>
      </c>
      <c r="AV27" s="326">
        <v>678458.62</v>
      </c>
      <c r="AW27" s="326">
        <v>456140.69</v>
      </c>
      <c r="AX27" s="326">
        <v>750795.55</v>
      </c>
      <c r="AY27" s="326">
        <v>491626.29</v>
      </c>
      <c r="AZ27" s="326">
        <v>873618.16</v>
      </c>
      <c r="BA27" s="326">
        <v>2967482.28</v>
      </c>
      <c r="BB27" s="326">
        <v>650301.54</v>
      </c>
      <c r="BC27" s="326">
        <v>189540.84</v>
      </c>
      <c r="BD27" s="326">
        <v>63803.06</v>
      </c>
      <c r="BE27" s="326">
        <v>196578.38</v>
      </c>
      <c r="BF27" s="326">
        <v>1603153.44</v>
      </c>
      <c r="BG27" s="326">
        <v>1994161.62</v>
      </c>
      <c r="BH27" s="326">
        <v>24.7</v>
      </c>
      <c r="BI27" s="326">
        <v>0</v>
      </c>
      <c r="BJ27" s="326">
        <v>0</v>
      </c>
      <c r="BK27" s="326">
        <v>0</v>
      </c>
      <c r="BL27" s="326">
        <v>0</v>
      </c>
      <c r="BM27" s="326">
        <v>0</v>
      </c>
      <c r="BN27" s="326">
        <v>0</v>
      </c>
      <c r="BO27" s="326">
        <v>0</v>
      </c>
      <c r="BP27" s="326">
        <v>0</v>
      </c>
      <c r="BQ27" s="326">
        <v>3063933.37</v>
      </c>
      <c r="BR27" s="326">
        <v>3339982.23</v>
      </c>
      <c r="BS27" s="326">
        <v>3063933.37</v>
      </c>
      <c r="BT27" s="326">
        <v>3339982.23</v>
      </c>
      <c r="BU27" s="326">
        <v>0</v>
      </c>
      <c r="BV27" s="326">
        <v>0</v>
      </c>
      <c r="BW27" s="326">
        <v>1603153.44</v>
      </c>
      <c r="BX27" s="326">
        <v>0</v>
      </c>
      <c r="BY27" s="326">
        <v>0</v>
      </c>
      <c r="BZ27" s="326">
        <v>0</v>
      </c>
      <c r="CA27" s="326">
        <v>0</v>
      </c>
      <c r="CB27" s="326">
        <v>0</v>
      </c>
      <c r="CC27" s="326">
        <v>152752.15</v>
      </c>
      <c r="CD27" s="326">
        <v>0</v>
      </c>
      <c r="CE27" s="326">
        <v>0</v>
      </c>
      <c r="CF27" s="326">
        <v>0</v>
      </c>
      <c r="CG27" s="326">
        <v>0</v>
      </c>
      <c r="CH27" s="326">
        <v>0</v>
      </c>
      <c r="CI27" s="326">
        <v>0</v>
      </c>
      <c r="CJ27" s="326">
        <v>0</v>
      </c>
      <c r="CK27" s="326">
        <v>0</v>
      </c>
      <c r="CL27" s="326">
        <v>0</v>
      </c>
      <c r="CM27" s="326">
        <v>601094</v>
      </c>
      <c r="CN27" s="326">
        <v>0</v>
      </c>
      <c r="CO27" s="326">
        <v>0</v>
      </c>
      <c r="CP27" s="326">
        <v>0</v>
      </c>
      <c r="CQ27" s="326">
        <v>0</v>
      </c>
      <c r="CR27" s="326">
        <v>0</v>
      </c>
      <c r="CS27" s="326">
        <v>0</v>
      </c>
      <c r="CT27" s="326">
        <v>311057.24</v>
      </c>
      <c r="CU27" s="326">
        <v>0</v>
      </c>
      <c r="CV27" s="326">
        <v>0</v>
      </c>
      <c r="CW27" s="326">
        <v>0</v>
      </c>
      <c r="CX27" s="326">
        <v>102797.99</v>
      </c>
      <c r="CY27" s="326">
        <v>0</v>
      </c>
      <c r="CZ27" s="326">
        <v>0</v>
      </c>
      <c r="DA27" s="326">
        <v>0</v>
      </c>
      <c r="DB27" s="326">
        <v>0</v>
      </c>
      <c r="DC27" s="326">
        <v>0</v>
      </c>
      <c r="DD27" s="326">
        <v>0</v>
      </c>
      <c r="DE27" s="326">
        <v>0</v>
      </c>
      <c r="DF27" s="326">
        <v>0</v>
      </c>
      <c r="DG27" s="326">
        <v>0</v>
      </c>
      <c r="DH27" s="326">
        <v>0</v>
      </c>
      <c r="DI27" s="326">
        <v>2075418.39</v>
      </c>
      <c r="DJ27" s="326">
        <v>0</v>
      </c>
      <c r="DK27" s="326">
        <v>0</v>
      </c>
      <c r="DL27" s="326">
        <v>384161.3</v>
      </c>
      <c r="DM27" s="326">
        <v>169211.49</v>
      </c>
      <c r="DN27" s="326">
        <v>0</v>
      </c>
      <c r="DO27" s="326">
        <v>0</v>
      </c>
      <c r="DP27" s="326">
        <v>83046.179999999993</v>
      </c>
      <c r="DQ27" s="326">
        <v>422.42</v>
      </c>
      <c r="DR27" s="326">
        <v>0</v>
      </c>
      <c r="DS27" s="326">
        <v>0</v>
      </c>
      <c r="DT27" s="326">
        <v>0</v>
      </c>
      <c r="DU27" s="326">
        <v>0</v>
      </c>
      <c r="DV27" s="326">
        <v>58595.040000000001</v>
      </c>
      <c r="DW27" s="326">
        <v>0</v>
      </c>
      <c r="DX27" s="326">
        <v>1323242.42</v>
      </c>
      <c r="DY27" s="326">
        <v>1420404.04</v>
      </c>
      <c r="DZ27" s="326">
        <v>131489.79999999999</v>
      </c>
      <c r="EA27" s="326">
        <v>0</v>
      </c>
      <c r="EB27" s="326">
        <v>34328.18</v>
      </c>
      <c r="EC27" s="326">
        <v>0</v>
      </c>
      <c r="ED27" s="326">
        <v>427857.57</v>
      </c>
      <c r="EE27" s="326">
        <v>466827.62</v>
      </c>
      <c r="EF27" s="326">
        <v>912460.59</v>
      </c>
      <c r="EG27" s="326">
        <v>725848.68</v>
      </c>
      <c r="EH27" s="326">
        <v>0</v>
      </c>
      <c r="EI27" s="326">
        <v>0</v>
      </c>
      <c r="EJ27" s="326">
        <v>0</v>
      </c>
      <c r="EK27" s="326">
        <v>147641.85999999999</v>
      </c>
      <c r="EL27" s="326">
        <v>0</v>
      </c>
      <c r="EM27" s="326">
        <v>5989996.4299999997</v>
      </c>
      <c r="EN27" s="326">
        <v>0</v>
      </c>
      <c r="EO27" s="326">
        <v>3209540.32</v>
      </c>
      <c r="EP27" s="326">
        <v>4524339.3</v>
      </c>
      <c r="EQ27" s="326">
        <v>0</v>
      </c>
      <c r="ER27" s="326">
        <v>1314798.98</v>
      </c>
      <c r="ES27" s="326">
        <v>0</v>
      </c>
      <c r="ET27" s="326">
        <v>0</v>
      </c>
      <c r="EU27" s="326">
        <v>54253.26</v>
      </c>
      <c r="EV27" s="326">
        <v>24573.14</v>
      </c>
      <c r="EW27" s="326">
        <v>702786.11</v>
      </c>
      <c r="EX27" s="326">
        <v>732466.23</v>
      </c>
      <c r="EY27" s="326">
        <v>0</v>
      </c>
      <c r="EZ27" s="326">
        <v>74330.47</v>
      </c>
      <c r="FA27" s="326">
        <v>45651.96</v>
      </c>
      <c r="FB27" s="326">
        <v>205010.56</v>
      </c>
      <c r="FC27" s="326">
        <v>0</v>
      </c>
      <c r="FD27" s="326">
        <v>233689.07</v>
      </c>
      <c r="FE27" s="326">
        <v>0</v>
      </c>
      <c r="FF27" s="326">
        <v>0</v>
      </c>
      <c r="FG27" s="326">
        <v>0</v>
      </c>
      <c r="FH27" s="326">
        <v>0</v>
      </c>
      <c r="FI27" s="326">
        <v>0</v>
      </c>
      <c r="FJ27" s="326">
        <v>0</v>
      </c>
      <c r="FK27" s="326">
        <v>0</v>
      </c>
    </row>
    <row r="28" spans="1:167" x14ac:dyDescent="0.15">
      <c r="A28" s="334">
        <v>315</v>
      </c>
      <c r="B28" s="334" t="s">
        <v>475</v>
      </c>
      <c r="C28" s="326">
        <v>0</v>
      </c>
      <c r="D28" s="326">
        <v>5645967</v>
      </c>
      <c r="E28" s="326">
        <v>0</v>
      </c>
      <c r="F28" s="326">
        <v>295</v>
      </c>
      <c r="G28" s="326">
        <v>5659.17</v>
      </c>
      <c r="H28" s="326">
        <v>48693.89</v>
      </c>
      <c r="I28" s="326">
        <v>18779.419999999998</v>
      </c>
      <c r="J28" s="326">
        <v>3000</v>
      </c>
      <c r="K28" s="326">
        <v>85017</v>
      </c>
      <c r="L28" s="326">
        <v>0</v>
      </c>
      <c r="M28" s="326">
        <v>0</v>
      </c>
      <c r="N28" s="326">
        <v>0</v>
      </c>
      <c r="O28" s="326">
        <v>0</v>
      </c>
      <c r="P28" s="326">
        <v>12137</v>
      </c>
      <c r="Q28" s="326">
        <v>0</v>
      </c>
      <c r="R28" s="326">
        <v>0</v>
      </c>
      <c r="S28" s="326">
        <v>0</v>
      </c>
      <c r="T28" s="326">
        <v>0</v>
      </c>
      <c r="U28" s="326">
        <v>57270.11</v>
      </c>
      <c r="V28" s="326">
        <v>182153</v>
      </c>
      <c r="W28" s="326">
        <v>30768.93</v>
      </c>
      <c r="X28" s="326">
        <v>0</v>
      </c>
      <c r="Y28" s="326">
        <v>177826.74</v>
      </c>
      <c r="Z28" s="326">
        <v>36582.83</v>
      </c>
      <c r="AA28" s="326">
        <v>458190.67</v>
      </c>
      <c r="AB28" s="326">
        <v>0</v>
      </c>
      <c r="AC28" s="326">
        <v>1688009.35</v>
      </c>
      <c r="AD28" s="326">
        <v>84426.62</v>
      </c>
      <c r="AE28" s="326">
        <v>224727.55</v>
      </c>
      <c r="AF28" s="326">
        <v>0</v>
      </c>
      <c r="AG28" s="326">
        <v>0</v>
      </c>
      <c r="AH28" s="326">
        <v>21663.71</v>
      </c>
      <c r="AI28" s="326">
        <v>0</v>
      </c>
      <c r="AJ28" s="326">
        <v>0</v>
      </c>
      <c r="AK28" s="326">
        <v>18399.98</v>
      </c>
      <c r="AL28" s="326">
        <v>0</v>
      </c>
      <c r="AM28" s="326">
        <v>3199</v>
      </c>
      <c r="AN28" s="326">
        <v>30870.09</v>
      </c>
      <c r="AO28" s="326">
        <v>0</v>
      </c>
      <c r="AP28" s="326">
        <v>989.88</v>
      </c>
      <c r="AQ28" s="326">
        <v>1424903.67</v>
      </c>
      <c r="AR28" s="326">
        <v>1462696.06</v>
      </c>
      <c r="AS28" s="326">
        <v>326662.77</v>
      </c>
      <c r="AT28" s="326">
        <v>246678.09</v>
      </c>
      <c r="AU28" s="326">
        <v>190084.79</v>
      </c>
      <c r="AV28" s="326">
        <v>0</v>
      </c>
      <c r="AW28" s="326">
        <v>363099.51</v>
      </c>
      <c r="AX28" s="326">
        <v>279436.78999999998</v>
      </c>
      <c r="AY28" s="326">
        <v>333850.34999999998</v>
      </c>
      <c r="AZ28" s="326">
        <v>294409.96999999997</v>
      </c>
      <c r="BA28" s="326">
        <v>1996069.94</v>
      </c>
      <c r="BB28" s="326">
        <v>193092.33</v>
      </c>
      <c r="BC28" s="326">
        <v>102624.67</v>
      </c>
      <c r="BD28" s="326">
        <v>0</v>
      </c>
      <c r="BE28" s="326">
        <v>5467.59</v>
      </c>
      <c r="BF28" s="326">
        <v>1240411.4099999999</v>
      </c>
      <c r="BG28" s="326">
        <v>408988.58</v>
      </c>
      <c r="BH28" s="326">
        <v>1391.52</v>
      </c>
      <c r="BI28" s="326">
        <v>0</v>
      </c>
      <c r="BJ28" s="326">
        <v>0</v>
      </c>
      <c r="BK28" s="326">
        <v>0</v>
      </c>
      <c r="BL28" s="326">
        <v>0</v>
      </c>
      <c r="BM28" s="326">
        <v>0</v>
      </c>
      <c r="BN28" s="326">
        <v>0</v>
      </c>
      <c r="BO28" s="326">
        <v>0</v>
      </c>
      <c r="BP28" s="326">
        <v>0</v>
      </c>
      <c r="BQ28" s="326">
        <v>5434787.0599999996</v>
      </c>
      <c r="BR28" s="326">
        <v>5399545.96</v>
      </c>
      <c r="BS28" s="326">
        <v>5434787.0599999996</v>
      </c>
      <c r="BT28" s="326">
        <v>5399545.96</v>
      </c>
      <c r="BU28" s="326">
        <v>0</v>
      </c>
      <c r="BV28" s="326">
        <v>0</v>
      </c>
      <c r="BW28" s="326">
        <v>1168193.67</v>
      </c>
      <c r="BX28" s="326">
        <v>0</v>
      </c>
      <c r="BY28" s="326">
        <v>0</v>
      </c>
      <c r="BZ28" s="326">
        <v>0</v>
      </c>
      <c r="CA28" s="326">
        <v>0</v>
      </c>
      <c r="CB28" s="326">
        <v>10437.1</v>
      </c>
      <c r="CC28" s="326">
        <v>0</v>
      </c>
      <c r="CD28" s="326">
        <v>0</v>
      </c>
      <c r="CE28" s="326">
        <v>0</v>
      </c>
      <c r="CF28" s="326">
        <v>0</v>
      </c>
      <c r="CG28" s="326">
        <v>0</v>
      </c>
      <c r="CH28" s="326">
        <v>28513</v>
      </c>
      <c r="CI28" s="326">
        <v>0</v>
      </c>
      <c r="CJ28" s="326">
        <v>0</v>
      </c>
      <c r="CK28" s="326">
        <v>0</v>
      </c>
      <c r="CL28" s="326">
        <v>0</v>
      </c>
      <c r="CM28" s="326">
        <v>368040</v>
      </c>
      <c r="CN28" s="326">
        <v>0</v>
      </c>
      <c r="CO28" s="326">
        <v>0</v>
      </c>
      <c r="CP28" s="326">
        <v>0</v>
      </c>
      <c r="CQ28" s="326">
        <v>0</v>
      </c>
      <c r="CR28" s="326">
        <v>1000</v>
      </c>
      <c r="CS28" s="326">
        <v>0</v>
      </c>
      <c r="CT28" s="326">
        <v>91071.44</v>
      </c>
      <c r="CU28" s="326">
        <v>0</v>
      </c>
      <c r="CV28" s="326">
        <v>0</v>
      </c>
      <c r="CW28" s="326">
        <v>0</v>
      </c>
      <c r="CX28" s="326">
        <v>83010.14</v>
      </c>
      <c r="CY28" s="326">
        <v>0</v>
      </c>
      <c r="CZ28" s="326">
        <v>0</v>
      </c>
      <c r="DA28" s="326">
        <v>0</v>
      </c>
      <c r="DB28" s="326">
        <v>0</v>
      </c>
      <c r="DC28" s="326">
        <v>0</v>
      </c>
      <c r="DD28" s="326">
        <v>0</v>
      </c>
      <c r="DE28" s="326">
        <v>0</v>
      </c>
      <c r="DF28" s="326">
        <v>0</v>
      </c>
      <c r="DG28" s="326">
        <v>0</v>
      </c>
      <c r="DH28" s="326">
        <v>0</v>
      </c>
      <c r="DI28" s="326">
        <v>1269106.3500000001</v>
      </c>
      <c r="DJ28" s="326">
        <v>0</v>
      </c>
      <c r="DK28" s="326">
        <v>0</v>
      </c>
      <c r="DL28" s="326">
        <v>257071.63</v>
      </c>
      <c r="DM28" s="326">
        <v>171789.47</v>
      </c>
      <c r="DN28" s="326">
        <v>0</v>
      </c>
      <c r="DO28" s="326">
        <v>0</v>
      </c>
      <c r="DP28" s="326">
        <v>32042.47</v>
      </c>
      <c r="DQ28" s="326">
        <v>1239.43</v>
      </c>
      <c r="DR28" s="326">
        <v>0</v>
      </c>
      <c r="DS28" s="326">
        <v>0</v>
      </c>
      <c r="DT28" s="326">
        <v>0</v>
      </c>
      <c r="DU28" s="326">
        <v>0</v>
      </c>
      <c r="DV28" s="326">
        <v>19016</v>
      </c>
      <c r="DW28" s="326">
        <v>0</v>
      </c>
      <c r="DX28" s="326">
        <v>20252.53</v>
      </c>
      <c r="DY28" s="326">
        <v>26418.41</v>
      </c>
      <c r="DZ28" s="326">
        <v>106650.75</v>
      </c>
      <c r="EA28" s="326">
        <v>16637.14</v>
      </c>
      <c r="EB28" s="326">
        <v>83847.73</v>
      </c>
      <c r="EC28" s="326">
        <v>0</v>
      </c>
      <c r="ED28" s="326">
        <v>24944.74</v>
      </c>
      <c r="EE28" s="326">
        <v>21016.95</v>
      </c>
      <c r="EF28" s="326">
        <v>332022.21000000002</v>
      </c>
      <c r="EG28" s="326">
        <v>335950</v>
      </c>
      <c r="EH28" s="326">
        <v>0</v>
      </c>
      <c r="EI28" s="326">
        <v>0</v>
      </c>
      <c r="EJ28" s="326">
        <v>0</v>
      </c>
      <c r="EK28" s="326">
        <v>0</v>
      </c>
      <c r="EL28" s="326">
        <v>0</v>
      </c>
      <c r="EM28" s="326">
        <v>990000</v>
      </c>
      <c r="EN28" s="326">
        <v>214208.83</v>
      </c>
      <c r="EO28" s="326">
        <v>171626.78</v>
      </c>
      <c r="EP28" s="326">
        <v>2428.5700000000002</v>
      </c>
      <c r="EQ28" s="326">
        <v>0</v>
      </c>
      <c r="ER28" s="326">
        <v>45010.62</v>
      </c>
      <c r="ES28" s="326">
        <v>0</v>
      </c>
      <c r="ET28" s="326">
        <v>0</v>
      </c>
      <c r="EU28" s="326">
        <v>0</v>
      </c>
      <c r="EV28" s="326">
        <v>0</v>
      </c>
      <c r="EW28" s="326">
        <v>333421.71999999997</v>
      </c>
      <c r="EX28" s="326">
        <v>333421.71999999997</v>
      </c>
      <c r="EY28" s="326">
        <v>0</v>
      </c>
      <c r="EZ28" s="326">
        <v>6827.5</v>
      </c>
      <c r="FA28" s="326">
        <v>5918.37</v>
      </c>
      <c r="FB28" s="326">
        <v>73937</v>
      </c>
      <c r="FC28" s="326">
        <v>53537.23</v>
      </c>
      <c r="FD28" s="326">
        <v>21308.9</v>
      </c>
      <c r="FE28" s="326">
        <v>0</v>
      </c>
      <c r="FF28" s="326">
        <v>0</v>
      </c>
      <c r="FG28" s="326">
        <v>0</v>
      </c>
      <c r="FH28" s="326">
        <v>0</v>
      </c>
      <c r="FI28" s="326">
        <v>0</v>
      </c>
      <c r="FJ28" s="326">
        <v>0</v>
      </c>
      <c r="FK28" s="326">
        <v>0</v>
      </c>
    </row>
    <row r="29" spans="1:167" x14ac:dyDescent="0.15">
      <c r="A29" s="334">
        <v>336</v>
      </c>
      <c r="B29" s="334" t="s">
        <v>476</v>
      </c>
      <c r="C29" s="326">
        <v>0</v>
      </c>
      <c r="D29" s="326">
        <v>13019964.060000001</v>
      </c>
      <c r="E29" s="326">
        <v>0</v>
      </c>
      <c r="F29" s="326">
        <v>38004.99</v>
      </c>
      <c r="G29" s="326">
        <v>33003.68</v>
      </c>
      <c r="H29" s="326">
        <v>49282.13</v>
      </c>
      <c r="I29" s="326">
        <v>185341.08</v>
      </c>
      <c r="J29" s="326">
        <v>0</v>
      </c>
      <c r="K29" s="326">
        <v>908405</v>
      </c>
      <c r="L29" s="326">
        <v>0</v>
      </c>
      <c r="M29" s="326">
        <v>0</v>
      </c>
      <c r="N29" s="326">
        <v>0</v>
      </c>
      <c r="O29" s="326">
        <v>0</v>
      </c>
      <c r="P29" s="326">
        <v>21510.74</v>
      </c>
      <c r="Q29" s="326">
        <v>0</v>
      </c>
      <c r="R29" s="326">
        <v>0</v>
      </c>
      <c r="S29" s="326">
        <v>0</v>
      </c>
      <c r="T29" s="326">
        <v>0</v>
      </c>
      <c r="U29" s="326">
        <v>188703.84</v>
      </c>
      <c r="V29" s="326">
        <v>20374644</v>
      </c>
      <c r="W29" s="326">
        <v>79187.570000000007</v>
      </c>
      <c r="X29" s="326">
        <v>0</v>
      </c>
      <c r="Y29" s="326">
        <v>650085.01</v>
      </c>
      <c r="Z29" s="326">
        <v>9463.66</v>
      </c>
      <c r="AA29" s="326">
        <v>1597927.28</v>
      </c>
      <c r="AB29" s="326">
        <v>0</v>
      </c>
      <c r="AC29" s="326">
        <v>0</v>
      </c>
      <c r="AD29" s="326">
        <v>119998.96</v>
      </c>
      <c r="AE29" s="326">
        <v>452413.53</v>
      </c>
      <c r="AF29" s="326">
        <v>0</v>
      </c>
      <c r="AG29" s="326">
        <v>0</v>
      </c>
      <c r="AH29" s="326">
        <v>97072.57</v>
      </c>
      <c r="AI29" s="326">
        <v>0</v>
      </c>
      <c r="AJ29" s="326">
        <v>0</v>
      </c>
      <c r="AK29" s="326">
        <v>15400</v>
      </c>
      <c r="AL29" s="326">
        <v>374745.46</v>
      </c>
      <c r="AM29" s="326">
        <v>24468.68</v>
      </c>
      <c r="AN29" s="326">
        <v>186377.88</v>
      </c>
      <c r="AO29" s="326">
        <v>0</v>
      </c>
      <c r="AP29" s="326">
        <v>23993.85</v>
      </c>
      <c r="AQ29" s="326">
        <v>7239174.6100000003</v>
      </c>
      <c r="AR29" s="326">
        <v>6598924.6200000001</v>
      </c>
      <c r="AS29" s="326">
        <v>1221853.93</v>
      </c>
      <c r="AT29" s="326">
        <v>1221127.3400000001</v>
      </c>
      <c r="AU29" s="326">
        <v>637921.42000000004</v>
      </c>
      <c r="AV29" s="326">
        <v>998311.9</v>
      </c>
      <c r="AW29" s="326">
        <v>1524911.11</v>
      </c>
      <c r="AX29" s="326">
        <v>1401660.78</v>
      </c>
      <c r="AY29" s="326">
        <v>614057.31999999995</v>
      </c>
      <c r="AZ29" s="326">
        <v>2161837.7999999998</v>
      </c>
      <c r="BA29" s="326">
        <v>5832791.8899999997</v>
      </c>
      <c r="BB29" s="326">
        <v>1806096.48</v>
      </c>
      <c r="BC29" s="326">
        <v>328837.28000000003</v>
      </c>
      <c r="BD29" s="326">
        <v>469971.47</v>
      </c>
      <c r="BE29" s="326">
        <v>4853</v>
      </c>
      <c r="BF29" s="326">
        <v>4660636.22</v>
      </c>
      <c r="BG29" s="326">
        <v>1516920.69</v>
      </c>
      <c r="BH29" s="326">
        <v>0</v>
      </c>
      <c r="BI29" s="326">
        <v>0</v>
      </c>
      <c r="BJ29" s="326">
        <v>0</v>
      </c>
      <c r="BK29" s="326">
        <v>0</v>
      </c>
      <c r="BL29" s="326">
        <v>0</v>
      </c>
      <c r="BM29" s="326">
        <v>0</v>
      </c>
      <c r="BN29" s="326">
        <v>0</v>
      </c>
      <c r="BO29" s="326">
        <v>4233152.95</v>
      </c>
      <c r="BP29" s="326">
        <v>4443259.0599999996</v>
      </c>
      <c r="BQ29" s="326">
        <v>0</v>
      </c>
      <c r="BR29" s="326">
        <v>0</v>
      </c>
      <c r="BS29" s="326">
        <v>4233152.95</v>
      </c>
      <c r="BT29" s="326">
        <v>4443259.0599999996</v>
      </c>
      <c r="BU29" s="326">
        <v>0</v>
      </c>
      <c r="BV29" s="326">
        <v>0</v>
      </c>
      <c r="BW29" s="326">
        <v>4660636.22</v>
      </c>
      <c r="BX29" s="326">
        <v>0</v>
      </c>
      <c r="BY29" s="326">
        <v>0</v>
      </c>
      <c r="BZ29" s="326">
        <v>0</v>
      </c>
      <c r="CA29" s="326">
        <v>0</v>
      </c>
      <c r="CB29" s="326">
        <v>0</v>
      </c>
      <c r="CC29" s="326">
        <v>0</v>
      </c>
      <c r="CD29" s="326">
        <v>0</v>
      </c>
      <c r="CE29" s="326">
        <v>0</v>
      </c>
      <c r="CF29" s="326">
        <v>0</v>
      </c>
      <c r="CG29" s="326">
        <v>0</v>
      </c>
      <c r="CH29" s="326">
        <v>31889.38</v>
      </c>
      <c r="CI29" s="326">
        <v>0</v>
      </c>
      <c r="CJ29" s="326">
        <v>0</v>
      </c>
      <c r="CK29" s="326">
        <v>0</v>
      </c>
      <c r="CL29" s="326">
        <v>0</v>
      </c>
      <c r="CM29" s="326">
        <v>1592172</v>
      </c>
      <c r="CN29" s="326">
        <v>58099</v>
      </c>
      <c r="CO29" s="326">
        <v>0</v>
      </c>
      <c r="CP29" s="326">
        <v>0</v>
      </c>
      <c r="CQ29" s="326">
        <v>0</v>
      </c>
      <c r="CR29" s="326">
        <v>18794.36</v>
      </c>
      <c r="CS29" s="326">
        <v>15062</v>
      </c>
      <c r="CT29" s="326">
        <v>647720.76</v>
      </c>
      <c r="CU29" s="326">
        <v>0</v>
      </c>
      <c r="CV29" s="326">
        <v>0</v>
      </c>
      <c r="CW29" s="326">
        <v>0</v>
      </c>
      <c r="CX29" s="326">
        <v>239466.81</v>
      </c>
      <c r="CY29" s="326">
        <v>0</v>
      </c>
      <c r="CZ29" s="326">
        <v>0</v>
      </c>
      <c r="DA29" s="326">
        <v>0</v>
      </c>
      <c r="DB29" s="326">
        <v>0</v>
      </c>
      <c r="DC29" s="326">
        <v>0</v>
      </c>
      <c r="DD29" s="326">
        <v>0</v>
      </c>
      <c r="DE29" s="326">
        <v>0</v>
      </c>
      <c r="DF29" s="326">
        <v>0</v>
      </c>
      <c r="DG29" s="326">
        <v>0</v>
      </c>
      <c r="DH29" s="326">
        <v>0</v>
      </c>
      <c r="DI29" s="326">
        <v>4984249.41</v>
      </c>
      <c r="DJ29" s="326">
        <v>0</v>
      </c>
      <c r="DK29" s="326">
        <v>132655.78</v>
      </c>
      <c r="DL29" s="326">
        <v>795332.93</v>
      </c>
      <c r="DM29" s="326">
        <v>350361.78</v>
      </c>
      <c r="DN29" s="326">
        <v>0</v>
      </c>
      <c r="DO29" s="326">
        <v>0</v>
      </c>
      <c r="DP29" s="326">
        <v>322942.94</v>
      </c>
      <c r="DQ29" s="326">
        <v>540.91999999999996</v>
      </c>
      <c r="DR29" s="326">
        <v>0</v>
      </c>
      <c r="DS29" s="326">
        <v>0</v>
      </c>
      <c r="DT29" s="326">
        <v>0</v>
      </c>
      <c r="DU29" s="326">
        <v>0</v>
      </c>
      <c r="DV29" s="326">
        <v>677756.77</v>
      </c>
      <c r="DW29" s="326">
        <v>0</v>
      </c>
      <c r="DX29" s="326">
        <v>324585.5</v>
      </c>
      <c r="DY29" s="326">
        <v>351973.99</v>
      </c>
      <c r="DZ29" s="326">
        <v>319026.27</v>
      </c>
      <c r="EA29" s="326">
        <v>258595.01</v>
      </c>
      <c r="EB29" s="326">
        <v>33042.769999999997</v>
      </c>
      <c r="EC29" s="326">
        <v>0</v>
      </c>
      <c r="ED29" s="326">
        <v>1770738.66</v>
      </c>
      <c r="EE29" s="326">
        <v>642154.67000000004</v>
      </c>
      <c r="EF29" s="326">
        <v>3080416.89</v>
      </c>
      <c r="EG29" s="326">
        <v>4208970.88</v>
      </c>
      <c r="EH29" s="326">
        <v>0</v>
      </c>
      <c r="EI29" s="326">
        <v>0</v>
      </c>
      <c r="EJ29" s="326">
        <v>0</v>
      </c>
      <c r="EK29" s="326">
        <v>30</v>
      </c>
      <c r="EL29" s="326">
        <v>0</v>
      </c>
      <c r="EM29" s="326">
        <v>54128491.700000003</v>
      </c>
      <c r="EN29" s="326">
        <v>35626710.710000001</v>
      </c>
      <c r="EO29" s="326">
        <v>9585634.8399999999</v>
      </c>
      <c r="EP29" s="326">
        <v>10265499.75</v>
      </c>
      <c r="EQ29" s="326">
        <v>0</v>
      </c>
      <c r="ER29" s="326">
        <v>36306575.619999997</v>
      </c>
      <c r="ES29" s="326">
        <v>0</v>
      </c>
      <c r="ET29" s="326">
        <v>0</v>
      </c>
      <c r="EU29" s="326">
        <v>16050.32</v>
      </c>
      <c r="EV29" s="326">
        <v>71802.58</v>
      </c>
      <c r="EW29" s="326">
        <v>1608989.69</v>
      </c>
      <c r="EX29" s="326">
        <v>1553237.43</v>
      </c>
      <c r="EY29" s="326">
        <v>0</v>
      </c>
      <c r="EZ29" s="326">
        <v>107238.83</v>
      </c>
      <c r="FA29" s="326">
        <v>7612.09</v>
      </c>
      <c r="FB29" s="326">
        <v>79677.66</v>
      </c>
      <c r="FC29" s="326">
        <v>155400.45000000001</v>
      </c>
      <c r="FD29" s="326">
        <v>23903.95</v>
      </c>
      <c r="FE29" s="326">
        <v>0</v>
      </c>
      <c r="FF29" s="326">
        <v>0</v>
      </c>
      <c r="FG29" s="326">
        <v>0</v>
      </c>
      <c r="FH29" s="326">
        <v>0</v>
      </c>
      <c r="FI29" s="326">
        <v>0</v>
      </c>
      <c r="FJ29" s="326">
        <v>0</v>
      </c>
      <c r="FK29" s="326">
        <v>0</v>
      </c>
    </row>
    <row r="30" spans="1:167" x14ac:dyDescent="0.15">
      <c r="A30" s="334">
        <v>350</v>
      </c>
      <c r="B30" s="334" t="s">
        <v>477</v>
      </c>
      <c r="C30" s="326">
        <v>20477.66</v>
      </c>
      <c r="D30" s="326">
        <v>4487582</v>
      </c>
      <c r="E30" s="326">
        <v>0</v>
      </c>
      <c r="F30" s="326">
        <v>0</v>
      </c>
      <c r="G30" s="326">
        <v>37393.06</v>
      </c>
      <c r="H30" s="326">
        <v>47900.92</v>
      </c>
      <c r="I30" s="326">
        <v>55614</v>
      </c>
      <c r="J30" s="326">
        <v>5201</v>
      </c>
      <c r="K30" s="326">
        <v>335471.31</v>
      </c>
      <c r="L30" s="326">
        <v>0</v>
      </c>
      <c r="M30" s="326">
        <v>0</v>
      </c>
      <c r="N30" s="326">
        <v>0</v>
      </c>
      <c r="O30" s="326">
        <v>0</v>
      </c>
      <c r="P30" s="326">
        <v>829.14</v>
      </c>
      <c r="Q30" s="326">
        <v>0</v>
      </c>
      <c r="R30" s="326">
        <v>0</v>
      </c>
      <c r="S30" s="326">
        <v>0</v>
      </c>
      <c r="T30" s="326">
        <v>0</v>
      </c>
      <c r="U30" s="326">
        <v>53668.68</v>
      </c>
      <c r="V30" s="326">
        <v>5745677</v>
      </c>
      <c r="W30" s="326">
        <v>13608.33</v>
      </c>
      <c r="X30" s="326">
        <v>0</v>
      </c>
      <c r="Y30" s="326">
        <v>0</v>
      </c>
      <c r="Z30" s="326">
        <v>36686.300000000003</v>
      </c>
      <c r="AA30" s="326">
        <v>477536.46</v>
      </c>
      <c r="AB30" s="326">
        <v>0</v>
      </c>
      <c r="AC30" s="326">
        <v>0</v>
      </c>
      <c r="AD30" s="326">
        <v>44440.06</v>
      </c>
      <c r="AE30" s="326">
        <v>71254.350000000006</v>
      </c>
      <c r="AF30" s="326">
        <v>0</v>
      </c>
      <c r="AG30" s="326">
        <v>0</v>
      </c>
      <c r="AH30" s="326">
        <v>0</v>
      </c>
      <c r="AI30" s="326">
        <v>0</v>
      </c>
      <c r="AJ30" s="326">
        <v>0</v>
      </c>
      <c r="AK30" s="326">
        <v>13750.06</v>
      </c>
      <c r="AL30" s="326">
        <v>248626.66</v>
      </c>
      <c r="AM30" s="326">
        <v>15113</v>
      </c>
      <c r="AN30" s="326">
        <v>0</v>
      </c>
      <c r="AO30" s="326">
        <v>0</v>
      </c>
      <c r="AP30" s="326">
        <v>2409.64</v>
      </c>
      <c r="AQ30" s="326">
        <v>2054603.19</v>
      </c>
      <c r="AR30" s="326">
        <v>2328723.62</v>
      </c>
      <c r="AS30" s="326">
        <v>692643.15</v>
      </c>
      <c r="AT30" s="326">
        <v>285184.77</v>
      </c>
      <c r="AU30" s="326">
        <v>230732.04</v>
      </c>
      <c r="AV30" s="326">
        <v>55278.78</v>
      </c>
      <c r="AW30" s="326">
        <v>194650.26</v>
      </c>
      <c r="AX30" s="326">
        <v>569568.89</v>
      </c>
      <c r="AY30" s="326">
        <v>258606.41</v>
      </c>
      <c r="AZ30" s="326">
        <v>705393.25</v>
      </c>
      <c r="BA30" s="326">
        <v>1733412.94</v>
      </c>
      <c r="BB30" s="326">
        <v>469116.37</v>
      </c>
      <c r="BC30" s="326">
        <v>113211.47</v>
      </c>
      <c r="BD30" s="326">
        <v>146051.65</v>
      </c>
      <c r="BE30" s="326">
        <v>112599.4</v>
      </c>
      <c r="BF30" s="326">
        <v>1002959</v>
      </c>
      <c r="BG30" s="326">
        <v>537931.74</v>
      </c>
      <c r="BH30" s="326">
        <v>7050.3</v>
      </c>
      <c r="BI30" s="326">
        <v>0</v>
      </c>
      <c r="BJ30" s="326">
        <v>0</v>
      </c>
      <c r="BK30" s="326">
        <v>0</v>
      </c>
      <c r="BL30" s="326">
        <v>0</v>
      </c>
      <c r="BM30" s="326">
        <v>0</v>
      </c>
      <c r="BN30" s="326">
        <v>0</v>
      </c>
      <c r="BO30" s="326">
        <v>0</v>
      </c>
      <c r="BP30" s="326">
        <v>0</v>
      </c>
      <c r="BQ30" s="326">
        <v>1877699.32</v>
      </c>
      <c r="BR30" s="326">
        <v>2093221.72</v>
      </c>
      <c r="BS30" s="326">
        <v>1877699.32</v>
      </c>
      <c r="BT30" s="326">
        <v>2093221.72</v>
      </c>
      <c r="BU30" s="326">
        <v>0</v>
      </c>
      <c r="BV30" s="326">
        <v>0</v>
      </c>
      <c r="BW30" s="326">
        <v>1002959</v>
      </c>
      <c r="BX30" s="326">
        <v>0</v>
      </c>
      <c r="BY30" s="326">
        <v>0</v>
      </c>
      <c r="BZ30" s="326">
        <v>0</v>
      </c>
      <c r="CA30" s="326">
        <v>0</v>
      </c>
      <c r="CB30" s="326">
        <v>0</v>
      </c>
      <c r="CC30" s="326">
        <v>0</v>
      </c>
      <c r="CD30" s="326">
        <v>0</v>
      </c>
      <c r="CE30" s="326">
        <v>0</v>
      </c>
      <c r="CF30" s="326">
        <v>0</v>
      </c>
      <c r="CG30" s="326">
        <v>0</v>
      </c>
      <c r="CH30" s="326">
        <v>9575.75</v>
      </c>
      <c r="CI30" s="326">
        <v>0</v>
      </c>
      <c r="CJ30" s="326">
        <v>0</v>
      </c>
      <c r="CK30" s="326">
        <v>0</v>
      </c>
      <c r="CL30" s="326">
        <v>0</v>
      </c>
      <c r="CM30" s="326">
        <v>272692</v>
      </c>
      <c r="CN30" s="326">
        <v>0</v>
      </c>
      <c r="CO30" s="326">
        <v>0</v>
      </c>
      <c r="CP30" s="326">
        <v>0</v>
      </c>
      <c r="CQ30" s="326">
        <v>0</v>
      </c>
      <c r="CR30" s="326">
        <v>0</v>
      </c>
      <c r="CS30" s="326">
        <v>0</v>
      </c>
      <c r="CT30" s="326">
        <v>162428.43</v>
      </c>
      <c r="CU30" s="326">
        <v>0</v>
      </c>
      <c r="CV30" s="326">
        <v>0</v>
      </c>
      <c r="CW30" s="326">
        <v>0</v>
      </c>
      <c r="CX30" s="326">
        <v>43665.68</v>
      </c>
      <c r="CY30" s="326">
        <v>0</v>
      </c>
      <c r="CZ30" s="326">
        <v>0</v>
      </c>
      <c r="DA30" s="326">
        <v>0</v>
      </c>
      <c r="DB30" s="326">
        <v>0</v>
      </c>
      <c r="DC30" s="326">
        <v>0</v>
      </c>
      <c r="DD30" s="326">
        <v>0</v>
      </c>
      <c r="DE30" s="326">
        <v>0</v>
      </c>
      <c r="DF30" s="326">
        <v>0</v>
      </c>
      <c r="DG30" s="326">
        <v>0</v>
      </c>
      <c r="DH30" s="326">
        <v>0</v>
      </c>
      <c r="DI30" s="326">
        <v>1093662.76</v>
      </c>
      <c r="DJ30" s="326">
        <v>0</v>
      </c>
      <c r="DK30" s="326">
        <v>0</v>
      </c>
      <c r="DL30" s="326">
        <v>189100.27</v>
      </c>
      <c r="DM30" s="326">
        <v>93152.22</v>
      </c>
      <c r="DN30" s="326">
        <v>0</v>
      </c>
      <c r="DO30" s="326">
        <v>0</v>
      </c>
      <c r="DP30" s="326">
        <v>20000.16</v>
      </c>
      <c r="DQ30" s="326">
        <v>0</v>
      </c>
      <c r="DR30" s="326">
        <v>0</v>
      </c>
      <c r="DS30" s="326">
        <v>0</v>
      </c>
      <c r="DT30" s="326">
        <v>32505.39</v>
      </c>
      <c r="DU30" s="326">
        <v>0</v>
      </c>
      <c r="DV30" s="326">
        <v>62900.06</v>
      </c>
      <c r="DW30" s="326">
        <v>0</v>
      </c>
      <c r="DX30" s="326">
        <v>0</v>
      </c>
      <c r="DY30" s="326">
        <v>0</v>
      </c>
      <c r="DZ30" s="326">
        <v>0</v>
      </c>
      <c r="EA30" s="326">
        <v>0</v>
      </c>
      <c r="EB30" s="326">
        <v>0</v>
      </c>
      <c r="EC30" s="326">
        <v>0</v>
      </c>
      <c r="ED30" s="326">
        <v>211267.13</v>
      </c>
      <c r="EE30" s="326">
        <v>350288.54</v>
      </c>
      <c r="EF30" s="326">
        <v>1679232.67</v>
      </c>
      <c r="EG30" s="326">
        <v>1464301.58</v>
      </c>
      <c r="EH30" s="326">
        <v>4767.21</v>
      </c>
      <c r="EI30" s="326">
        <v>0</v>
      </c>
      <c r="EJ30" s="326">
        <v>0</v>
      </c>
      <c r="EK30" s="326">
        <v>71142.47</v>
      </c>
      <c r="EL30" s="326">
        <v>0</v>
      </c>
      <c r="EM30" s="326">
        <v>20261545.34</v>
      </c>
      <c r="EN30" s="326">
        <v>8968769.6600000001</v>
      </c>
      <c r="EO30" s="326">
        <v>7068755.2300000004</v>
      </c>
      <c r="EP30" s="326">
        <v>10119973.119999999</v>
      </c>
      <c r="EQ30" s="326">
        <v>2824.26</v>
      </c>
      <c r="ER30" s="326">
        <v>12017163.289999999</v>
      </c>
      <c r="ES30" s="326">
        <v>0</v>
      </c>
      <c r="ET30" s="326">
        <v>0</v>
      </c>
      <c r="EU30" s="326">
        <v>25452.82</v>
      </c>
      <c r="EV30" s="326">
        <v>28674.28</v>
      </c>
      <c r="EW30" s="326">
        <v>425225.73</v>
      </c>
      <c r="EX30" s="326">
        <v>422004.27</v>
      </c>
      <c r="EY30" s="326">
        <v>0</v>
      </c>
      <c r="EZ30" s="326">
        <v>22165.25</v>
      </c>
      <c r="FA30" s="326">
        <v>40728.9</v>
      </c>
      <c r="FB30" s="326">
        <v>120251.19</v>
      </c>
      <c r="FC30" s="326">
        <v>20889.28</v>
      </c>
      <c r="FD30" s="326">
        <v>80798.259999999995</v>
      </c>
      <c r="FE30" s="326">
        <v>0</v>
      </c>
      <c r="FF30" s="326">
        <v>0</v>
      </c>
      <c r="FG30" s="326">
        <v>0</v>
      </c>
      <c r="FH30" s="326">
        <v>73600</v>
      </c>
      <c r="FI30" s="326">
        <v>0</v>
      </c>
      <c r="FJ30" s="326">
        <v>53122.34</v>
      </c>
      <c r="FK30" s="326">
        <v>20477.66</v>
      </c>
    </row>
    <row r="31" spans="1:167" x14ac:dyDescent="0.15">
      <c r="A31" s="334">
        <v>364</v>
      </c>
      <c r="B31" s="334" t="s">
        <v>478</v>
      </c>
      <c r="C31" s="326">
        <v>0</v>
      </c>
      <c r="D31" s="326">
        <v>1073907.8999999999</v>
      </c>
      <c r="E31" s="326">
        <v>0</v>
      </c>
      <c r="F31" s="326">
        <v>7211.08</v>
      </c>
      <c r="G31" s="326">
        <v>22121.07</v>
      </c>
      <c r="H31" s="326">
        <v>4983.3999999999996</v>
      </c>
      <c r="I31" s="326">
        <v>21051.46</v>
      </c>
      <c r="J31" s="326">
        <v>0</v>
      </c>
      <c r="K31" s="326">
        <v>387521.5</v>
      </c>
      <c r="L31" s="326">
        <v>0</v>
      </c>
      <c r="M31" s="326">
        <v>0</v>
      </c>
      <c r="N31" s="326">
        <v>0</v>
      </c>
      <c r="O31" s="326">
        <v>0</v>
      </c>
      <c r="P31" s="326">
        <v>15177.4</v>
      </c>
      <c r="Q31" s="326">
        <v>0</v>
      </c>
      <c r="R31" s="326">
        <v>0</v>
      </c>
      <c r="S31" s="326">
        <v>0</v>
      </c>
      <c r="T31" s="326">
        <v>0</v>
      </c>
      <c r="U31" s="326">
        <v>23650.55</v>
      </c>
      <c r="V31" s="326">
        <v>2202179</v>
      </c>
      <c r="W31" s="326">
        <v>11461.06</v>
      </c>
      <c r="X31" s="326">
        <v>0</v>
      </c>
      <c r="Y31" s="326">
        <v>83344.23</v>
      </c>
      <c r="Z31" s="326">
        <v>2052.42</v>
      </c>
      <c r="AA31" s="326">
        <v>280388.56</v>
      </c>
      <c r="AB31" s="326">
        <v>0</v>
      </c>
      <c r="AC31" s="326">
        <v>0</v>
      </c>
      <c r="AD31" s="326">
        <v>40790.769999999997</v>
      </c>
      <c r="AE31" s="326">
        <v>150719.79999999999</v>
      </c>
      <c r="AF31" s="326">
        <v>0</v>
      </c>
      <c r="AG31" s="326">
        <v>0</v>
      </c>
      <c r="AH31" s="326">
        <v>4210.83</v>
      </c>
      <c r="AI31" s="326">
        <v>28471</v>
      </c>
      <c r="AJ31" s="326">
        <v>0</v>
      </c>
      <c r="AK31" s="326">
        <v>0</v>
      </c>
      <c r="AL31" s="326">
        <v>0</v>
      </c>
      <c r="AM31" s="326">
        <v>4399</v>
      </c>
      <c r="AN31" s="326">
        <v>6614.62</v>
      </c>
      <c r="AO31" s="326">
        <v>0</v>
      </c>
      <c r="AP31" s="326">
        <v>9418.02</v>
      </c>
      <c r="AQ31" s="326">
        <v>1068329.52</v>
      </c>
      <c r="AR31" s="326">
        <v>986974.83</v>
      </c>
      <c r="AS31" s="326">
        <v>78941.61</v>
      </c>
      <c r="AT31" s="326">
        <v>155904.42000000001</v>
      </c>
      <c r="AU31" s="326">
        <v>179577.26</v>
      </c>
      <c r="AV31" s="326">
        <v>7070.88</v>
      </c>
      <c r="AW31" s="326">
        <v>150901.07</v>
      </c>
      <c r="AX31" s="326">
        <v>95230.33</v>
      </c>
      <c r="AY31" s="326">
        <v>173282.46</v>
      </c>
      <c r="AZ31" s="326">
        <v>87897.59</v>
      </c>
      <c r="BA31" s="326">
        <v>866471.96</v>
      </c>
      <c r="BB31" s="326">
        <v>130675.03</v>
      </c>
      <c r="BC31" s="326">
        <v>51355</v>
      </c>
      <c r="BD31" s="326">
        <v>4459.55</v>
      </c>
      <c r="BE31" s="326">
        <v>16770.14</v>
      </c>
      <c r="BF31" s="326">
        <v>340068.7</v>
      </c>
      <c r="BG31" s="326">
        <v>227361.77</v>
      </c>
      <c r="BH31" s="326">
        <v>0</v>
      </c>
      <c r="BI31" s="326">
        <v>0</v>
      </c>
      <c r="BJ31" s="326">
        <v>0</v>
      </c>
      <c r="BK31" s="326">
        <v>0</v>
      </c>
      <c r="BL31" s="326">
        <v>0</v>
      </c>
      <c r="BM31" s="326">
        <v>0</v>
      </c>
      <c r="BN31" s="326">
        <v>0</v>
      </c>
      <c r="BO31" s="326">
        <v>0</v>
      </c>
      <c r="BP31" s="326">
        <v>0</v>
      </c>
      <c r="BQ31" s="326">
        <v>1193726.81</v>
      </c>
      <c r="BR31" s="326">
        <v>952128.36</v>
      </c>
      <c r="BS31" s="326">
        <v>1193726.81</v>
      </c>
      <c r="BT31" s="326">
        <v>952128.36</v>
      </c>
      <c r="BU31" s="326">
        <v>0</v>
      </c>
      <c r="BV31" s="326">
        <v>0</v>
      </c>
      <c r="BW31" s="326">
        <v>259040.06</v>
      </c>
      <c r="BX31" s="326">
        <v>0</v>
      </c>
      <c r="BY31" s="326">
        <v>0</v>
      </c>
      <c r="BZ31" s="326">
        <v>0</v>
      </c>
      <c r="CA31" s="326">
        <v>0</v>
      </c>
      <c r="CB31" s="326">
        <v>0</v>
      </c>
      <c r="CC31" s="326">
        <v>0</v>
      </c>
      <c r="CD31" s="326">
        <v>0</v>
      </c>
      <c r="CE31" s="326">
        <v>0</v>
      </c>
      <c r="CF31" s="326">
        <v>0</v>
      </c>
      <c r="CG31" s="326">
        <v>0</v>
      </c>
      <c r="CH31" s="326">
        <v>1388.36</v>
      </c>
      <c r="CI31" s="326">
        <v>0</v>
      </c>
      <c r="CJ31" s="326">
        <v>0</v>
      </c>
      <c r="CK31" s="326">
        <v>0</v>
      </c>
      <c r="CL31" s="326">
        <v>0</v>
      </c>
      <c r="CM31" s="326">
        <v>67922</v>
      </c>
      <c r="CN31" s="326">
        <v>0</v>
      </c>
      <c r="CO31" s="326">
        <v>0</v>
      </c>
      <c r="CP31" s="326">
        <v>0</v>
      </c>
      <c r="CQ31" s="326">
        <v>0</v>
      </c>
      <c r="CR31" s="326">
        <v>0</v>
      </c>
      <c r="CS31" s="326">
        <v>0</v>
      </c>
      <c r="CT31" s="326">
        <v>55244.18</v>
      </c>
      <c r="CU31" s="326">
        <v>0</v>
      </c>
      <c r="CV31" s="326">
        <v>0</v>
      </c>
      <c r="CW31" s="326">
        <v>0</v>
      </c>
      <c r="CX31" s="326">
        <v>6160.55</v>
      </c>
      <c r="CY31" s="326">
        <v>0</v>
      </c>
      <c r="CZ31" s="326">
        <v>0</v>
      </c>
      <c r="DA31" s="326">
        <v>0</v>
      </c>
      <c r="DB31" s="326">
        <v>0</v>
      </c>
      <c r="DC31" s="326">
        <v>0</v>
      </c>
      <c r="DD31" s="326">
        <v>0</v>
      </c>
      <c r="DE31" s="326">
        <v>0</v>
      </c>
      <c r="DF31" s="326">
        <v>0</v>
      </c>
      <c r="DG31" s="326">
        <v>0</v>
      </c>
      <c r="DH31" s="326">
        <v>0</v>
      </c>
      <c r="DI31" s="326">
        <v>310511.37</v>
      </c>
      <c r="DJ31" s="326">
        <v>0</v>
      </c>
      <c r="DK31" s="326">
        <v>0</v>
      </c>
      <c r="DL31" s="326">
        <v>49294.05</v>
      </c>
      <c r="DM31" s="326">
        <v>0</v>
      </c>
      <c r="DN31" s="326">
        <v>0</v>
      </c>
      <c r="DO31" s="326">
        <v>0</v>
      </c>
      <c r="DP31" s="326">
        <v>4633.5200000000004</v>
      </c>
      <c r="DQ31" s="326">
        <v>721.71</v>
      </c>
      <c r="DR31" s="326">
        <v>0</v>
      </c>
      <c r="DS31" s="326">
        <v>0</v>
      </c>
      <c r="DT31" s="326">
        <v>0</v>
      </c>
      <c r="DU31" s="326">
        <v>0</v>
      </c>
      <c r="DV31" s="326">
        <v>24594.5</v>
      </c>
      <c r="DW31" s="326">
        <v>0</v>
      </c>
      <c r="DX31" s="326">
        <v>61443.54</v>
      </c>
      <c r="DY31" s="326">
        <v>60678.26</v>
      </c>
      <c r="DZ31" s="326">
        <v>91293.93</v>
      </c>
      <c r="EA31" s="326">
        <v>91947.31</v>
      </c>
      <c r="EB31" s="326">
        <v>111.9</v>
      </c>
      <c r="EC31" s="326">
        <v>0</v>
      </c>
      <c r="ED31" s="326">
        <v>519240.39</v>
      </c>
      <c r="EE31" s="326">
        <v>528739.91</v>
      </c>
      <c r="EF31" s="326">
        <v>429314.2</v>
      </c>
      <c r="EG31" s="326">
        <v>385442.12</v>
      </c>
      <c r="EH31" s="326">
        <v>0</v>
      </c>
      <c r="EI31" s="326">
        <v>0</v>
      </c>
      <c r="EJ31" s="326">
        <v>0</v>
      </c>
      <c r="EK31" s="326">
        <v>34372.559999999998</v>
      </c>
      <c r="EL31" s="326">
        <v>0</v>
      </c>
      <c r="EM31" s="326">
        <v>503072.11</v>
      </c>
      <c r="EN31" s="326">
        <v>0</v>
      </c>
      <c r="EO31" s="326">
        <v>0</v>
      </c>
      <c r="EP31" s="326">
        <v>0</v>
      </c>
      <c r="EQ31" s="326">
        <v>0</v>
      </c>
      <c r="ER31" s="326">
        <v>0</v>
      </c>
      <c r="ES31" s="326">
        <v>0</v>
      </c>
      <c r="ET31" s="326">
        <v>0</v>
      </c>
      <c r="EU31" s="326">
        <v>77997.2</v>
      </c>
      <c r="EV31" s="326">
        <v>57328.01</v>
      </c>
      <c r="EW31" s="326">
        <v>196830.06</v>
      </c>
      <c r="EX31" s="326">
        <v>217499.25</v>
      </c>
      <c r="EY31" s="326">
        <v>0</v>
      </c>
      <c r="EZ31" s="326">
        <v>1885.19</v>
      </c>
      <c r="FA31" s="326">
        <v>2128.4</v>
      </c>
      <c r="FB31" s="326">
        <v>6607</v>
      </c>
      <c r="FC31" s="326">
        <v>6363.79</v>
      </c>
      <c r="FD31" s="326">
        <v>0</v>
      </c>
      <c r="FE31" s="326">
        <v>0</v>
      </c>
      <c r="FF31" s="326">
        <v>0</v>
      </c>
      <c r="FG31" s="326">
        <v>0</v>
      </c>
      <c r="FH31" s="326">
        <v>0</v>
      </c>
      <c r="FI31" s="326">
        <v>0</v>
      </c>
      <c r="FJ31" s="326">
        <v>0</v>
      </c>
      <c r="FK31" s="326">
        <v>0</v>
      </c>
    </row>
    <row r="32" spans="1:167" x14ac:dyDescent="0.15">
      <c r="A32" s="334">
        <v>413</v>
      </c>
      <c r="B32" s="334" t="s">
        <v>479</v>
      </c>
      <c r="C32" s="326">
        <v>0</v>
      </c>
      <c r="D32" s="326">
        <v>10576092.039999999</v>
      </c>
      <c r="E32" s="326">
        <v>63632.18</v>
      </c>
      <c r="F32" s="326">
        <v>109584.76</v>
      </c>
      <c r="G32" s="326">
        <v>34447.56</v>
      </c>
      <c r="H32" s="326">
        <v>91719.98</v>
      </c>
      <c r="I32" s="326">
        <v>184879.45</v>
      </c>
      <c r="J32" s="326">
        <v>0</v>
      </c>
      <c r="K32" s="326">
        <v>1127433.1000000001</v>
      </c>
      <c r="L32" s="326">
        <v>0</v>
      </c>
      <c r="M32" s="326">
        <v>0</v>
      </c>
      <c r="N32" s="326">
        <v>0</v>
      </c>
      <c r="O32" s="326">
        <v>0</v>
      </c>
      <c r="P32" s="326">
        <v>0</v>
      </c>
      <c r="Q32" s="326">
        <v>0</v>
      </c>
      <c r="R32" s="326">
        <v>0</v>
      </c>
      <c r="S32" s="326">
        <v>0</v>
      </c>
      <c r="T32" s="326">
        <v>0</v>
      </c>
      <c r="U32" s="326">
        <v>489655.38</v>
      </c>
      <c r="V32" s="326">
        <v>61633852</v>
      </c>
      <c r="W32" s="326">
        <v>141080.72</v>
      </c>
      <c r="X32" s="326">
        <v>0</v>
      </c>
      <c r="Y32" s="326">
        <v>3126599.35</v>
      </c>
      <c r="Z32" s="326">
        <v>0</v>
      </c>
      <c r="AA32" s="326">
        <v>3303087.5</v>
      </c>
      <c r="AB32" s="326">
        <v>409503.29</v>
      </c>
      <c r="AC32" s="326">
        <v>0</v>
      </c>
      <c r="AD32" s="326">
        <v>1183985.5900000001</v>
      </c>
      <c r="AE32" s="326">
        <v>2902819</v>
      </c>
      <c r="AF32" s="326">
        <v>0</v>
      </c>
      <c r="AG32" s="326">
        <v>0</v>
      </c>
      <c r="AH32" s="326">
        <v>561962.35</v>
      </c>
      <c r="AI32" s="326">
        <v>47159.41</v>
      </c>
      <c r="AJ32" s="326">
        <v>0</v>
      </c>
      <c r="AK32" s="326">
        <v>14359.47</v>
      </c>
      <c r="AL32" s="326">
        <v>0</v>
      </c>
      <c r="AM32" s="326">
        <v>11763.01</v>
      </c>
      <c r="AN32" s="326">
        <v>82735.47</v>
      </c>
      <c r="AO32" s="326">
        <v>2834</v>
      </c>
      <c r="AP32" s="326">
        <v>116132.88</v>
      </c>
      <c r="AQ32" s="326">
        <v>17923306.809999999</v>
      </c>
      <c r="AR32" s="326">
        <v>12925345.68</v>
      </c>
      <c r="AS32" s="326">
        <v>1737431.92</v>
      </c>
      <c r="AT32" s="326">
        <v>1937403.09</v>
      </c>
      <c r="AU32" s="326">
        <v>805850.87</v>
      </c>
      <c r="AV32" s="326">
        <v>2979288.78</v>
      </c>
      <c r="AW32" s="326">
        <v>3788911.81</v>
      </c>
      <c r="AX32" s="326">
        <v>4139970</v>
      </c>
      <c r="AY32" s="326">
        <v>1532161.44</v>
      </c>
      <c r="AZ32" s="326">
        <v>4038325.9</v>
      </c>
      <c r="BA32" s="326">
        <v>15417308.84</v>
      </c>
      <c r="BB32" s="326">
        <v>2422475.35</v>
      </c>
      <c r="BC32" s="326">
        <v>502425.95</v>
      </c>
      <c r="BD32" s="326">
        <v>1030857.41</v>
      </c>
      <c r="BE32" s="326">
        <v>55244.66</v>
      </c>
      <c r="BF32" s="326">
        <v>8199539.0099999998</v>
      </c>
      <c r="BG32" s="326">
        <v>5784000.5</v>
      </c>
      <c r="BH32" s="326">
        <v>17252.82</v>
      </c>
      <c r="BI32" s="326">
        <v>0</v>
      </c>
      <c r="BJ32" s="326">
        <v>0</v>
      </c>
      <c r="BK32" s="326">
        <v>0</v>
      </c>
      <c r="BL32" s="326">
        <v>1902735.27</v>
      </c>
      <c r="BM32" s="326">
        <v>0</v>
      </c>
      <c r="BN32" s="326">
        <v>0</v>
      </c>
      <c r="BO32" s="326">
        <v>0</v>
      </c>
      <c r="BP32" s="326">
        <v>0</v>
      </c>
      <c r="BQ32" s="326">
        <v>17674908.73</v>
      </c>
      <c r="BR32" s="326">
        <v>16750391.109999999</v>
      </c>
      <c r="BS32" s="326">
        <v>17674908.73</v>
      </c>
      <c r="BT32" s="326">
        <v>18653126.379999999</v>
      </c>
      <c r="BU32" s="326">
        <v>0</v>
      </c>
      <c r="BV32" s="326">
        <v>0</v>
      </c>
      <c r="BW32" s="326">
        <v>8184464.0199999996</v>
      </c>
      <c r="BX32" s="326">
        <v>0</v>
      </c>
      <c r="BY32" s="326">
        <v>0</v>
      </c>
      <c r="BZ32" s="326">
        <v>0</v>
      </c>
      <c r="CA32" s="326">
        <v>0</v>
      </c>
      <c r="CB32" s="326">
        <v>0</v>
      </c>
      <c r="CC32" s="326">
        <v>2415.0100000000002</v>
      </c>
      <c r="CD32" s="326">
        <v>0</v>
      </c>
      <c r="CE32" s="326">
        <v>0</v>
      </c>
      <c r="CF32" s="326">
        <v>0</v>
      </c>
      <c r="CG32" s="326">
        <v>0</v>
      </c>
      <c r="CH32" s="326">
        <v>0</v>
      </c>
      <c r="CI32" s="326">
        <v>0</v>
      </c>
      <c r="CJ32" s="326">
        <v>0</v>
      </c>
      <c r="CK32" s="326">
        <v>0</v>
      </c>
      <c r="CL32" s="326">
        <v>0</v>
      </c>
      <c r="CM32" s="326">
        <v>2799453</v>
      </c>
      <c r="CN32" s="326">
        <v>84374</v>
      </c>
      <c r="CO32" s="326">
        <v>0</v>
      </c>
      <c r="CP32" s="326">
        <v>0</v>
      </c>
      <c r="CQ32" s="326">
        <v>0</v>
      </c>
      <c r="CR32" s="326">
        <v>19000</v>
      </c>
      <c r="CS32" s="326">
        <v>21874</v>
      </c>
      <c r="CT32" s="326">
        <v>1905912.29</v>
      </c>
      <c r="CU32" s="326">
        <v>0</v>
      </c>
      <c r="CV32" s="326">
        <v>0</v>
      </c>
      <c r="CW32" s="326">
        <v>0</v>
      </c>
      <c r="CX32" s="326">
        <v>437890.79</v>
      </c>
      <c r="CY32" s="326">
        <v>0</v>
      </c>
      <c r="CZ32" s="326">
        <v>0</v>
      </c>
      <c r="DA32" s="326">
        <v>0</v>
      </c>
      <c r="DB32" s="326">
        <v>0</v>
      </c>
      <c r="DC32" s="326">
        <v>893.75</v>
      </c>
      <c r="DD32" s="326">
        <v>590</v>
      </c>
      <c r="DE32" s="326">
        <v>0</v>
      </c>
      <c r="DF32" s="326">
        <v>0</v>
      </c>
      <c r="DG32" s="326">
        <v>0</v>
      </c>
      <c r="DH32" s="326">
        <v>0</v>
      </c>
      <c r="DI32" s="326">
        <v>8726504.75</v>
      </c>
      <c r="DJ32" s="326">
        <v>0</v>
      </c>
      <c r="DK32" s="326">
        <v>41056.339999999997</v>
      </c>
      <c r="DL32" s="326">
        <v>2333801.48</v>
      </c>
      <c r="DM32" s="326">
        <v>713618</v>
      </c>
      <c r="DN32" s="326">
        <v>0</v>
      </c>
      <c r="DO32" s="326">
        <v>0</v>
      </c>
      <c r="DP32" s="326">
        <v>978526.82</v>
      </c>
      <c r="DQ32" s="326">
        <v>0</v>
      </c>
      <c r="DR32" s="326">
        <v>0</v>
      </c>
      <c r="DS32" s="326">
        <v>0</v>
      </c>
      <c r="DT32" s="326">
        <v>0</v>
      </c>
      <c r="DU32" s="326">
        <v>0</v>
      </c>
      <c r="DV32" s="326">
        <v>663359.47</v>
      </c>
      <c r="DW32" s="326">
        <v>0</v>
      </c>
      <c r="DX32" s="326">
        <v>211203.19</v>
      </c>
      <c r="DY32" s="326">
        <v>247192.74</v>
      </c>
      <c r="DZ32" s="326">
        <v>390878.82</v>
      </c>
      <c r="EA32" s="326">
        <v>315972.92</v>
      </c>
      <c r="EB32" s="326">
        <v>33435.589999999997</v>
      </c>
      <c r="EC32" s="326">
        <v>5480.76</v>
      </c>
      <c r="ED32" s="326">
        <v>1664275.04</v>
      </c>
      <c r="EE32" s="326">
        <v>1830343.16</v>
      </c>
      <c r="EF32" s="326">
        <v>5606585.75</v>
      </c>
      <c r="EG32" s="326">
        <v>4852760.13</v>
      </c>
      <c r="EH32" s="326">
        <v>0</v>
      </c>
      <c r="EI32" s="326">
        <v>0</v>
      </c>
      <c r="EJ32" s="326">
        <v>0</v>
      </c>
      <c r="EK32" s="326">
        <v>587757.5</v>
      </c>
      <c r="EL32" s="326">
        <v>0</v>
      </c>
      <c r="EM32" s="326">
        <v>66459749.539999999</v>
      </c>
      <c r="EN32" s="326">
        <v>0</v>
      </c>
      <c r="EO32" s="326">
        <v>5178497.8499999996</v>
      </c>
      <c r="EP32" s="326">
        <v>5532668.9900000002</v>
      </c>
      <c r="EQ32" s="326">
        <v>0</v>
      </c>
      <c r="ER32" s="326">
        <v>354171.14</v>
      </c>
      <c r="ES32" s="326">
        <v>0</v>
      </c>
      <c r="ET32" s="326">
        <v>0</v>
      </c>
      <c r="EU32" s="326">
        <v>2625850.5299999998</v>
      </c>
      <c r="EV32" s="326">
        <v>3193824.51</v>
      </c>
      <c r="EW32" s="326">
        <v>5342797.8099999996</v>
      </c>
      <c r="EX32" s="326">
        <v>4774823.83</v>
      </c>
      <c r="EY32" s="326">
        <v>0</v>
      </c>
      <c r="EZ32" s="326">
        <v>0</v>
      </c>
      <c r="FA32" s="326">
        <v>0</v>
      </c>
      <c r="FB32" s="326">
        <v>0</v>
      </c>
      <c r="FC32" s="326">
        <v>0</v>
      </c>
      <c r="FD32" s="326">
        <v>0</v>
      </c>
      <c r="FE32" s="326">
        <v>0</v>
      </c>
      <c r="FF32" s="326">
        <v>0</v>
      </c>
      <c r="FG32" s="326">
        <v>0</v>
      </c>
      <c r="FH32" s="326">
        <v>67560.92</v>
      </c>
      <c r="FI32" s="326">
        <v>61222.400000000001</v>
      </c>
      <c r="FJ32" s="326">
        <v>6338.52</v>
      </c>
      <c r="FK32" s="326">
        <v>0</v>
      </c>
    </row>
    <row r="33" spans="1:167" x14ac:dyDescent="0.15">
      <c r="A33" s="334">
        <v>422</v>
      </c>
      <c r="B33" s="334" t="s">
        <v>480</v>
      </c>
      <c r="C33" s="326">
        <v>0</v>
      </c>
      <c r="D33" s="326">
        <v>3011749.07</v>
      </c>
      <c r="E33" s="326">
        <v>0</v>
      </c>
      <c r="F33" s="326">
        <v>10620.31</v>
      </c>
      <c r="G33" s="326">
        <v>48646.17</v>
      </c>
      <c r="H33" s="326">
        <v>25297.53</v>
      </c>
      <c r="I33" s="326">
        <v>194456.29</v>
      </c>
      <c r="J33" s="326">
        <v>9819.85</v>
      </c>
      <c r="K33" s="326">
        <v>3219843.9</v>
      </c>
      <c r="L33" s="326">
        <v>0</v>
      </c>
      <c r="M33" s="326">
        <v>0</v>
      </c>
      <c r="N33" s="326">
        <v>1885.89</v>
      </c>
      <c r="O33" s="326">
        <v>0</v>
      </c>
      <c r="P33" s="326">
        <v>0</v>
      </c>
      <c r="Q33" s="326">
        <v>0</v>
      </c>
      <c r="R33" s="326">
        <v>0</v>
      </c>
      <c r="S33" s="326">
        <v>0</v>
      </c>
      <c r="T33" s="326">
        <v>0</v>
      </c>
      <c r="U33" s="326">
        <v>71470</v>
      </c>
      <c r="V33" s="326">
        <v>9151974</v>
      </c>
      <c r="W33" s="326">
        <v>2415.1999999999998</v>
      </c>
      <c r="X33" s="326">
        <v>0</v>
      </c>
      <c r="Y33" s="326">
        <v>0</v>
      </c>
      <c r="Z33" s="326">
        <v>3525.72</v>
      </c>
      <c r="AA33" s="326">
        <v>548982.30000000005</v>
      </c>
      <c r="AB33" s="326">
        <v>0</v>
      </c>
      <c r="AC33" s="326">
        <v>0</v>
      </c>
      <c r="AD33" s="326">
        <v>65734.320000000007</v>
      </c>
      <c r="AE33" s="326">
        <v>264938.63</v>
      </c>
      <c r="AF33" s="326">
        <v>0</v>
      </c>
      <c r="AG33" s="326">
        <v>0</v>
      </c>
      <c r="AH33" s="326">
        <v>0</v>
      </c>
      <c r="AI33" s="326">
        <v>0</v>
      </c>
      <c r="AJ33" s="326">
        <v>0</v>
      </c>
      <c r="AK33" s="326">
        <v>0</v>
      </c>
      <c r="AL33" s="326">
        <v>0</v>
      </c>
      <c r="AM33" s="326">
        <v>111636.96</v>
      </c>
      <c r="AN33" s="326">
        <v>47361.19</v>
      </c>
      <c r="AO33" s="326">
        <v>0</v>
      </c>
      <c r="AP33" s="326">
        <v>67</v>
      </c>
      <c r="AQ33" s="326">
        <v>3322407.85</v>
      </c>
      <c r="AR33" s="326">
        <v>2641541.09</v>
      </c>
      <c r="AS33" s="326">
        <v>452416.11</v>
      </c>
      <c r="AT33" s="326">
        <v>495751.58</v>
      </c>
      <c r="AU33" s="326">
        <v>351001.39</v>
      </c>
      <c r="AV33" s="326">
        <v>25593.37</v>
      </c>
      <c r="AW33" s="326">
        <v>676065.66</v>
      </c>
      <c r="AX33" s="326">
        <v>587954.43999999994</v>
      </c>
      <c r="AY33" s="326">
        <v>328461.21999999997</v>
      </c>
      <c r="AZ33" s="326">
        <v>673151.61</v>
      </c>
      <c r="BA33" s="326">
        <v>3331773.5</v>
      </c>
      <c r="BB33" s="326">
        <v>547809.62</v>
      </c>
      <c r="BC33" s="326">
        <v>202803.56</v>
      </c>
      <c r="BD33" s="326">
        <v>0</v>
      </c>
      <c r="BE33" s="326">
        <v>112500</v>
      </c>
      <c r="BF33" s="326">
        <v>1507770.45</v>
      </c>
      <c r="BG33" s="326">
        <v>1026847.83</v>
      </c>
      <c r="BH33" s="326">
        <v>13205.6</v>
      </c>
      <c r="BI33" s="326">
        <v>0</v>
      </c>
      <c r="BJ33" s="326">
        <v>0</v>
      </c>
      <c r="BK33" s="326">
        <v>0</v>
      </c>
      <c r="BL33" s="326">
        <v>6395.57</v>
      </c>
      <c r="BM33" s="326">
        <v>0</v>
      </c>
      <c r="BN33" s="326">
        <v>0</v>
      </c>
      <c r="BO33" s="326">
        <v>0</v>
      </c>
      <c r="BP33" s="326">
        <v>0</v>
      </c>
      <c r="BQ33" s="326">
        <v>4455673.74</v>
      </c>
      <c r="BR33" s="326">
        <v>4942647.62</v>
      </c>
      <c r="BS33" s="326">
        <v>4455673.74</v>
      </c>
      <c r="BT33" s="326">
        <v>4949043.1900000004</v>
      </c>
      <c r="BU33" s="326">
        <v>0</v>
      </c>
      <c r="BV33" s="326">
        <v>0</v>
      </c>
      <c r="BW33" s="326">
        <v>1482537.55</v>
      </c>
      <c r="BX33" s="326">
        <v>0</v>
      </c>
      <c r="BY33" s="326">
        <v>1346.82</v>
      </c>
      <c r="BZ33" s="326">
        <v>0</v>
      </c>
      <c r="CA33" s="326">
        <v>0</v>
      </c>
      <c r="CB33" s="326">
        <v>0</v>
      </c>
      <c r="CC33" s="326">
        <v>0</v>
      </c>
      <c r="CD33" s="326">
        <v>0</v>
      </c>
      <c r="CE33" s="326">
        <v>0</v>
      </c>
      <c r="CF33" s="326">
        <v>0</v>
      </c>
      <c r="CG33" s="326">
        <v>0</v>
      </c>
      <c r="CH33" s="326">
        <v>0</v>
      </c>
      <c r="CI33" s="326">
        <v>0</v>
      </c>
      <c r="CJ33" s="326">
        <v>0</v>
      </c>
      <c r="CK33" s="326">
        <v>0</v>
      </c>
      <c r="CL33" s="326">
        <v>0</v>
      </c>
      <c r="CM33" s="326">
        <v>580712</v>
      </c>
      <c r="CN33" s="326">
        <v>10999</v>
      </c>
      <c r="CO33" s="326">
        <v>0</v>
      </c>
      <c r="CP33" s="326">
        <v>0</v>
      </c>
      <c r="CQ33" s="326">
        <v>0</v>
      </c>
      <c r="CR33" s="326">
        <v>3000</v>
      </c>
      <c r="CS33" s="326">
        <v>2852</v>
      </c>
      <c r="CT33" s="326">
        <v>51167.97</v>
      </c>
      <c r="CU33" s="326">
        <v>0</v>
      </c>
      <c r="CV33" s="326">
        <v>0</v>
      </c>
      <c r="CW33" s="326">
        <v>0</v>
      </c>
      <c r="CX33" s="326">
        <v>167145.85999999999</v>
      </c>
      <c r="CY33" s="326">
        <v>0</v>
      </c>
      <c r="CZ33" s="326">
        <v>0</v>
      </c>
      <c r="DA33" s="326">
        <v>0</v>
      </c>
      <c r="DB33" s="326">
        <v>0</v>
      </c>
      <c r="DC33" s="326">
        <v>0</v>
      </c>
      <c r="DD33" s="326">
        <v>0</v>
      </c>
      <c r="DE33" s="326">
        <v>0</v>
      </c>
      <c r="DF33" s="326">
        <v>0</v>
      </c>
      <c r="DG33" s="326">
        <v>0</v>
      </c>
      <c r="DH33" s="326">
        <v>0</v>
      </c>
      <c r="DI33" s="326">
        <v>1598683.57</v>
      </c>
      <c r="DJ33" s="326">
        <v>0</v>
      </c>
      <c r="DK33" s="326">
        <v>0</v>
      </c>
      <c r="DL33" s="326">
        <v>397140.55</v>
      </c>
      <c r="DM33" s="326">
        <v>177277.01</v>
      </c>
      <c r="DN33" s="326">
        <v>0</v>
      </c>
      <c r="DO33" s="326">
        <v>0</v>
      </c>
      <c r="DP33" s="326">
        <v>41562.03</v>
      </c>
      <c r="DQ33" s="326">
        <v>3079.29</v>
      </c>
      <c r="DR33" s="326">
        <v>0</v>
      </c>
      <c r="DS33" s="326">
        <v>0</v>
      </c>
      <c r="DT33" s="326">
        <v>0</v>
      </c>
      <c r="DU33" s="326">
        <v>0</v>
      </c>
      <c r="DV33" s="326">
        <v>82018.75</v>
      </c>
      <c r="DW33" s="326">
        <v>0</v>
      </c>
      <c r="DX33" s="326">
        <v>20264.740000000002</v>
      </c>
      <c r="DY33" s="326">
        <v>19332.52</v>
      </c>
      <c r="DZ33" s="326">
        <v>122831.26</v>
      </c>
      <c r="EA33" s="326">
        <v>123763.48</v>
      </c>
      <c r="EB33" s="326">
        <v>0</v>
      </c>
      <c r="EC33" s="326">
        <v>0</v>
      </c>
      <c r="ED33" s="326">
        <v>218254.71</v>
      </c>
      <c r="EE33" s="326">
        <v>1248931.8899999999</v>
      </c>
      <c r="EF33" s="326">
        <v>1822430</v>
      </c>
      <c r="EG33" s="326">
        <v>675975.32</v>
      </c>
      <c r="EH33" s="326">
        <v>0</v>
      </c>
      <c r="EI33" s="326">
        <v>0</v>
      </c>
      <c r="EJ33" s="326">
        <v>0</v>
      </c>
      <c r="EK33" s="326">
        <v>115777.5</v>
      </c>
      <c r="EL33" s="326">
        <v>0</v>
      </c>
      <c r="EM33" s="326">
        <v>2390000</v>
      </c>
      <c r="EN33" s="326">
        <v>0</v>
      </c>
      <c r="EO33" s="326">
        <v>0</v>
      </c>
      <c r="EP33" s="326">
        <v>0</v>
      </c>
      <c r="EQ33" s="326">
        <v>0</v>
      </c>
      <c r="ER33" s="326">
        <v>0</v>
      </c>
      <c r="ES33" s="326">
        <v>0</v>
      </c>
      <c r="ET33" s="326">
        <v>0</v>
      </c>
      <c r="EU33" s="326">
        <v>1517.7</v>
      </c>
      <c r="EV33" s="326">
        <v>1517.34</v>
      </c>
      <c r="EW33" s="326">
        <v>618694.35</v>
      </c>
      <c r="EX33" s="326">
        <v>618694.71</v>
      </c>
      <c r="EY33" s="326">
        <v>0</v>
      </c>
      <c r="EZ33" s="326">
        <v>0</v>
      </c>
      <c r="FA33" s="326">
        <v>0</v>
      </c>
      <c r="FB33" s="326">
        <v>0</v>
      </c>
      <c r="FC33" s="326">
        <v>0</v>
      </c>
      <c r="FD33" s="326">
        <v>0</v>
      </c>
      <c r="FE33" s="326">
        <v>0</v>
      </c>
      <c r="FF33" s="326">
        <v>0</v>
      </c>
      <c r="FG33" s="326">
        <v>0</v>
      </c>
      <c r="FH33" s="326">
        <v>0</v>
      </c>
      <c r="FI33" s="326">
        <v>0</v>
      </c>
      <c r="FJ33" s="326">
        <v>0</v>
      </c>
      <c r="FK33" s="326">
        <v>0</v>
      </c>
    </row>
    <row r="34" spans="1:167" x14ac:dyDescent="0.15">
      <c r="A34" s="334">
        <v>427</v>
      </c>
      <c r="B34" s="334" t="s">
        <v>481</v>
      </c>
      <c r="C34" s="326">
        <v>0</v>
      </c>
      <c r="D34" s="326">
        <v>723375</v>
      </c>
      <c r="E34" s="326">
        <v>0</v>
      </c>
      <c r="F34" s="326">
        <v>342</v>
      </c>
      <c r="G34" s="326">
        <v>19331.89</v>
      </c>
      <c r="H34" s="326">
        <v>3278.77</v>
      </c>
      <c r="I34" s="326">
        <v>33449.019999999997</v>
      </c>
      <c r="J34" s="326">
        <v>5000</v>
      </c>
      <c r="K34" s="326">
        <v>130239</v>
      </c>
      <c r="L34" s="326">
        <v>0</v>
      </c>
      <c r="M34" s="326">
        <v>0</v>
      </c>
      <c r="N34" s="326">
        <v>0</v>
      </c>
      <c r="O34" s="326">
        <v>0</v>
      </c>
      <c r="P34" s="326">
        <v>5241.45</v>
      </c>
      <c r="Q34" s="326">
        <v>0</v>
      </c>
      <c r="R34" s="326">
        <v>0</v>
      </c>
      <c r="S34" s="326">
        <v>0</v>
      </c>
      <c r="T34" s="326">
        <v>0</v>
      </c>
      <c r="U34" s="326">
        <v>13248.71</v>
      </c>
      <c r="V34" s="326">
        <v>1914694</v>
      </c>
      <c r="W34" s="326">
        <v>4645.25</v>
      </c>
      <c r="X34" s="326">
        <v>0</v>
      </c>
      <c r="Y34" s="326">
        <v>31071.63</v>
      </c>
      <c r="Z34" s="326">
        <v>1052.1600000000001</v>
      </c>
      <c r="AA34" s="326">
        <v>179151.01</v>
      </c>
      <c r="AB34" s="326">
        <v>0</v>
      </c>
      <c r="AC34" s="326">
        <v>0</v>
      </c>
      <c r="AD34" s="326">
        <v>7209</v>
      </c>
      <c r="AE34" s="326">
        <v>95973.3</v>
      </c>
      <c r="AF34" s="326">
        <v>0</v>
      </c>
      <c r="AG34" s="326">
        <v>0</v>
      </c>
      <c r="AH34" s="326">
        <v>10155.790000000001</v>
      </c>
      <c r="AI34" s="326">
        <v>26147</v>
      </c>
      <c r="AJ34" s="326">
        <v>0</v>
      </c>
      <c r="AK34" s="326">
        <v>0</v>
      </c>
      <c r="AL34" s="326">
        <v>0</v>
      </c>
      <c r="AM34" s="326">
        <v>294.54000000000002</v>
      </c>
      <c r="AN34" s="326">
        <v>15386.41</v>
      </c>
      <c r="AO34" s="326">
        <v>0</v>
      </c>
      <c r="AP34" s="326">
        <v>4513.43</v>
      </c>
      <c r="AQ34" s="326">
        <v>579669.36</v>
      </c>
      <c r="AR34" s="326">
        <v>426386.86</v>
      </c>
      <c r="AS34" s="326">
        <v>67803.960000000006</v>
      </c>
      <c r="AT34" s="326">
        <v>122564.35</v>
      </c>
      <c r="AU34" s="326">
        <v>112881.79</v>
      </c>
      <c r="AV34" s="326">
        <v>0</v>
      </c>
      <c r="AW34" s="326">
        <v>66497.320000000007</v>
      </c>
      <c r="AX34" s="326">
        <v>50964.4</v>
      </c>
      <c r="AY34" s="326">
        <v>278738.46000000002</v>
      </c>
      <c r="AZ34" s="326">
        <v>103532.9</v>
      </c>
      <c r="BA34" s="326">
        <v>587666.55000000005</v>
      </c>
      <c r="BB34" s="326">
        <v>132155.84</v>
      </c>
      <c r="BC34" s="326">
        <v>35495</v>
      </c>
      <c r="BD34" s="326">
        <v>0</v>
      </c>
      <c r="BE34" s="326">
        <v>271.58</v>
      </c>
      <c r="BF34" s="326">
        <v>284608.28999999998</v>
      </c>
      <c r="BG34" s="326">
        <v>361518</v>
      </c>
      <c r="BH34" s="326">
        <v>0</v>
      </c>
      <c r="BI34" s="326">
        <v>0</v>
      </c>
      <c r="BJ34" s="326">
        <v>0</v>
      </c>
      <c r="BK34" s="326">
        <v>0</v>
      </c>
      <c r="BL34" s="326">
        <v>0</v>
      </c>
      <c r="BM34" s="326">
        <v>707193.56</v>
      </c>
      <c r="BN34" s="326">
        <v>720238.26</v>
      </c>
      <c r="BO34" s="326">
        <v>0</v>
      </c>
      <c r="BP34" s="326">
        <v>0</v>
      </c>
      <c r="BQ34" s="326">
        <v>0</v>
      </c>
      <c r="BR34" s="326">
        <v>0</v>
      </c>
      <c r="BS34" s="326">
        <v>707193.56</v>
      </c>
      <c r="BT34" s="326">
        <v>720238.26</v>
      </c>
      <c r="BU34" s="326">
        <v>0</v>
      </c>
      <c r="BV34" s="326">
        <v>0</v>
      </c>
      <c r="BW34" s="326">
        <v>148467.24</v>
      </c>
      <c r="BX34" s="326">
        <v>0</v>
      </c>
      <c r="BY34" s="326">
        <v>0</v>
      </c>
      <c r="BZ34" s="326">
        <v>0</v>
      </c>
      <c r="CA34" s="326">
        <v>0</v>
      </c>
      <c r="CB34" s="326">
        <v>0</v>
      </c>
      <c r="CC34" s="326">
        <v>0</v>
      </c>
      <c r="CD34" s="326">
        <v>0</v>
      </c>
      <c r="CE34" s="326">
        <v>0</v>
      </c>
      <c r="CF34" s="326">
        <v>0</v>
      </c>
      <c r="CG34" s="326">
        <v>0</v>
      </c>
      <c r="CH34" s="326">
        <v>19015.66</v>
      </c>
      <c r="CI34" s="326">
        <v>0</v>
      </c>
      <c r="CJ34" s="326">
        <v>0</v>
      </c>
      <c r="CK34" s="326">
        <v>0</v>
      </c>
      <c r="CL34" s="326">
        <v>0</v>
      </c>
      <c r="CM34" s="326">
        <v>32971</v>
      </c>
      <c r="CN34" s="326">
        <v>0</v>
      </c>
      <c r="CO34" s="326">
        <v>0</v>
      </c>
      <c r="CP34" s="326">
        <v>0</v>
      </c>
      <c r="CQ34" s="326">
        <v>0</v>
      </c>
      <c r="CR34" s="326">
        <v>0</v>
      </c>
      <c r="CS34" s="326">
        <v>0</v>
      </c>
      <c r="CT34" s="326">
        <v>58862.45</v>
      </c>
      <c r="CU34" s="326">
        <v>0</v>
      </c>
      <c r="CV34" s="326">
        <v>0</v>
      </c>
      <c r="CW34" s="326">
        <v>0</v>
      </c>
      <c r="CX34" s="326">
        <v>9274.9</v>
      </c>
      <c r="CY34" s="326">
        <v>0</v>
      </c>
      <c r="CZ34" s="326">
        <v>0</v>
      </c>
      <c r="DA34" s="326">
        <v>0</v>
      </c>
      <c r="DB34" s="326">
        <v>0</v>
      </c>
      <c r="DC34" s="326">
        <v>0</v>
      </c>
      <c r="DD34" s="326">
        <v>0</v>
      </c>
      <c r="DE34" s="326">
        <v>0</v>
      </c>
      <c r="DF34" s="326">
        <v>0</v>
      </c>
      <c r="DG34" s="326">
        <v>0</v>
      </c>
      <c r="DH34" s="326">
        <v>0</v>
      </c>
      <c r="DI34" s="326">
        <v>173589.01</v>
      </c>
      <c r="DJ34" s="326">
        <v>0</v>
      </c>
      <c r="DK34" s="326">
        <v>0</v>
      </c>
      <c r="DL34" s="326">
        <v>59313.54</v>
      </c>
      <c r="DM34" s="326">
        <v>0</v>
      </c>
      <c r="DN34" s="326">
        <v>0</v>
      </c>
      <c r="DO34" s="326">
        <v>0</v>
      </c>
      <c r="DP34" s="326">
        <v>6841.55</v>
      </c>
      <c r="DQ34" s="326">
        <v>0</v>
      </c>
      <c r="DR34" s="326">
        <v>0</v>
      </c>
      <c r="DS34" s="326">
        <v>0</v>
      </c>
      <c r="DT34" s="326">
        <v>0</v>
      </c>
      <c r="DU34" s="326">
        <v>0</v>
      </c>
      <c r="DV34" s="326">
        <v>28847.15</v>
      </c>
      <c r="DW34" s="326">
        <v>0</v>
      </c>
      <c r="DX34" s="326">
        <v>2066.7600000000002</v>
      </c>
      <c r="DY34" s="326">
        <v>2066.7600000000002</v>
      </c>
      <c r="DZ34" s="326">
        <v>0</v>
      </c>
      <c r="EA34" s="326">
        <v>0</v>
      </c>
      <c r="EB34" s="326">
        <v>0</v>
      </c>
      <c r="EC34" s="326">
        <v>0</v>
      </c>
      <c r="ED34" s="326">
        <v>44244.29</v>
      </c>
      <c r="EE34" s="326">
        <v>41939.74</v>
      </c>
      <c r="EF34" s="326">
        <v>434550.45</v>
      </c>
      <c r="EG34" s="326">
        <v>343840</v>
      </c>
      <c r="EH34" s="326">
        <v>0</v>
      </c>
      <c r="EI34" s="326">
        <v>0</v>
      </c>
      <c r="EJ34" s="326">
        <v>0</v>
      </c>
      <c r="EK34" s="326">
        <v>93015</v>
      </c>
      <c r="EL34" s="326">
        <v>0</v>
      </c>
      <c r="EM34" s="326">
        <v>789946.76</v>
      </c>
      <c r="EN34" s="326">
        <v>1000</v>
      </c>
      <c r="EO34" s="326">
        <v>31000.27</v>
      </c>
      <c r="EP34" s="326">
        <v>30000.27</v>
      </c>
      <c r="EQ34" s="326">
        <v>0</v>
      </c>
      <c r="ER34" s="326">
        <v>0</v>
      </c>
      <c r="ES34" s="326">
        <v>0</v>
      </c>
      <c r="ET34" s="326">
        <v>0</v>
      </c>
      <c r="EU34" s="326">
        <v>0</v>
      </c>
      <c r="EV34" s="326">
        <v>0</v>
      </c>
      <c r="EW34" s="326">
        <v>146005.34</v>
      </c>
      <c r="EX34" s="326">
        <v>146005.34</v>
      </c>
      <c r="EY34" s="326">
        <v>0</v>
      </c>
      <c r="EZ34" s="326">
        <v>0</v>
      </c>
      <c r="FA34" s="326">
        <v>0</v>
      </c>
      <c r="FB34" s="326">
        <v>23000</v>
      </c>
      <c r="FC34" s="326">
        <v>0</v>
      </c>
      <c r="FD34" s="326">
        <v>23000</v>
      </c>
      <c r="FE34" s="326">
        <v>0</v>
      </c>
      <c r="FF34" s="326">
        <v>0</v>
      </c>
      <c r="FG34" s="326">
        <v>0</v>
      </c>
      <c r="FH34" s="326">
        <v>5310.87</v>
      </c>
      <c r="FI34" s="326">
        <v>5310.87</v>
      </c>
      <c r="FJ34" s="326">
        <v>0</v>
      </c>
      <c r="FK34" s="326">
        <v>0</v>
      </c>
    </row>
    <row r="35" spans="1:167" x14ac:dyDescent="0.15">
      <c r="A35" s="334">
        <v>434</v>
      </c>
      <c r="B35" s="334" t="s">
        <v>482</v>
      </c>
      <c r="C35" s="326">
        <v>23536.36</v>
      </c>
      <c r="D35" s="326">
        <v>4231593</v>
      </c>
      <c r="E35" s="326">
        <v>1366.83</v>
      </c>
      <c r="F35" s="326">
        <v>5516.03</v>
      </c>
      <c r="G35" s="326">
        <v>35829.089999999997</v>
      </c>
      <c r="H35" s="326">
        <v>8528.19</v>
      </c>
      <c r="I35" s="326">
        <v>162059.45000000001</v>
      </c>
      <c r="J35" s="326">
        <v>0</v>
      </c>
      <c r="K35" s="326">
        <v>735197.93</v>
      </c>
      <c r="L35" s="326">
        <v>0</v>
      </c>
      <c r="M35" s="326">
        <v>0</v>
      </c>
      <c r="N35" s="326">
        <v>0</v>
      </c>
      <c r="O35" s="326">
        <v>0</v>
      </c>
      <c r="P35" s="326">
        <v>12496.75</v>
      </c>
      <c r="Q35" s="326">
        <v>0</v>
      </c>
      <c r="R35" s="326">
        <v>0</v>
      </c>
      <c r="S35" s="326">
        <v>0</v>
      </c>
      <c r="T35" s="326">
        <v>0</v>
      </c>
      <c r="U35" s="326">
        <v>150987.88</v>
      </c>
      <c r="V35" s="326">
        <v>10679152</v>
      </c>
      <c r="W35" s="326">
        <v>41646.92</v>
      </c>
      <c r="X35" s="326">
        <v>0</v>
      </c>
      <c r="Y35" s="326">
        <v>0</v>
      </c>
      <c r="Z35" s="326">
        <v>26567.71</v>
      </c>
      <c r="AA35" s="326">
        <v>786554.07</v>
      </c>
      <c r="AB35" s="326">
        <v>0</v>
      </c>
      <c r="AC35" s="326">
        <v>0</v>
      </c>
      <c r="AD35" s="326">
        <v>173649.2</v>
      </c>
      <c r="AE35" s="326">
        <v>389008.06</v>
      </c>
      <c r="AF35" s="326">
        <v>0</v>
      </c>
      <c r="AG35" s="326">
        <v>383</v>
      </c>
      <c r="AH35" s="326">
        <v>58349.43</v>
      </c>
      <c r="AI35" s="326">
        <v>232657.63</v>
      </c>
      <c r="AJ35" s="326">
        <v>0</v>
      </c>
      <c r="AK35" s="326">
        <v>4920.1499999999996</v>
      </c>
      <c r="AL35" s="326">
        <v>0</v>
      </c>
      <c r="AM35" s="326">
        <v>0</v>
      </c>
      <c r="AN35" s="326">
        <v>60364.82</v>
      </c>
      <c r="AO35" s="326">
        <v>0</v>
      </c>
      <c r="AP35" s="326">
        <v>8136.43</v>
      </c>
      <c r="AQ35" s="326">
        <v>3081885.12</v>
      </c>
      <c r="AR35" s="326">
        <v>3954669.06</v>
      </c>
      <c r="AS35" s="326">
        <v>551622.14</v>
      </c>
      <c r="AT35" s="326">
        <v>519819.41</v>
      </c>
      <c r="AU35" s="326">
        <v>367866.72</v>
      </c>
      <c r="AV35" s="326">
        <v>358796.05</v>
      </c>
      <c r="AW35" s="326">
        <v>738501.51</v>
      </c>
      <c r="AX35" s="326">
        <v>1291379.3899999999</v>
      </c>
      <c r="AY35" s="326">
        <v>401158.58</v>
      </c>
      <c r="AZ35" s="326">
        <v>794122.03</v>
      </c>
      <c r="BA35" s="326">
        <v>2771213.18</v>
      </c>
      <c r="BB35" s="326">
        <v>109960.29</v>
      </c>
      <c r="BC35" s="326">
        <v>131937.12</v>
      </c>
      <c r="BD35" s="326">
        <v>1425</v>
      </c>
      <c r="BE35" s="326">
        <v>13691</v>
      </c>
      <c r="BF35" s="326">
        <v>1598614.32</v>
      </c>
      <c r="BG35" s="326">
        <v>1116017.6000000001</v>
      </c>
      <c r="BH35" s="326">
        <v>85.61</v>
      </c>
      <c r="BI35" s="326">
        <v>0</v>
      </c>
      <c r="BJ35" s="326">
        <v>0</v>
      </c>
      <c r="BK35" s="326">
        <v>0</v>
      </c>
      <c r="BL35" s="326">
        <v>0</v>
      </c>
      <c r="BM35" s="326">
        <v>0</v>
      </c>
      <c r="BN35" s="326">
        <v>0</v>
      </c>
      <c r="BO35" s="326">
        <v>0</v>
      </c>
      <c r="BP35" s="326">
        <v>0</v>
      </c>
      <c r="BQ35" s="326">
        <v>3307525.39</v>
      </c>
      <c r="BR35" s="326">
        <v>3333262.19</v>
      </c>
      <c r="BS35" s="326">
        <v>3307525.39</v>
      </c>
      <c r="BT35" s="326">
        <v>3333262.19</v>
      </c>
      <c r="BU35" s="326">
        <v>0</v>
      </c>
      <c r="BV35" s="326">
        <v>0</v>
      </c>
      <c r="BW35" s="326">
        <v>1552940.32</v>
      </c>
      <c r="BX35" s="326">
        <v>0</v>
      </c>
      <c r="BY35" s="326">
        <v>0</v>
      </c>
      <c r="BZ35" s="326">
        <v>0</v>
      </c>
      <c r="CA35" s="326">
        <v>0</v>
      </c>
      <c r="CB35" s="326">
        <v>0</v>
      </c>
      <c r="CC35" s="326">
        <v>2727.6</v>
      </c>
      <c r="CD35" s="326">
        <v>0</v>
      </c>
      <c r="CE35" s="326">
        <v>0</v>
      </c>
      <c r="CF35" s="326">
        <v>0</v>
      </c>
      <c r="CG35" s="326">
        <v>0</v>
      </c>
      <c r="CH35" s="326">
        <v>54847.4</v>
      </c>
      <c r="CI35" s="326">
        <v>0</v>
      </c>
      <c r="CJ35" s="326">
        <v>0</v>
      </c>
      <c r="CK35" s="326">
        <v>0</v>
      </c>
      <c r="CL35" s="326">
        <v>0</v>
      </c>
      <c r="CM35" s="326">
        <v>538997</v>
      </c>
      <c r="CN35" s="326">
        <v>0</v>
      </c>
      <c r="CO35" s="326">
        <v>0</v>
      </c>
      <c r="CP35" s="326">
        <v>0</v>
      </c>
      <c r="CQ35" s="326">
        <v>0</v>
      </c>
      <c r="CR35" s="326">
        <v>0</v>
      </c>
      <c r="CS35" s="326">
        <v>0</v>
      </c>
      <c r="CT35" s="326">
        <v>387787.94</v>
      </c>
      <c r="CU35" s="326">
        <v>0</v>
      </c>
      <c r="CV35" s="326">
        <v>0</v>
      </c>
      <c r="CW35" s="326">
        <v>0</v>
      </c>
      <c r="CX35" s="326">
        <v>89340.38</v>
      </c>
      <c r="CY35" s="326">
        <v>0</v>
      </c>
      <c r="CZ35" s="326">
        <v>0</v>
      </c>
      <c r="DA35" s="326">
        <v>0</v>
      </c>
      <c r="DB35" s="326">
        <v>0</v>
      </c>
      <c r="DC35" s="326">
        <v>0</v>
      </c>
      <c r="DD35" s="326">
        <v>0</v>
      </c>
      <c r="DE35" s="326">
        <v>0</v>
      </c>
      <c r="DF35" s="326">
        <v>0</v>
      </c>
      <c r="DG35" s="326">
        <v>0</v>
      </c>
      <c r="DH35" s="326">
        <v>0</v>
      </c>
      <c r="DI35" s="326">
        <v>1660157.23</v>
      </c>
      <c r="DJ35" s="326">
        <v>0</v>
      </c>
      <c r="DK35" s="326">
        <v>0</v>
      </c>
      <c r="DL35" s="326">
        <v>181007.72</v>
      </c>
      <c r="DM35" s="326">
        <v>156497.54</v>
      </c>
      <c r="DN35" s="326">
        <v>0</v>
      </c>
      <c r="DO35" s="326">
        <v>0</v>
      </c>
      <c r="DP35" s="326">
        <v>219651.26</v>
      </c>
      <c r="DQ35" s="326">
        <v>11.1</v>
      </c>
      <c r="DR35" s="326">
        <v>664</v>
      </c>
      <c r="DS35" s="326">
        <v>0</v>
      </c>
      <c r="DT35" s="326">
        <v>0</v>
      </c>
      <c r="DU35" s="326">
        <v>0</v>
      </c>
      <c r="DV35" s="326">
        <v>408651.79</v>
      </c>
      <c r="DW35" s="326">
        <v>0</v>
      </c>
      <c r="DX35" s="326">
        <v>8057.52</v>
      </c>
      <c r="DY35" s="326">
        <v>11214.5</v>
      </c>
      <c r="DZ35" s="326">
        <v>8879.7000000000007</v>
      </c>
      <c r="EA35" s="326">
        <v>5123.43</v>
      </c>
      <c r="EB35" s="326">
        <v>599.29</v>
      </c>
      <c r="EC35" s="326">
        <v>0</v>
      </c>
      <c r="ED35" s="326">
        <v>295384.17</v>
      </c>
      <c r="EE35" s="326">
        <v>310058.81</v>
      </c>
      <c r="EF35" s="326">
        <v>1521907.98</v>
      </c>
      <c r="EG35" s="326">
        <v>1507233.34</v>
      </c>
      <c r="EH35" s="326">
        <v>0</v>
      </c>
      <c r="EI35" s="326">
        <v>0</v>
      </c>
      <c r="EJ35" s="326">
        <v>0</v>
      </c>
      <c r="EK35" s="326">
        <v>0</v>
      </c>
      <c r="EL35" s="326">
        <v>0</v>
      </c>
      <c r="EM35" s="326">
        <v>16710000</v>
      </c>
      <c r="EN35" s="326">
        <v>171739.69</v>
      </c>
      <c r="EO35" s="326">
        <v>220178.89</v>
      </c>
      <c r="EP35" s="326">
        <v>1450111.2</v>
      </c>
      <c r="EQ35" s="326">
        <v>0</v>
      </c>
      <c r="ER35" s="326">
        <v>1401672</v>
      </c>
      <c r="ES35" s="326">
        <v>0</v>
      </c>
      <c r="ET35" s="326">
        <v>0</v>
      </c>
      <c r="EU35" s="326">
        <v>316309.94</v>
      </c>
      <c r="EV35" s="326">
        <v>312147.67</v>
      </c>
      <c r="EW35" s="326">
        <v>680246.76</v>
      </c>
      <c r="EX35" s="326">
        <v>684409.03</v>
      </c>
      <c r="EY35" s="326">
        <v>0</v>
      </c>
      <c r="EZ35" s="326">
        <v>70674.759999999995</v>
      </c>
      <c r="FA35" s="326">
        <v>70144.210000000006</v>
      </c>
      <c r="FB35" s="326">
        <v>117089.11</v>
      </c>
      <c r="FC35" s="326">
        <v>89580.35</v>
      </c>
      <c r="FD35" s="326">
        <v>4502.95</v>
      </c>
      <c r="FE35" s="326">
        <v>23536.36</v>
      </c>
      <c r="FF35" s="326">
        <v>0</v>
      </c>
      <c r="FG35" s="326">
        <v>0</v>
      </c>
      <c r="FH35" s="326">
        <v>26795</v>
      </c>
      <c r="FI35" s="326">
        <v>0</v>
      </c>
      <c r="FJ35" s="326">
        <v>26795</v>
      </c>
      <c r="FK35" s="326">
        <v>0</v>
      </c>
    </row>
    <row r="36" spans="1:167" x14ac:dyDescent="0.15">
      <c r="A36" s="334">
        <v>441</v>
      </c>
      <c r="B36" s="334" t="s">
        <v>483</v>
      </c>
      <c r="C36" s="326">
        <v>0</v>
      </c>
      <c r="D36" s="326">
        <v>2481127.71</v>
      </c>
      <c r="E36" s="326">
        <v>0</v>
      </c>
      <c r="F36" s="326">
        <v>0</v>
      </c>
      <c r="G36" s="326">
        <v>7820.49</v>
      </c>
      <c r="H36" s="326">
        <v>9978.9</v>
      </c>
      <c r="I36" s="326">
        <v>5596.93</v>
      </c>
      <c r="J36" s="326">
        <v>0</v>
      </c>
      <c r="K36" s="326">
        <v>992566</v>
      </c>
      <c r="L36" s="326">
        <v>0</v>
      </c>
      <c r="M36" s="326">
        <v>0</v>
      </c>
      <c r="N36" s="326">
        <v>0</v>
      </c>
      <c r="O36" s="326">
        <v>0</v>
      </c>
      <c r="P36" s="326">
        <v>2038</v>
      </c>
      <c r="Q36" s="326">
        <v>0</v>
      </c>
      <c r="R36" s="326">
        <v>0</v>
      </c>
      <c r="S36" s="326">
        <v>0</v>
      </c>
      <c r="T36" s="326">
        <v>5940</v>
      </c>
      <c r="U36" s="326">
        <v>40762.5</v>
      </c>
      <c r="V36" s="326">
        <v>41752</v>
      </c>
      <c r="W36" s="326">
        <v>3568.75</v>
      </c>
      <c r="X36" s="326">
        <v>0</v>
      </c>
      <c r="Y36" s="326">
        <v>130969.51</v>
      </c>
      <c r="Z36" s="326">
        <v>885.21</v>
      </c>
      <c r="AA36" s="326">
        <v>297816</v>
      </c>
      <c r="AB36" s="326">
        <v>0</v>
      </c>
      <c r="AC36" s="326">
        <v>0</v>
      </c>
      <c r="AD36" s="326">
        <v>75493.37</v>
      </c>
      <c r="AE36" s="326">
        <v>68952.14</v>
      </c>
      <c r="AF36" s="326">
        <v>0</v>
      </c>
      <c r="AG36" s="326">
        <v>0</v>
      </c>
      <c r="AH36" s="326">
        <v>0</v>
      </c>
      <c r="AI36" s="326">
        <v>54054</v>
      </c>
      <c r="AJ36" s="326">
        <v>0</v>
      </c>
      <c r="AK36" s="326">
        <v>5815</v>
      </c>
      <c r="AL36" s="326">
        <v>0</v>
      </c>
      <c r="AM36" s="326">
        <v>0</v>
      </c>
      <c r="AN36" s="326">
        <v>38053.839999999997</v>
      </c>
      <c r="AO36" s="326">
        <v>0</v>
      </c>
      <c r="AP36" s="326">
        <v>309</v>
      </c>
      <c r="AQ36" s="326">
        <v>863691.82</v>
      </c>
      <c r="AR36" s="326">
        <v>719355.6</v>
      </c>
      <c r="AS36" s="326">
        <v>129033.4</v>
      </c>
      <c r="AT36" s="326">
        <v>145441.99</v>
      </c>
      <c r="AU36" s="326">
        <v>60720.6</v>
      </c>
      <c r="AV36" s="326">
        <v>1860.23</v>
      </c>
      <c r="AW36" s="326">
        <v>66766.98</v>
      </c>
      <c r="AX36" s="326">
        <v>99931.27</v>
      </c>
      <c r="AY36" s="326">
        <v>198377.81</v>
      </c>
      <c r="AZ36" s="326">
        <v>199450.55</v>
      </c>
      <c r="BA36" s="326">
        <v>815379</v>
      </c>
      <c r="BB36" s="326">
        <v>160145.53</v>
      </c>
      <c r="BC36" s="326">
        <v>40181</v>
      </c>
      <c r="BD36" s="326">
        <v>7861.78</v>
      </c>
      <c r="BE36" s="326">
        <v>7755.3</v>
      </c>
      <c r="BF36" s="326">
        <v>274366.46000000002</v>
      </c>
      <c r="BG36" s="326">
        <v>405182.85</v>
      </c>
      <c r="BH36" s="326">
        <v>0</v>
      </c>
      <c r="BI36" s="326">
        <v>2800</v>
      </c>
      <c r="BJ36" s="326">
        <v>1200</v>
      </c>
      <c r="BK36" s="326">
        <v>653</v>
      </c>
      <c r="BL36" s="326">
        <v>999</v>
      </c>
      <c r="BM36" s="326">
        <v>7976.21</v>
      </c>
      <c r="BN36" s="326">
        <v>0</v>
      </c>
      <c r="BO36" s="326">
        <v>0</v>
      </c>
      <c r="BP36" s="326">
        <v>0</v>
      </c>
      <c r="BQ36" s="326">
        <v>869878.07</v>
      </c>
      <c r="BR36" s="326">
        <v>947105.46</v>
      </c>
      <c r="BS36" s="326">
        <v>881307.28</v>
      </c>
      <c r="BT36" s="326">
        <v>949304.46</v>
      </c>
      <c r="BU36" s="326">
        <v>0</v>
      </c>
      <c r="BV36" s="326">
        <v>0</v>
      </c>
      <c r="BW36" s="326">
        <v>274366.46000000002</v>
      </c>
      <c r="BX36" s="326">
        <v>0</v>
      </c>
      <c r="BY36" s="326">
        <v>0</v>
      </c>
      <c r="BZ36" s="326">
        <v>0</v>
      </c>
      <c r="CA36" s="326">
        <v>220.71</v>
      </c>
      <c r="CB36" s="326">
        <v>0</v>
      </c>
      <c r="CC36" s="326">
        <v>0</v>
      </c>
      <c r="CD36" s="326">
        <v>0</v>
      </c>
      <c r="CE36" s="326">
        <v>0</v>
      </c>
      <c r="CF36" s="326">
        <v>0</v>
      </c>
      <c r="CG36" s="326">
        <v>0</v>
      </c>
      <c r="CH36" s="326">
        <v>0</v>
      </c>
      <c r="CI36" s="326">
        <v>0</v>
      </c>
      <c r="CJ36" s="326">
        <v>0</v>
      </c>
      <c r="CK36" s="326">
        <v>0</v>
      </c>
      <c r="CL36" s="326">
        <v>0</v>
      </c>
      <c r="CM36" s="326">
        <v>114736</v>
      </c>
      <c r="CN36" s="326">
        <v>48128</v>
      </c>
      <c r="CO36" s="326">
        <v>0</v>
      </c>
      <c r="CP36" s="326">
        <v>0</v>
      </c>
      <c r="CQ36" s="326">
        <v>0</v>
      </c>
      <c r="CR36" s="326">
        <v>0</v>
      </c>
      <c r="CS36" s="326">
        <v>12477</v>
      </c>
      <c r="CT36" s="326">
        <v>96150.37</v>
      </c>
      <c r="CU36" s="326">
        <v>0</v>
      </c>
      <c r="CV36" s="326">
        <v>0</v>
      </c>
      <c r="CW36" s="326">
        <v>0</v>
      </c>
      <c r="CX36" s="326">
        <v>0</v>
      </c>
      <c r="CY36" s="326">
        <v>0</v>
      </c>
      <c r="CZ36" s="326">
        <v>0</v>
      </c>
      <c r="DA36" s="326">
        <v>0</v>
      </c>
      <c r="DB36" s="326">
        <v>0</v>
      </c>
      <c r="DC36" s="326">
        <v>0</v>
      </c>
      <c r="DD36" s="326">
        <v>0</v>
      </c>
      <c r="DE36" s="326">
        <v>0</v>
      </c>
      <c r="DF36" s="326">
        <v>0</v>
      </c>
      <c r="DG36" s="326">
        <v>0</v>
      </c>
      <c r="DH36" s="326">
        <v>0</v>
      </c>
      <c r="DI36" s="326">
        <v>397221.02</v>
      </c>
      <c r="DJ36" s="326">
        <v>0</v>
      </c>
      <c r="DK36" s="326">
        <v>0</v>
      </c>
      <c r="DL36" s="326">
        <v>38114.11</v>
      </c>
      <c r="DM36" s="326">
        <v>68566.22</v>
      </c>
      <c r="DN36" s="326">
        <v>0</v>
      </c>
      <c r="DO36" s="326">
        <v>0</v>
      </c>
      <c r="DP36" s="326">
        <v>16611.189999999999</v>
      </c>
      <c r="DQ36" s="326">
        <v>0</v>
      </c>
      <c r="DR36" s="326">
        <v>0</v>
      </c>
      <c r="DS36" s="326">
        <v>0</v>
      </c>
      <c r="DT36" s="326">
        <v>0</v>
      </c>
      <c r="DU36" s="326">
        <v>0</v>
      </c>
      <c r="DV36" s="326">
        <v>25566</v>
      </c>
      <c r="DW36" s="326">
        <v>0</v>
      </c>
      <c r="DX36" s="326">
        <v>32361.38</v>
      </c>
      <c r="DY36" s="326">
        <v>59970.67</v>
      </c>
      <c r="DZ36" s="326">
        <v>89485.68</v>
      </c>
      <c r="EA36" s="326">
        <v>20158.439999999999</v>
      </c>
      <c r="EB36" s="326">
        <v>41717.949999999997</v>
      </c>
      <c r="EC36" s="326">
        <v>0</v>
      </c>
      <c r="ED36" s="326">
        <v>1399.04</v>
      </c>
      <c r="EE36" s="326">
        <v>1400.94</v>
      </c>
      <c r="EF36" s="326">
        <v>825867.9</v>
      </c>
      <c r="EG36" s="326">
        <v>825866</v>
      </c>
      <c r="EH36" s="326">
        <v>0</v>
      </c>
      <c r="EI36" s="326">
        <v>0</v>
      </c>
      <c r="EJ36" s="326">
        <v>0</v>
      </c>
      <c r="EK36" s="326">
        <v>0</v>
      </c>
      <c r="EL36" s="326">
        <v>0</v>
      </c>
      <c r="EM36" s="326">
        <v>1610609.01</v>
      </c>
      <c r="EN36" s="326">
        <v>0</v>
      </c>
      <c r="EO36" s="326">
        <v>0</v>
      </c>
      <c r="EP36" s="326">
        <v>694547.86</v>
      </c>
      <c r="EQ36" s="326">
        <v>0</v>
      </c>
      <c r="ER36" s="326">
        <v>694547.86</v>
      </c>
      <c r="ES36" s="326">
        <v>0</v>
      </c>
      <c r="ET36" s="326">
        <v>0</v>
      </c>
      <c r="EU36" s="326">
        <v>38830.42</v>
      </c>
      <c r="EV36" s="326">
        <v>58705.01</v>
      </c>
      <c r="EW36" s="326">
        <v>192008.14</v>
      </c>
      <c r="EX36" s="326">
        <v>172133.55</v>
      </c>
      <c r="EY36" s="326">
        <v>0</v>
      </c>
      <c r="EZ36" s="326">
        <v>274519.90999999997</v>
      </c>
      <c r="FA36" s="326">
        <v>320083.83</v>
      </c>
      <c r="FB36" s="326">
        <v>150117.60999999999</v>
      </c>
      <c r="FC36" s="326">
        <v>6898.77</v>
      </c>
      <c r="FD36" s="326">
        <v>97654.92</v>
      </c>
      <c r="FE36" s="326">
        <v>0</v>
      </c>
      <c r="FF36" s="326">
        <v>0</v>
      </c>
      <c r="FG36" s="326">
        <v>0</v>
      </c>
      <c r="FH36" s="326">
        <v>0</v>
      </c>
      <c r="FI36" s="326">
        <v>0</v>
      </c>
      <c r="FJ36" s="326">
        <v>0</v>
      </c>
      <c r="FK36" s="326">
        <v>0</v>
      </c>
    </row>
    <row r="37" spans="1:167" x14ac:dyDescent="0.15">
      <c r="A37" s="334">
        <v>469</v>
      </c>
      <c r="B37" s="334" t="s">
        <v>484</v>
      </c>
      <c r="C37" s="326">
        <v>0</v>
      </c>
      <c r="D37" s="326">
        <v>7972576.79</v>
      </c>
      <c r="E37" s="326">
        <v>0</v>
      </c>
      <c r="F37" s="326">
        <v>262</v>
      </c>
      <c r="G37" s="326">
        <v>27973.79</v>
      </c>
      <c r="H37" s="326">
        <v>38035.67</v>
      </c>
      <c r="I37" s="326">
        <v>82255.69</v>
      </c>
      <c r="J37" s="326">
        <v>5651</v>
      </c>
      <c r="K37" s="326">
        <v>327407.45</v>
      </c>
      <c r="L37" s="326">
        <v>0</v>
      </c>
      <c r="M37" s="326">
        <v>0</v>
      </c>
      <c r="N37" s="326">
        <v>0</v>
      </c>
      <c r="O37" s="326">
        <v>0</v>
      </c>
      <c r="P37" s="326">
        <v>0</v>
      </c>
      <c r="Q37" s="326">
        <v>0</v>
      </c>
      <c r="R37" s="326">
        <v>0</v>
      </c>
      <c r="S37" s="326">
        <v>0</v>
      </c>
      <c r="T37" s="326">
        <v>0</v>
      </c>
      <c r="U37" s="326">
        <v>55678.68</v>
      </c>
      <c r="V37" s="326">
        <v>1698011</v>
      </c>
      <c r="W37" s="326">
        <v>7275.75</v>
      </c>
      <c r="X37" s="326">
        <v>0</v>
      </c>
      <c r="Y37" s="326">
        <v>0</v>
      </c>
      <c r="Z37" s="326">
        <v>36573.65</v>
      </c>
      <c r="AA37" s="326">
        <v>452835.61</v>
      </c>
      <c r="AB37" s="326">
        <v>0</v>
      </c>
      <c r="AC37" s="326">
        <v>0</v>
      </c>
      <c r="AD37" s="326">
        <v>22671.19</v>
      </c>
      <c r="AE37" s="326">
        <v>102447.22</v>
      </c>
      <c r="AF37" s="326">
        <v>0</v>
      </c>
      <c r="AG37" s="326">
        <v>0</v>
      </c>
      <c r="AH37" s="326">
        <v>11355.65</v>
      </c>
      <c r="AI37" s="326">
        <v>0</v>
      </c>
      <c r="AJ37" s="326">
        <v>0</v>
      </c>
      <c r="AK37" s="326">
        <v>0</v>
      </c>
      <c r="AL37" s="326">
        <v>0</v>
      </c>
      <c r="AM37" s="326">
        <v>12715.83</v>
      </c>
      <c r="AN37" s="326">
        <v>24919.61</v>
      </c>
      <c r="AO37" s="326">
        <v>0</v>
      </c>
      <c r="AP37" s="326">
        <v>1063.6600000000001</v>
      </c>
      <c r="AQ37" s="326">
        <v>1727238.02</v>
      </c>
      <c r="AR37" s="326">
        <v>1712802.7</v>
      </c>
      <c r="AS37" s="326">
        <v>293752.2</v>
      </c>
      <c r="AT37" s="326">
        <v>178456.99</v>
      </c>
      <c r="AU37" s="326">
        <v>204089.38</v>
      </c>
      <c r="AV37" s="326">
        <v>30969.46</v>
      </c>
      <c r="AW37" s="326">
        <v>224359.72</v>
      </c>
      <c r="AX37" s="326">
        <v>467551.13</v>
      </c>
      <c r="AY37" s="326">
        <v>334213.39</v>
      </c>
      <c r="AZ37" s="326">
        <v>563347.93000000005</v>
      </c>
      <c r="BA37" s="326">
        <v>2247823.59</v>
      </c>
      <c r="BB37" s="326">
        <v>397576.99</v>
      </c>
      <c r="BC37" s="326">
        <v>105679.83</v>
      </c>
      <c r="BD37" s="326">
        <v>12852.4</v>
      </c>
      <c r="BE37" s="326">
        <v>15071</v>
      </c>
      <c r="BF37" s="326">
        <v>1596641.87</v>
      </c>
      <c r="BG37" s="326">
        <v>565102.1</v>
      </c>
      <c r="BH37" s="326">
        <v>0</v>
      </c>
      <c r="BI37" s="326">
        <v>0</v>
      </c>
      <c r="BJ37" s="326">
        <v>0</v>
      </c>
      <c r="BK37" s="326">
        <v>0</v>
      </c>
      <c r="BL37" s="326">
        <v>0</v>
      </c>
      <c r="BM37" s="326">
        <v>0</v>
      </c>
      <c r="BN37" s="326">
        <v>0</v>
      </c>
      <c r="BO37" s="326">
        <v>0</v>
      </c>
      <c r="BP37" s="326">
        <v>0</v>
      </c>
      <c r="BQ37" s="326">
        <v>3812180.66</v>
      </c>
      <c r="BR37" s="326">
        <v>4014362.2</v>
      </c>
      <c r="BS37" s="326">
        <v>3812180.66</v>
      </c>
      <c r="BT37" s="326">
        <v>4014362.2</v>
      </c>
      <c r="BU37" s="326">
        <v>0</v>
      </c>
      <c r="BV37" s="326">
        <v>0</v>
      </c>
      <c r="BW37" s="326">
        <v>1056532.8</v>
      </c>
      <c r="BX37" s="326">
        <v>0</v>
      </c>
      <c r="BY37" s="326">
        <v>0</v>
      </c>
      <c r="BZ37" s="326">
        <v>0</v>
      </c>
      <c r="CA37" s="326">
        <v>1000</v>
      </c>
      <c r="CB37" s="326">
        <v>0</v>
      </c>
      <c r="CC37" s="326">
        <v>0</v>
      </c>
      <c r="CD37" s="326">
        <v>0</v>
      </c>
      <c r="CE37" s="326">
        <v>0</v>
      </c>
      <c r="CF37" s="326">
        <v>0</v>
      </c>
      <c r="CG37" s="326">
        <v>0</v>
      </c>
      <c r="CH37" s="326">
        <v>20227.580000000002</v>
      </c>
      <c r="CI37" s="326">
        <v>0</v>
      </c>
      <c r="CJ37" s="326">
        <v>0</v>
      </c>
      <c r="CK37" s="326">
        <v>0</v>
      </c>
      <c r="CL37" s="326">
        <v>0</v>
      </c>
      <c r="CM37" s="326">
        <v>284944</v>
      </c>
      <c r="CN37" s="326">
        <v>8759</v>
      </c>
      <c r="CO37" s="326">
        <v>0</v>
      </c>
      <c r="CP37" s="326">
        <v>0</v>
      </c>
      <c r="CQ37" s="326">
        <v>0</v>
      </c>
      <c r="CR37" s="326">
        <v>4000</v>
      </c>
      <c r="CS37" s="326">
        <v>2271</v>
      </c>
      <c r="CT37" s="326">
        <v>171601.38</v>
      </c>
      <c r="CU37" s="326">
        <v>0</v>
      </c>
      <c r="CV37" s="326">
        <v>0</v>
      </c>
      <c r="CW37" s="326">
        <v>0</v>
      </c>
      <c r="CX37" s="326">
        <v>90847.32</v>
      </c>
      <c r="CY37" s="326">
        <v>0</v>
      </c>
      <c r="CZ37" s="326">
        <v>0</v>
      </c>
      <c r="DA37" s="326">
        <v>0</v>
      </c>
      <c r="DB37" s="326">
        <v>0</v>
      </c>
      <c r="DC37" s="326">
        <v>0</v>
      </c>
      <c r="DD37" s="326">
        <v>0</v>
      </c>
      <c r="DE37" s="326">
        <v>0</v>
      </c>
      <c r="DF37" s="326">
        <v>0</v>
      </c>
      <c r="DG37" s="326">
        <v>0</v>
      </c>
      <c r="DH37" s="326">
        <v>0</v>
      </c>
      <c r="DI37" s="326">
        <v>1165159.9099999999</v>
      </c>
      <c r="DJ37" s="326">
        <v>0</v>
      </c>
      <c r="DK37" s="326">
        <v>0</v>
      </c>
      <c r="DL37" s="326">
        <v>213171.08</v>
      </c>
      <c r="DM37" s="326">
        <v>166541.91</v>
      </c>
      <c r="DN37" s="326">
        <v>0</v>
      </c>
      <c r="DO37" s="326">
        <v>0</v>
      </c>
      <c r="DP37" s="326">
        <v>56815.23</v>
      </c>
      <c r="DQ37" s="326">
        <v>0</v>
      </c>
      <c r="DR37" s="326">
        <v>0</v>
      </c>
      <c r="DS37" s="326">
        <v>0</v>
      </c>
      <c r="DT37" s="326">
        <v>0</v>
      </c>
      <c r="DU37" s="326">
        <v>0</v>
      </c>
      <c r="DV37" s="326">
        <v>38494.949999999997</v>
      </c>
      <c r="DW37" s="326">
        <v>0</v>
      </c>
      <c r="DX37" s="326">
        <v>59506.12</v>
      </c>
      <c r="DY37" s="326">
        <v>65455.15</v>
      </c>
      <c r="DZ37" s="326">
        <v>159688.22</v>
      </c>
      <c r="EA37" s="326">
        <v>148840.03</v>
      </c>
      <c r="EB37" s="326">
        <v>4899.16</v>
      </c>
      <c r="EC37" s="326">
        <v>0</v>
      </c>
      <c r="ED37" s="326">
        <v>48.3</v>
      </c>
      <c r="EE37" s="326">
        <v>0</v>
      </c>
      <c r="EF37" s="326">
        <v>80567.95</v>
      </c>
      <c r="EG37" s="326">
        <v>80616.25</v>
      </c>
      <c r="EH37" s="326">
        <v>0</v>
      </c>
      <c r="EI37" s="326">
        <v>0</v>
      </c>
      <c r="EJ37" s="326">
        <v>0</v>
      </c>
      <c r="EK37" s="326">
        <v>0</v>
      </c>
      <c r="EL37" s="326">
        <v>0</v>
      </c>
      <c r="EM37" s="326">
        <v>172947.92</v>
      </c>
      <c r="EN37" s="326">
        <v>0</v>
      </c>
      <c r="EO37" s="326">
        <v>500000</v>
      </c>
      <c r="EP37" s="326">
        <v>500000</v>
      </c>
      <c r="EQ37" s="326">
        <v>0</v>
      </c>
      <c r="ER37" s="326">
        <v>0</v>
      </c>
      <c r="ES37" s="326">
        <v>0</v>
      </c>
      <c r="ET37" s="326">
        <v>0</v>
      </c>
      <c r="EU37" s="326">
        <v>0</v>
      </c>
      <c r="EV37" s="326">
        <v>0</v>
      </c>
      <c r="EW37" s="326">
        <v>369746.67</v>
      </c>
      <c r="EX37" s="326">
        <v>369746.67</v>
      </c>
      <c r="EY37" s="326">
        <v>0</v>
      </c>
      <c r="EZ37" s="326">
        <v>0</v>
      </c>
      <c r="FA37" s="326">
        <v>0</v>
      </c>
      <c r="FB37" s="326">
        <v>0</v>
      </c>
      <c r="FC37" s="326">
        <v>0</v>
      </c>
      <c r="FD37" s="326">
        <v>0</v>
      </c>
      <c r="FE37" s="326">
        <v>0</v>
      </c>
      <c r="FF37" s="326">
        <v>0</v>
      </c>
      <c r="FG37" s="326">
        <v>0</v>
      </c>
      <c r="FH37" s="326">
        <v>0</v>
      </c>
      <c r="FI37" s="326">
        <v>0</v>
      </c>
      <c r="FJ37" s="326">
        <v>0</v>
      </c>
      <c r="FK37" s="326">
        <v>0</v>
      </c>
    </row>
    <row r="38" spans="1:167" x14ac:dyDescent="0.15">
      <c r="A38" s="334">
        <v>476</v>
      </c>
      <c r="B38" s="334" t="s">
        <v>485</v>
      </c>
      <c r="C38" s="326">
        <v>0</v>
      </c>
      <c r="D38" s="326">
        <v>6727527.8399999999</v>
      </c>
      <c r="E38" s="326">
        <v>0</v>
      </c>
      <c r="F38" s="326">
        <v>3052.86</v>
      </c>
      <c r="G38" s="326">
        <v>45776.14</v>
      </c>
      <c r="H38" s="326">
        <v>30361.68</v>
      </c>
      <c r="I38" s="326">
        <v>72120.240000000005</v>
      </c>
      <c r="J38" s="326">
        <v>6511.48</v>
      </c>
      <c r="K38" s="326">
        <v>308910</v>
      </c>
      <c r="L38" s="326">
        <v>0</v>
      </c>
      <c r="M38" s="326">
        <v>0</v>
      </c>
      <c r="N38" s="326">
        <v>0</v>
      </c>
      <c r="O38" s="326">
        <v>0</v>
      </c>
      <c r="P38" s="326">
        <v>10227.58</v>
      </c>
      <c r="Q38" s="326">
        <v>0</v>
      </c>
      <c r="R38" s="326">
        <v>0</v>
      </c>
      <c r="S38" s="326">
        <v>0</v>
      </c>
      <c r="T38" s="326">
        <v>0</v>
      </c>
      <c r="U38" s="326">
        <v>152264.01999999999</v>
      </c>
      <c r="V38" s="326">
        <v>10012561</v>
      </c>
      <c r="W38" s="326">
        <v>38675.589999999997</v>
      </c>
      <c r="X38" s="326">
        <v>0</v>
      </c>
      <c r="Y38" s="326">
        <v>635797.43000000005</v>
      </c>
      <c r="Z38" s="326">
        <v>71934.740000000005</v>
      </c>
      <c r="AA38" s="326">
        <v>826594.14</v>
      </c>
      <c r="AB38" s="326">
        <v>0</v>
      </c>
      <c r="AC38" s="326">
        <v>349217.23</v>
      </c>
      <c r="AD38" s="326">
        <v>123898</v>
      </c>
      <c r="AE38" s="326">
        <v>405490.49</v>
      </c>
      <c r="AF38" s="326">
        <v>0</v>
      </c>
      <c r="AG38" s="326">
        <v>0</v>
      </c>
      <c r="AH38" s="326">
        <v>24304.58</v>
      </c>
      <c r="AI38" s="326">
        <v>0</v>
      </c>
      <c r="AJ38" s="326">
        <v>0</v>
      </c>
      <c r="AK38" s="326">
        <v>6137.8</v>
      </c>
      <c r="AL38" s="326">
        <v>0</v>
      </c>
      <c r="AM38" s="326">
        <v>80321.52</v>
      </c>
      <c r="AN38" s="326">
        <v>121803.8</v>
      </c>
      <c r="AO38" s="326">
        <v>0</v>
      </c>
      <c r="AP38" s="326">
        <v>6138.07</v>
      </c>
      <c r="AQ38" s="326">
        <v>4323003.68</v>
      </c>
      <c r="AR38" s="326">
        <v>2898573.07</v>
      </c>
      <c r="AS38" s="326">
        <v>793733.55</v>
      </c>
      <c r="AT38" s="326">
        <v>338211.93</v>
      </c>
      <c r="AU38" s="326">
        <v>313519.71000000002</v>
      </c>
      <c r="AV38" s="326">
        <v>6482.33</v>
      </c>
      <c r="AW38" s="326">
        <v>590296.97</v>
      </c>
      <c r="AX38" s="326">
        <v>929978.81</v>
      </c>
      <c r="AY38" s="326">
        <v>450654.49</v>
      </c>
      <c r="AZ38" s="326">
        <v>1229208.4099999999</v>
      </c>
      <c r="BA38" s="326">
        <v>3889534.34</v>
      </c>
      <c r="BB38" s="326">
        <v>497611.37</v>
      </c>
      <c r="BC38" s="326">
        <v>226912.27</v>
      </c>
      <c r="BD38" s="326">
        <v>124695</v>
      </c>
      <c r="BE38" s="326">
        <v>18371.2</v>
      </c>
      <c r="BF38" s="326">
        <v>2558760.52</v>
      </c>
      <c r="BG38" s="326">
        <v>1022130.82</v>
      </c>
      <c r="BH38" s="326">
        <v>0</v>
      </c>
      <c r="BI38" s="326">
        <v>0</v>
      </c>
      <c r="BJ38" s="326">
        <v>0</v>
      </c>
      <c r="BK38" s="326">
        <v>8050.32</v>
      </c>
      <c r="BL38" s="326">
        <v>0</v>
      </c>
      <c r="BM38" s="326">
        <v>0</v>
      </c>
      <c r="BN38" s="326">
        <v>0</v>
      </c>
      <c r="BO38" s="326">
        <v>0</v>
      </c>
      <c r="BP38" s="326">
        <v>0</v>
      </c>
      <c r="BQ38" s="326">
        <v>5026933.2699999996</v>
      </c>
      <c r="BR38" s="326">
        <v>4882931.3499999996</v>
      </c>
      <c r="BS38" s="326">
        <v>5034983.59</v>
      </c>
      <c r="BT38" s="326">
        <v>4882931.3499999996</v>
      </c>
      <c r="BU38" s="326">
        <v>0</v>
      </c>
      <c r="BV38" s="326">
        <v>0</v>
      </c>
      <c r="BW38" s="326">
        <v>2358760.52</v>
      </c>
      <c r="BX38" s="326">
        <v>0</v>
      </c>
      <c r="BY38" s="326">
        <v>0</v>
      </c>
      <c r="BZ38" s="326">
        <v>0</v>
      </c>
      <c r="CA38" s="326">
        <v>0</v>
      </c>
      <c r="CB38" s="326">
        <v>0</v>
      </c>
      <c r="CC38" s="326">
        <v>0</v>
      </c>
      <c r="CD38" s="326">
        <v>0</v>
      </c>
      <c r="CE38" s="326">
        <v>0</v>
      </c>
      <c r="CF38" s="326">
        <v>0</v>
      </c>
      <c r="CG38" s="326">
        <v>0</v>
      </c>
      <c r="CH38" s="326">
        <v>15.02</v>
      </c>
      <c r="CI38" s="326">
        <v>0</v>
      </c>
      <c r="CJ38" s="326">
        <v>0</v>
      </c>
      <c r="CK38" s="326">
        <v>0</v>
      </c>
      <c r="CL38" s="326">
        <v>0</v>
      </c>
      <c r="CM38" s="326">
        <v>741520</v>
      </c>
      <c r="CN38" s="326">
        <v>0</v>
      </c>
      <c r="CO38" s="326">
        <v>0</v>
      </c>
      <c r="CP38" s="326">
        <v>0</v>
      </c>
      <c r="CQ38" s="326">
        <v>0</v>
      </c>
      <c r="CR38" s="326">
        <v>0</v>
      </c>
      <c r="CS38" s="326">
        <v>0</v>
      </c>
      <c r="CT38" s="326">
        <v>381548.16</v>
      </c>
      <c r="CU38" s="326">
        <v>0</v>
      </c>
      <c r="CV38" s="326">
        <v>0</v>
      </c>
      <c r="CW38" s="326">
        <v>0</v>
      </c>
      <c r="CX38" s="326">
        <v>154525.69</v>
      </c>
      <c r="CY38" s="326">
        <v>0</v>
      </c>
      <c r="CZ38" s="326">
        <v>0</v>
      </c>
      <c r="DA38" s="326">
        <v>0</v>
      </c>
      <c r="DB38" s="326">
        <v>0</v>
      </c>
      <c r="DC38" s="326">
        <v>0</v>
      </c>
      <c r="DD38" s="326">
        <v>0</v>
      </c>
      <c r="DE38" s="326">
        <v>0</v>
      </c>
      <c r="DF38" s="326">
        <v>0</v>
      </c>
      <c r="DG38" s="326">
        <v>0</v>
      </c>
      <c r="DH38" s="326">
        <v>0</v>
      </c>
      <c r="DI38" s="326">
        <v>2838947.95</v>
      </c>
      <c r="DJ38" s="326">
        <v>0</v>
      </c>
      <c r="DK38" s="326">
        <v>0</v>
      </c>
      <c r="DL38" s="326">
        <v>371126.67</v>
      </c>
      <c r="DM38" s="326">
        <v>203750.29</v>
      </c>
      <c r="DN38" s="326">
        <v>3935.5</v>
      </c>
      <c r="DO38" s="326">
        <v>0</v>
      </c>
      <c r="DP38" s="326">
        <v>155957.6</v>
      </c>
      <c r="DQ38" s="326">
        <v>2055.4499999999998</v>
      </c>
      <c r="DR38" s="326">
        <v>0</v>
      </c>
      <c r="DS38" s="326">
        <v>0</v>
      </c>
      <c r="DT38" s="326">
        <v>0</v>
      </c>
      <c r="DU38" s="326">
        <v>0</v>
      </c>
      <c r="DV38" s="326">
        <v>58484.83</v>
      </c>
      <c r="DW38" s="326">
        <v>2111.1</v>
      </c>
      <c r="DX38" s="326">
        <v>138370.18</v>
      </c>
      <c r="DY38" s="326">
        <v>151716.24</v>
      </c>
      <c r="DZ38" s="326">
        <v>747308.75</v>
      </c>
      <c r="EA38" s="326">
        <v>128189.47</v>
      </c>
      <c r="EB38" s="326">
        <v>605773.22</v>
      </c>
      <c r="EC38" s="326">
        <v>0</v>
      </c>
      <c r="ED38" s="326">
        <v>929054.52</v>
      </c>
      <c r="EE38" s="326">
        <v>1468004.95</v>
      </c>
      <c r="EF38" s="326">
        <v>1797875.43</v>
      </c>
      <c r="EG38" s="326">
        <v>1258925</v>
      </c>
      <c r="EH38" s="326">
        <v>0</v>
      </c>
      <c r="EI38" s="326">
        <v>0</v>
      </c>
      <c r="EJ38" s="326">
        <v>0</v>
      </c>
      <c r="EK38" s="326">
        <v>0</v>
      </c>
      <c r="EL38" s="326">
        <v>0</v>
      </c>
      <c r="EM38" s="326">
        <v>19867818.449999999</v>
      </c>
      <c r="EN38" s="326">
        <v>701347.04</v>
      </c>
      <c r="EO38" s="326">
        <v>756214.43</v>
      </c>
      <c r="EP38" s="326">
        <v>209085.17</v>
      </c>
      <c r="EQ38" s="326">
        <v>0</v>
      </c>
      <c r="ER38" s="326">
        <v>154217.78</v>
      </c>
      <c r="ES38" s="326">
        <v>0</v>
      </c>
      <c r="ET38" s="326">
        <v>0</v>
      </c>
      <c r="EU38" s="326">
        <v>143367.1</v>
      </c>
      <c r="EV38" s="326">
        <v>128080.95</v>
      </c>
      <c r="EW38" s="326">
        <v>1079350.0900000001</v>
      </c>
      <c r="EX38" s="326">
        <v>1094636.24</v>
      </c>
      <c r="EY38" s="326">
        <v>0</v>
      </c>
      <c r="EZ38" s="326">
        <v>2022.05</v>
      </c>
      <c r="FA38" s="326">
        <v>1174.01</v>
      </c>
      <c r="FB38" s="326">
        <v>12459.75</v>
      </c>
      <c r="FC38" s="326">
        <v>0</v>
      </c>
      <c r="FD38" s="326">
        <v>13307.79</v>
      </c>
      <c r="FE38" s="326">
        <v>0</v>
      </c>
      <c r="FF38" s="326">
        <v>0</v>
      </c>
      <c r="FG38" s="326">
        <v>0</v>
      </c>
      <c r="FH38" s="326">
        <v>73887.34</v>
      </c>
      <c r="FI38" s="326">
        <v>69442.39</v>
      </c>
      <c r="FJ38" s="326">
        <v>4444.95</v>
      </c>
      <c r="FK38" s="326">
        <v>0</v>
      </c>
    </row>
    <row r="39" spans="1:167" x14ac:dyDescent="0.15">
      <c r="A39" s="334">
        <v>485</v>
      </c>
      <c r="B39" s="334" t="s">
        <v>486</v>
      </c>
      <c r="C39" s="326">
        <v>0</v>
      </c>
      <c r="D39" s="326">
        <v>3132123.07</v>
      </c>
      <c r="E39" s="326">
        <v>0</v>
      </c>
      <c r="F39" s="326">
        <v>2898.79</v>
      </c>
      <c r="G39" s="326">
        <v>24532.35</v>
      </c>
      <c r="H39" s="326">
        <v>10629.22</v>
      </c>
      <c r="I39" s="326">
        <v>16320</v>
      </c>
      <c r="J39" s="326">
        <v>12500</v>
      </c>
      <c r="K39" s="326">
        <v>395658</v>
      </c>
      <c r="L39" s="326">
        <v>0</v>
      </c>
      <c r="M39" s="326">
        <v>0</v>
      </c>
      <c r="N39" s="326">
        <v>0</v>
      </c>
      <c r="O39" s="326">
        <v>0</v>
      </c>
      <c r="P39" s="326">
        <v>3773</v>
      </c>
      <c r="Q39" s="326">
        <v>0</v>
      </c>
      <c r="R39" s="326">
        <v>0</v>
      </c>
      <c r="S39" s="326">
        <v>0</v>
      </c>
      <c r="T39" s="326">
        <v>0</v>
      </c>
      <c r="U39" s="326">
        <v>66067.570000000007</v>
      </c>
      <c r="V39" s="326">
        <v>2805281</v>
      </c>
      <c r="W39" s="326">
        <v>9989.92</v>
      </c>
      <c r="X39" s="326">
        <v>0</v>
      </c>
      <c r="Y39" s="326">
        <v>178594.78</v>
      </c>
      <c r="Z39" s="326">
        <v>8863.06</v>
      </c>
      <c r="AA39" s="326">
        <v>531924.26</v>
      </c>
      <c r="AB39" s="326">
        <v>0</v>
      </c>
      <c r="AC39" s="326">
        <v>0</v>
      </c>
      <c r="AD39" s="326">
        <v>49740.99</v>
      </c>
      <c r="AE39" s="326">
        <v>148577.01</v>
      </c>
      <c r="AF39" s="326">
        <v>0</v>
      </c>
      <c r="AG39" s="326">
        <v>0</v>
      </c>
      <c r="AH39" s="326">
        <v>42762.59</v>
      </c>
      <c r="AI39" s="326">
        <v>0</v>
      </c>
      <c r="AJ39" s="326">
        <v>0</v>
      </c>
      <c r="AK39" s="326">
        <v>220.3</v>
      </c>
      <c r="AL39" s="326">
        <v>40103.25</v>
      </c>
      <c r="AM39" s="326">
        <v>6739</v>
      </c>
      <c r="AN39" s="326">
        <v>5454.91</v>
      </c>
      <c r="AO39" s="326">
        <v>0</v>
      </c>
      <c r="AP39" s="326">
        <v>2486.41</v>
      </c>
      <c r="AQ39" s="326">
        <v>1765433.75</v>
      </c>
      <c r="AR39" s="326">
        <v>1053387.57</v>
      </c>
      <c r="AS39" s="326">
        <v>279848.33</v>
      </c>
      <c r="AT39" s="326">
        <v>187325.8</v>
      </c>
      <c r="AU39" s="326">
        <v>154941.45000000001</v>
      </c>
      <c r="AV39" s="326">
        <v>20146.16</v>
      </c>
      <c r="AW39" s="326">
        <v>144988.88</v>
      </c>
      <c r="AX39" s="326">
        <v>249743.53</v>
      </c>
      <c r="AY39" s="326">
        <v>204855.4</v>
      </c>
      <c r="AZ39" s="326">
        <v>399647.83</v>
      </c>
      <c r="BA39" s="326">
        <v>1574897.21</v>
      </c>
      <c r="BB39" s="326">
        <v>98756.24</v>
      </c>
      <c r="BC39" s="326">
        <v>67308.929999999993</v>
      </c>
      <c r="BD39" s="326">
        <v>8728.2099999999991</v>
      </c>
      <c r="BE39" s="326">
        <v>26511.93</v>
      </c>
      <c r="BF39" s="326">
        <v>737356.27</v>
      </c>
      <c r="BG39" s="326">
        <v>476851.71</v>
      </c>
      <c r="BH39" s="326">
        <v>2098.91</v>
      </c>
      <c r="BI39" s="326">
        <v>0</v>
      </c>
      <c r="BJ39" s="326">
        <v>0</v>
      </c>
      <c r="BK39" s="326">
        <v>0</v>
      </c>
      <c r="BL39" s="326">
        <v>14770.14</v>
      </c>
      <c r="BM39" s="326">
        <v>0</v>
      </c>
      <c r="BN39" s="326">
        <v>0</v>
      </c>
      <c r="BO39" s="326">
        <v>0</v>
      </c>
      <c r="BP39" s="326">
        <v>0</v>
      </c>
      <c r="BQ39" s="326">
        <v>1534517.28</v>
      </c>
      <c r="BR39" s="326">
        <v>1562158.51</v>
      </c>
      <c r="BS39" s="326">
        <v>1534517.28</v>
      </c>
      <c r="BT39" s="326">
        <v>1576928.65</v>
      </c>
      <c r="BU39" s="326">
        <v>0</v>
      </c>
      <c r="BV39" s="326">
        <v>0</v>
      </c>
      <c r="BW39" s="326">
        <v>685188.55</v>
      </c>
      <c r="BX39" s="326">
        <v>0</v>
      </c>
      <c r="BY39" s="326">
        <v>0</v>
      </c>
      <c r="BZ39" s="326">
        <v>0</v>
      </c>
      <c r="CA39" s="326">
        <v>0</v>
      </c>
      <c r="CB39" s="326">
        <v>0</v>
      </c>
      <c r="CC39" s="326">
        <v>28998</v>
      </c>
      <c r="CD39" s="326">
        <v>0</v>
      </c>
      <c r="CE39" s="326">
        <v>0</v>
      </c>
      <c r="CF39" s="326">
        <v>0</v>
      </c>
      <c r="CG39" s="326">
        <v>0</v>
      </c>
      <c r="CH39" s="326">
        <v>4477.79</v>
      </c>
      <c r="CI39" s="326">
        <v>0</v>
      </c>
      <c r="CJ39" s="326">
        <v>0</v>
      </c>
      <c r="CK39" s="326">
        <v>0</v>
      </c>
      <c r="CL39" s="326">
        <v>0</v>
      </c>
      <c r="CM39" s="326">
        <v>256957</v>
      </c>
      <c r="CN39" s="326">
        <v>16275</v>
      </c>
      <c r="CO39" s="326">
        <v>0</v>
      </c>
      <c r="CP39" s="326">
        <v>0</v>
      </c>
      <c r="CQ39" s="326">
        <v>0</v>
      </c>
      <c r="CR39" s="326">
        <v>2000</v>
      </c>
      <c r="CS39" s="326">
        <v>4219</v>
      </c>
      <c r="CT39" s="326">
        <v>152204.53</v>
      </c>
      <c r="CU39" s="326">
        <v>0</v>
      </c>
      <c r="CV39" s="326">
        <v>0</v>
      </c>
      <c r="CW39" s="326">
        <v>0</v>
      </c>
      <c r="CX39" s="326">
        <v>21862.58</v>
      </c>
      <c r="CY39" s="326">
        <v>0</v>
      </c>
      <c r="CZ39" s="326">
        <v>0</v>
      </c>
      <c r="DA39" s="326">
        <v>0</v>
      </c>
      <c r="DB39" s="326">
        <v>0</v>
      </c>
      <c r="DC39" s="326">
        <v>0</v>
      </c>
      <c r="DD39" s="326">
        <v>0</v>
      </c>
      <c r="DE39" s="326">
        <v>0</v>
      </c>
      <c r="DF39" s="326">
        <v>0</v>
      </c>
      <c r="DG39" s="326">
        <v>0</v>
      </c>
      <c r="DH39" s="326">
        <v>0</v>
      </c>
      <c r="DI39" s="326">
        <v>924012.43</v>
      </c>
      <c r="DJ39" s="326">
        <v>0</v>
      </c>
      <c r="DK39" s="326">
        <v>0</v>
      </c>
      <c r="DL39" s="326">
        <v>135592.53</v>
      </c>
      <c r="DM39" s="326">
        <v>46741.72</v>
      </c>
      <c r="DN39" s="326">
        <v>0</v>
      </c>
      <c r="DO39" s="326">
        <v>0</v>
      </c>
      <c r="DP39" s="326">
        <v>12110.63</v>
      </c>
      <c r="DQ39" s="326">
        <v>19005</v>
      </c>
      <c r="DR39" s="326">
        <v>790</v>
      </c>
      <c r="DS39" s="326">
        <v>0</v>
      </c>
      <c r="DT39" s="326">
        <v>0</v>
      </c>
      <c r="DU39" s="326">
        <v>0</v>
      </c>
      <c r="DV39" s="326">
        <v>25644.14</v>
      </c>
      <c r="DW39" s="326">
        <v>8286</v>
      </c>
      <c r="DX39" s="326">
        <v>377538.19</v>
      </c>
      <c r="DY39" s="326">
        <v>313656.45</v>
      </c>
      <c r="DZ39" s="326">
        <v>58332.25</v>
      </c>
      <c r="EA39" s="326">
        <v>20786.47</v>
      </c>
      <c r="EB39" s="326">
        <v>101427.52</v>
      </c>
      <c r="EC39" s="326">
        <v>0</v>
      </c>
      <c r="ED39" s="326">
        <v>244645.68</v>
      </c>
      <c r="EE39" s="326">
        <v>238407.62</v>
      </c>
      <c r="EF39" s="326">
        <v>1032504.66</v>
      </c>
      <c r="EG39" s="326">
        <v>986575</v>
      </c>
      <c r="EH39" s="326">
        <v>0</v>
      </c>
      <c r="EI39" s="326">
        <v>0</v>
      </c>
      <c r="EJ39" s="326">
        <v>0</v>
      </c>
      <c r="EK39" s="326">
        <v>52167.72</v>
      </c>
      <c r="EL39" s="326">
        <v>0</v>
      </c>
      <c r="EM39" s="326">
        <v>16612746.5</v>
      </c>
      <c r="EN39" s="326">
        <v>0</v>
      </c>
      <c r="EO39" s="326">
        <v>0</v>
      </c>
      <c r="EP39" s="326">
        <v>0</v>
      </c>
      <c r="EQ39" s="326">
        <v>0</v>
      </c>
      <c r="ER39" s="326">
        <v>0</v>
      </c>
      <c r="ES39" s="326">
        <v>0</v>
      </c>
      <c r="ET39" s="326">
        <v>0</v>
      </c>
      <c r="EU39" s="326">
        <v>39869.24</v>
      </c>
      <c r="EV39" s="326">
        <v>24899.69</v>
      </c>
      <c r="EW39" s="326">
        <v>357995.48</v>
      </c>
      <c r="EX39" s="326">
        <v>372965.03</v>
      </c>
      <c r="EY39" s="326">
        <v>0</v>
      </c>
      <c r="EZ39" s="326">
        <v>0</v>
      </c>
      <c r="FA39" s="326">
        <v>0</v>
      </c>
      <c r="FB39" s="326">
        <v>0</v>
      </c>
      <c r="FC39" s="326">
        <v>0</v>
      </c>
      <c r="FD39" s="326">
        <v>0</v>
      </c>
      <c r="FE39" s="326">
        <v>0</v>
      </c>
      <c r="FF39" s="326">
        <v>0</v>
      </c>
      <c r="FG39" s="326">
        <v>0</v>
      </c>
      <c r="FH39" s="326">
        <v>0</v>
      </c>
      <c r="FI39" s="326">
        <v>0</v>
      </c>
      <c r="FJ39" s="326">
        <v>0</v>
      </c>
      <c r="FK39" s="326">
        <v>0</v>
      </c>
    </row>
    <row r="40" spans="1:167" x14ac:dyDescent="0.15">
      <c r="A40" s="334">
        <v>490</v>
      </c>
      <c r="B40" s="334" t="s">
        <v>487</v>
      </c>
      <c r="C40" s="326">
        <v>0</v>
      </c>
      <c r="D40" s="326">
        <v>2677526</v>
      </c>
      <c r="E40" s="326">
        <v>0</v>
      </c>
      <c r="F40" s="326">
        <v>0</v>
      </c>
      <c r="G40" s="326">
        <v>26642.09</v>
      </c>
      <c r="H40" s="326">
        <v>3484.69</v>
      </c>
      <c r="I40" s="326">
        <v>64162.87</v>
      </c>
      <c r="J40" s="326">
        <v>0</v>
      </c>
      <c r="K40" s="326">
        <v>163895.93</v>
      </c>
      <c r="L40" s="326">
        <v>0</v>
      </c>
      <c r="M40" s="326">
        <v>0</v>
      </c>
      <c r="N40" s="326">
        <v>0</v>
      </c>
      <c r="O40" s="326">
        <v>0</v>
      </c>
      <c r="P40" s="326">
        <v>5716.79</v>
      </c>
      <c r="Q40" s="326">
        <v>0</v>
      </c>
      <c r="R40" s="326">
        <v>0</v>
      </c>
      <c r="S40" s="326">
        <v>0</v>
      </c>
      <c r="T40" s="326">
        <v>0</v>
      </c>
      <c r="U40" s="326">
        <v>47801.67</v>
      </c>
      <c r="V40" s="326">
        <v>2772145</v>
      </c>
      <c r="W40" s="326">
        <v>4361.42</v>
      </c>
      <c r="X40" s="326">
        <v>0</v>
      </c>
      <c r="Y40" s="326">
        <v>109538.13</v>
      </c>
      <c r="Z40" s="326">
        <v>5375.94</v>
      </c>
      <c r="AA40" s="326">
        <v>411851.86</v>
      </c>
      <c r="AB40" s="326">
        <v>0</v>
      </c>
      <c r="AC40" s="326">
        <v>0</v>
      </c>
      <c r="AD40" s="326">
        <v>18063</v>
      </c>
      <c r="AE40" s="326">
        <v>46316</v>
      </c>
      <c r="AF40" s="326">
        <v>0</v>
      </c>
      <c r="AG40" s="326">
        <v>0</v>
      </c>
      <c r="AH40" s="326">
        <v>37277.03</v>
      </c>
      <c r="AI40" s="326">
        <v>36806</v>
      </c>
      <c r="AJ40" s="326">
        <v>0</v>
      </c>
      <c r="AK40" s="326">
        <v>0</v>
      </c>
      <c r="AL40" s="326">
        <v>0</v>
      </c>
      <c r="AM40" s="326">
        <v>5453</v>
      </c>
      <c r="AN40" s="326">
        <v>2832</v>
      </c>
      <c r="AO40" s="326">
        <v>0</v>
      </c>
      <c r="AP40" s="326">
        <v>4319.29</v>
      </c>
      <c r="AQ40" s="326">
        <v>1104246.77</v>
      </c>
      <c r="AR40" s="326">
        <v>1294692.04</v>
      </c>
      <c r="AS40" s="326">
        <v>175658.27</v>
      </c>
      <c r="AT40" s="326">
        <v>156538.46</v>
      </c>
      <c r="AU40" s="326">
        <v>161913.37</v>
      </c>
      <c r="AV40" s="326">
        <v>459.99</v>
      </c>
      <c r="AW40" s="326">
        <v>145827.37</v>
      </c>
      <c r="AX40" s="326">
        <v>270096.17</v>
      </c>
      <c r="AY40" s="326">
        <v>278083.69</v>
      </c>
      <c r="AZ40" s="326">
        <v>318662.32</v>
      </c>
      <c r="BA40" s="326">
        <v>1316432.49</v>
      </c>
      <c r="BB40" s="326">
        <v>134226.41</v>
      </c>
      <c r="BC40" s="326">
        <v>73765.070000000007</v>
      </c>
      <c r="BD40" s="326">
        <v>1005.5</v>
      </c>
      <c r="BE40" s="326">
        <v>0</v>
      </c>
      <c r="BF40" s="326">
        <v>546106.66</v>
      </c>
      <c r="BG40" s="326">
        <v>512071.76</v>
      </c>
      <c r="BH40" s="326">
        <v>0</v>
      </c>
      <c r="BI40" s="326">
        <v>0</v>
      </c>
      <c r="BJ40" s="326">
        <v>0</v>
      </c>
      <c r="BK40" s="326">
        <v>0</v>
      </c>
      <c r="BL40" s="326">
        <v>0</v>
      </c>
      <c r="BM40" s="326">
        <v>0</v>
      </c>
      <c r="BN40" s="326">
        <v>0</v>
      </c>
      <c r="BO40" s="326">
        <v>0</v>
      </c>
      <c r="BP40" s="326">
        <v>0</v>
      </c>
      <c r="BQ40" s="326">
        <v>1085226.01</v>
      </c>
      <c r="BR40" s="326">
        <v>1039008.38</v>
      </c>
      <c r="BS40" s="326">
        <v>1085226.01</v>
      </c>
      <c r="BT40" s="326">
        <v>1039008.38</v>
      </c>
      <c r="BU40" s="326">
        <v>0</v>
      </c>
      <c r="BV40" s="326">
        <v>0</v>
      </c>
      <c r="BW40" s="326">
        <v>538151.34</v>
      </c>
      <c r="BX40" s="326">
        <v>0</v>
      </c>
      <c r="BY40" s="326">
        <v>0</v>
      </c>
      <c r="BZ40" s="326">
        <v>0</v>
      </c>
      <c r="CA40" s="326">
        <v>0</v>
      </c>
      <c r="CB40" s="326">
        <v>0</v>
      </c>
      <c r="CC40" s="326">
        <v>0</v>
      </c>
      <c r="CD40" s="326">
        <v>0</v>
      </c>
      <c r="CE40" s="326">
        <v>0</v>
      </c>
      <c r="CF40" s="326">
        <v>0</v>
      </c>
      <c r="CG40" s="326">
        <v>0</v>
      </c>
      <c r="CH40" s="326">
        <v>4679.79</v>
      </c>
      <c r="CI40" s="326">
        <v>0</v>
      </c>
      <c r="CJ40" s="326">
        <v>0</v>
      </c>
      <c r="CK40" s="326">
        <v>0</v>
      </c>
      <c r="CL40" s="326">
        <v>0</v>
      </c>
      <c r="CM40" s="326">
        <v>186203</v>
      </c>
      <c r="CN40" s="326">
        <v>0</v>
      </c>
      <c r="CO40" s="326">
        <v>0</v>
      </c>
      <c r="CP40" s="326">
        <v>0</v>
      </c>
      <c r="CQ40" s="326">
        <v>0</v>
      </c>
      <c r="CR40" s="326">
        <v>3000</v>
      </c>
      <c r="CS40" s="326">
        <v>0</v>
      </c>
      <c r="CT40" s="326">
        <v>64462.55</v>
      </c>
      <c r="CU40" s="326">
        <v>0</v>
      </c>
      <c r="CV40" s="326">
        <v>0</v>
      </c>
      <c r="CW40" s="326">
        <v>0</v>
      </c>
      <c r="CX40" s="326">
        <v>13057.94</v>
      </c>
      <c r="CY40" s="326">
        <v>0</v>
      </c>
      <c r="CZ40" s="326">
        <v>0</v>
      </c>
      <c r="DA40" s="326">
        <v>0</v>
      </c>
      <c r="DB40" s="326">
        <v>0</v>
      </c>
      <c r="DC40" s="326">
        <v>0</v>
      </c>
      <c r="DD40" s="326">
        <v>0</v>
      </c>
      <c r="DE40" s="326">
        <v>0</v>
      </c>
      <c r="DF40" s="326">
        <v>0</v>
      </c>
      <c r="DG40" s="326">
        <v>0</v>
      </c>
      <c r="DH40" s="326">
        <v>0</v>
      </c>
      <c r="DI40" s="326">
        <v>607862.71</v>
      </c>
      <c r="DJ40" s="326">
        <v>0</v>
      </c>
      <c r="DK40" s="326">
        <v>0</v>
      </c>
      <c r="DL40" s="326">
        <v>117807.39</v>
      </c>
      <c r="DM40" s="326">
        <v>73073.63</v>
      </c>
      <c r="DN40" s="326">
        <v>0</v>
      </c>
      <c r="DO40" s="326">
        <v>0</v>
      </c>
      <c r="DP40" s="326">
        <v>9885.89</v>
      </c>
      <c r="DQ40" s="326">
        <v>0</v>
      </c>
      <c r="DR40" s="326">
        <v>0</v>
      </c>
      <c r="DS40" s="326">
        <v>0</v>
      </c>
      <c r="DT40" s="326">
        <v>0</v>
      </c>
      <c r="DU40" s="326">
        <v>0</v>
      </c>
      <c r="DV40" s="326">
        <v>925</v>
      </c>
      <c r="DW40" s="326">
        <v>0</v>
      </c>
      <c r="DX40" s="326">
        <v>29287.7</v>
      </c>
      <c r="DY40" s="326">
        <v>35184.660000000003</v>
      </c>
      <c r="DZ40" s="326">
        <v>21883.599999999999</v>
      </c>
      <c r="EA40" s="326">
        <v>15986.64</v>
      </c>
      <c r="EB40" s="326">
        <v>0</v>
      </c>
      <c r="EC40" s="326">
        <v>0</v>
      </c>
      <c r="ED40" s="326">
        <v>0</v>
      </c>
      <c r="EE40" s="326">
        <v>0</v>
      </c>
      <c r="EF40" s="326">
        <v>214752.86</v>
      </c>
      <c r="EG40" s="326">
        <v>91727.18</v>
      </c>
      <c r="EH40" s="326">
        <v>0</v>
      </c>
      <c r="EI40" s="326">
        <v>0</v>
      </c>
      <c r="EJ40" s="326">
        <v>0</v>
      </c>
      <c r="EK40" s="326">
        <v>123025.68</v>
      </c>
      <c r="EL40" s="326">
        <v>0</v>
      </c>
      <c r="EM40" s="326">
        <v>219194.27</v>
      </c>
      <c r="EN40" s="326">
        <v>0</v>
      </c>
      <c r="EO40" s="326">
        <v>0</v>
      </c>
      <c r="EP40" s="326">
        <v>0</v>
      </c>
      <c r="EQ40" s="326">
        <v>0</v>
      </c>
      <c r="ER40" s="326">
        <v>0</v>
      </c>
      <c r="ES40" s="326">
        <v>0</v>
      </c>
      <c r="ET40" s="326">
        <v>0</v>
      </c>
      <c r="EU40" s="326">
        <v>0</v>
      </c>
      <c r="EV40" s="326">
        <v>0</v>
      </c>
      <c r="EW40" s="326">
        <v>227916.14</v>
      </c>
      <c r="EX40" s="326">
        <v>227916.14</v>
      </c>
      <c r="EY40" s="326">
        <v>0</v>
      </c>
      <c r="EZ40" s="326">
        <v>0</v>
      </c>
      <c r="FA40" s="326">
        <v>0</v>
      </c>
      <c r="FB40" s="326">
        <v>0</v>
      </c>
      <c r="FC40" s="326">
        <v>0</v>
      </c>
      <c r="FD40" s="326">
        <v>0</v>
      </c>
      <c r="FE40" s="326">
        <v>0</v>
      </c>
      <c r="FF40" s="326">
        <v>0</v>
      </c>
      <c r="FG40" s="326">
        <v>0</v>
      </c>
      <c r="FH40" s="326">
        <v>0</v>
      </c>
      <c r="FI40" s="326">
        <v>0</v>
      </c>
      <c r="FJ40" s="326">
        <v>0</v>
      </c>
      <c r="FK40" s="326">
        <v>0</v>
      </c>
    </row>
    <row r="41" spans="1:167" x14ac:dyDescent="0.15">
      <c r="A41" s="334">
        <v>497</v>
      </c>
      <c r="B41" s="334" t="s">
        <v>488</v>
      </c>
      <c r="C41" s="326">
        <v>0</v>
      </c>
      <c r="D41" s="326">
        <v>3971200</v>
      </c>
      <c r="E41" s="326">
        <v>0</v>
      </c>
      <c r="F41" s="326">
        <v>7346.99</v>
      </c>
      <c r="G41" s="326">
        <v>51833.93</v>
      </c>
      <c r="H41" s="326">
        <v>33279.21</v>
      </c>
      <c r="I41" s="326">
        <v>68890.679999999993</v>
      </c>
      <c r="J41" s="326">
        <v>0</v>
      </c>
      <c r="K41" s="326">
        <v>500367.25</v>
      </c>
      <c r="L41" s="326">
        <v>0</v>
      </c>
      <c r="M41" s="326">
        <v>0</v>
      </c>
      <c r="N41" s="326">
        <v>0</v>
      </c>
      <c r="O41" s="326">
        <v>0</v>
      </c>
      <c r="P41" s="326">
        <v>86186.38</v>
      </c>
      <c r="Q41" s="326">
        <v>0</v>
      </c>
      <c r="R41" s="326">
        <v>0</v>
      </c>
      <c r="S41" s="326">
        <v>13980.88</v>
      </c>
      <c r="T41" s="326">
        <v>0</v>
      </c>
      <c r="U41" s="326">
        <v>97649.47</v>
      </c>
      <c r="V41" s="326">
        <v>8189652</v>
      </c>
      <c r="W41" s="326">
        <v>17675.509999999998</v>
      </c>
      <c r="X41" s="326">
        <v>0</v>
      </c>
      <c r="Y41" s="326">
        <v>273845.34000000003</v>
      </c>
      <c r="Z41" s="326">
        <v>6847.92</v>
      </c>
      <c r="AA41" s="326">
        <v>640887.84</v>
      </c>
      <c r="AB41" s="326">
        <v>0</v>
      </c>
      <c r="AC41" s="326">
        <v>0</v>
      </c>
      <c r="AD41" s="326">
        <v>7337.56</v>
      </c>
      <c r="AE41" s="326">
        <v>157722.66</v>
      </c>
      <c r="AF41" s="326">
        <v>0</v>
      </c>
      <c r="AG41" s="326">
        <v>0</v>
      </c>
      <c r="AH41" s="326">
        <v>0</v>
      </c>
      <c r="AI41" s="326">
        <v>0</v>
      </c>
      <c r="AJ41" s="326">
        <v>0</v>
      </c>
      <c r="AK41" s="326">
        <v>3500</v>
      </c>
      <c r="AL41" s="326">
        <v>0</v>
      </c>
      <c r="AM41" s="326">
        <v>0</v>
      </c>
      <c r="AN41" s="326">
        <v>117743.5</v>
      </c>
      <c r="AO41" s="326">
        <v>0</v>
      </c>
      <c r="AP41" s="326">
        <v>17737.32</v>
      </c>
      <c r="AQ41" s="326">
        <v>3086913.4</v>
      </c>
      <c r="AR41" s="326">
        <v>2158012.9300000002</v>
      </c>
      <c r="AS41" s="326">
        <v>534171.53</v>
      </c>
      <c r="AT41" s="326">
        <v>561755.65</v>
      </c>
      <c r="AU41" s="326">
        <v>315738.34999999998</v>
      </c>
      <c r="AV41" s="326">
        <v>0</v>
      </c>
      <c r="AW41" s="326">
        <v>309760.90000000002</v>
      </c>
      <c r="AX41" s="326">
        <v>448158.15</v>
      </c>
      <c r="AY41" s="326">
        <v>497967.55</v>
      </c>
      <c r="AZ41" s="326">
        <v>885198.89</v>
      </c>
      <c r="BA41" s="326">
        <v>2214905.3199999998</v>
      </c>
      <c r="BB41" s="326">
        <v>608225.49</v>
      </c>
      <c r="BC41" s="326">
        <v>114497.2</v>
      </c>
      <c r="BD41" s="326">
        <v>0</v>
      </c>
      <c r="BE41" s="326">
        <v>21863.32</v>
      </c>
      <c r="BF41" s="326">
        <v>1258289.1299999999</v>
      </c>
      <c r="BG41" s="326">
        <v>729080.06</v>
      </c>
      <c r="BH41" s="326">
        <v>0</v>
      </c>
      <c r="BI41" s="326">
        <v>0</v>
      </c>
      <c r="BJ41" s="326">
        <v>0</v>
      </c>
      <c r="BK41" s="326">
        <v>0</v>
      </c>
      <c r="BL41" s="326">
        <v>736.88</v>
      </c>
      <c r="BM41" s="326">
        <v>0</v>
      </c>
      <c r="BN41" s="326">
        <v>0</v>
      </c>
      <c r="BO41" s="326">
        <v>100257.9</v>
      </c>
      <c r="BP41" s="326">
        <v>25225</v>
      </c>
      <c r="BQ41" s="326">
        <v>3965971.91</v>
      </c>
      <c r="BR41" s="326">
        <v>4559414.5</v>
      </c>
      <c r="BS41" s="326">
        <v>4066229.81</v>
      </c>
      <c r="BT41" s="326">
        <v>4585376.38</v>
      </c>
      <c r="BU41" s="326">
        <v>0</v>
      </c>
      <c r="BV41" s="326">
        <v>0</v>
      </c>
      <c r="BW41" s="326">
        <v>1108289.1299999999</v>
      </c>
      <c r="BX41" s="326">
        <v>0</v>
      </c>
      <c r="BY41" s="326">
        <v>0</v>
      </c>
      <c r="BZ41" s="326">
        <v>0</v>
      </c>
      <c r="CA41" s="326">
        <v>0</v>
      </c>
      <c r="CB41" s="326">
        <v>0</v>
      </c>
      <c r="CC41" s="326">
        <v>0</v>
      </c>
      <c r="CD41" s="326">
        <v>0</v>
      </c>
      <c r="CE41" s="326">
        <v>0</v>
      </c>
      <c r="CF41" s="326">
        <v>0</v>
      </c>
      <c r="CG41" s="326">
        <v>0</v>
      </c>
      <c r="CH41" s="326">
        <v>352766</v>
      </c>
      <c r="CI41" s="326">
        <v>0</v>
      </c>
      <c r="CJ41" s="326">
        <v>0</v>
      </c>
      <c r="CK41" s="326">
        <v>141725.57</v>
      </c>
      <c r="CL41" s="326">
        <v>0</v>
      </c>
      <c r="CM41" s="326">
        <v>27316</v>
      </c>
      <c r="CN41" s="326">
        <v>33870</v>
      </c>
      <c r="CO41" s="326">
        <v>0</v>
      </c>
      <c r="CP41" s="326">
        <v>0</v>
      </c>
      <c r="CQ41" s="326">
        <v>0</v>
      </c>
      <c r="CR41" s="326">
        <v>10000</v>
      </c>
      <c r="CS41" s="326">
        <v>8781</v>
      </c>
      <c r="CT41" s="326">
        <v>296599.57</v>
      </c>
      <c r="CU41" s="326">
        <v>0</v>
      </c>
      <c r="CV41" s="326">
        <v>0</v>
      </c>
      <c r="CW41" s="326">
        <v>0</v>
      </c>
      <c r="CX41" s="326">
        <v>0</v>
      </c>
      <c r="CY41" s="326">
        <v>0</v>
      </c>
      <c r="CZ41" s="326">
        <v>0</v>
      </c>
      <c r="DA41" s="326">
        <v>0</v>
      </c>
      <c r="DB41" s="326">
        <v>0</v>
      </c>
      <c r="DC41" s="326">
        <v>0</v>
      </c>
      <c r="DD41" s="326">
        <v>0</v>
      </c>
      <c r="DE41" s="326">
        <v>0</v>
      </c>
      <c r="DF41" s="326">
        <v>0</v>
      </c>
      <c r="DG41" s="326">
        <v>0</v>
      </c>
      <c r="DH41" s="326">
        <v>0</v>
      </c>
      <c r="DI41" s="326">
        <v>1308157.67</v>
      </c>
      <c r="DJ41" s="326">
        <v>0</v>
      </c>
      <c r="DK41" s="326">
        <v>0</v>
      </c>
      <c r="DL41" s="326">
        <v>193229.99</v>
      </c>
      <c r="DM41" s="326">
        <v>213377.38</v>
      </c>
      <c r="DN41" s="326">
        <v>0</v>
      </c>
      <c r="DO41" s="326">
        <v>0</v>
      </c>
      <c r="DP41" s="326">
        <v>125295.55</v>
      </c>
      <c r="DQ41" s="326">
        <v>0</v>
      </c>
      <c r="DR41" s="326">
        <v>0</v>
      </c>
      <c r="DS41" s="326">
        <v>0</v>
      </c>
      <c r="DT41" s="326">
        <v>0</v>
      </c>
      <c r="DU41" s="326">
        <v>0</v>
      </c>
      <c r="DV41" s="326">
        <v>138644</v>
      </c>
      <c r="DW41" s="326">
        <v>642.67999999999995</v>
      </c>
      <c r="DX41" s="326">
        <v>0</v>
      </c>
      <c r="DY41" s="326">
        <v>0</v>
      </c>
      <c r="DZ41" s="326">
        <v>0</v>
      </c>
      <c r="EA41" s="326">
        <v>0</v>
      </c>
      <c r="EB41" s="326">
        <v>0</v>
      </c>
      <c r="EC41" s="326">
        <v>0</v>
      </c>
      <c r="ED41" s="326">
        <v>1818670.55</v>
      </c>
      <c r="EE41" s="326">
        <v>1993098.56</v>
      </c>
      <c r="EF41" s="326">
        <v>2155228.0099999998</v>
      </c>
      <c r="EG41" s="326">
        <v>1859250</v>
      </c>
      <c r="EH41" s="326">
        <v>0</v>
      </c>
      <c r="EI41" s="326">
        <v>0</v>
      </c>
      <c r="EJ41" s="326">
        <v>0</v>
      </c>
      <c r="EK41" s="326">
        <v>121550</v>
      </c>
      <c r="EL41" s="326">
        <v>0</v>
      </c>
      <c r="EM41" s="326">
        <v>25790000</v>
      </c>
      <c r="EN41" s="326">
        <v>800927.83</v>
      </c>
      <c r="EO41" s="326">
        <v>336208.92</v>
      </c>
      <c r="EP41" s="326">
        <v>174093.32</v>
      </c>
      <c r="EQ41" s="326">
        <v>0</v>
      </c>
      <c r="ER41" s="326">
        <v>421167.6</v>
      </c>
      <c r="ES41" s="326">
        <v>0</v>
      </c>
      <c r="ET41" s="326">
        <v>217644.63</v>
      </c>
      <c r="EU41" s="326">
        <v>104963.4</v>
      </c>
      <c r="EV41" s="326">
        <v>116224.42</v>
      </c>
      <c r="EW41" s="326">
        <v>477400.26</v>
      </c>
      <c r="EX41" s="326">
        <v>466139.24</v>
      </c>
      <c r="EY41" s="326">
        <v>0</v>
      </c>
      <c r="EZ41" s="326">
        <v>7662.73</v>
      </c>
      <c r="FA41" s="326">
        <v>6172.56</v>
      </c>
      <c r="FB41" s="326">
        <v>30725</v>
      </c>
      <c r="FC41" s="326">
        <v>4864.55</v>
      </c>
      <c r="FD41" s="326">
        <v>27350.62</v>
      </c>
      <c r="FE41" s="326">
        <v>0</v>
      </c>
      <c r="FF41" s="326">
        <v>0</v>
      </c>
      <c r="FG41" s="326">
        <v>0</v>
      </c>
      <c r="FH41" s="326">
        <v>0</v>
      </c>
      <c r="FI41" s="326">
        <v>0</v>
      </c>
      <c r="FJ41" s="326">
        <v>0</v>
      </c>
      <c r="FK41" s="326">
        <v>0</v>
      </c>
    </row>
    <row r="42" spans="1:167" x14ac:dyDescent="0.15">
      <c r="A42" s="334">
        <v>602</v>
      </c>
      <c r="B42" s="334" t="s">
        <v>489</v>
      </c>
      <c r="C42" s="326">
        <v>0</v>
      </c>
      <c r="D42" s="326">
        <v>3596024.53</v>
      </c>
      <c r="E42" s="326">
        <v>6112.5</v>
      </c>
      <c r="F42" s="326">
        <v>12303.74</v>
      </c>
      <c r="G42" s="326">
        <v>20496.73</v>
      </c>
      <c r="H42" s="326">
        <v>4105.82</v>
      </c>
      <c r="I42" s="326">
        <v>33593.18</v>
      </c>
      <c r="J42" s="326">
        <v>0</v>
      </c>
      <c r="K42" s="326">
        <v>661235.35</v>
      </c>
      <c r="L42" s="326">
        <v>0</v>
      </c>
      <c r="M42" s="326">
        <v>0</v>
      </c>
      <c r="N42" s="326">
        <v>0</v>
      </c>
      <c r="O42" s="326">
        <v>0</v>
      </c>
      <c r="P42" s="326">
        <v>6610</v>
      </c>
      <c r="Q42" s="326">
        <v>0</v>
      </c>
      <c r="R42" s="326">
        <v>0</v>
      </c>
      <c r="S42" s="326">
        <v>0</v>
      </c>
      <c r="T42" s="326">
        <v>0</v>
      </c>
      <c r="U42" s="326">
        <v>81268.539999999994</v>
      </c>
      <c r="V42" s="326">
        <v>4510622</v>
      </c>
      <c r="W42" s="326">
        <v>15432.04</v>
      </c>
      <c r="X42" s="326">
        <v>0</v>
      </c>
      <c r="Y42" s="326">
        <v>183357.31</v>
      </c>
      <c r="Z42" s="326">
        <v>991.27</v>
      </c>
      <c r="AA42" s="326">
        <v>378943.41</v>
      </c>
      <c r="AB42" s="326">
        <v>0</v>
      </c>
      <c r="AC42" s="326">
        <v>0</v>
      </c>
      <c r="AD42" s="326">
        <v>39186</v>
      </c>
      <c r="AE42" s="326">
        <v>13792.94</v>
      </c>
      <c r="AF42" s="326">
        <v>0</v>
      </c>
      <c r="AG42" s="326">
        <v>0</v>
      </c>
      <c r="AH42" s="326">
        <v>7981.54</v>
      </c>
      <c r="AI42" s="326">
        <v>0</v>
      </c>
      <c r="AJ42" s="326">
        <v>0</v>
      </c>
      <c r="AK42" s="326">
        <v>53033.279999999999</v>
      </c>
      <c r="AL42" s="326">
        <v>0</v>
      </c>
      <c r="AM42" s="326">
        <v>13763.42</v>
      </c>
      <c r="AN42" s="326">
        <v>1290</v>
      </c>
      <c r="AO42" s="326">
        <v>0</v>
      </c>
      <c r="AP42" s="326">
        <v>9605.2000000000007</v>
      </c>
      <c r="AQ42" s="326">
        <v>1843885.13</v>
      </c>
      <c r="AR42" s="326">
        <v>1456508.77</v>
      </c>
      <c r="AS42" s="326">
        <v>527232.31999999995</v>
      </c>
      <c r="AT42" s="326">
        <v>262046.07999999999</v>
      </c>
      <c r="AU42" s="326">
        <v>269598.07</v>
      </c>
      <c r="AV42" s="326">
        <v>7629.33</v>
      </c>
      <c r="AW42" s="326">
        <v>207906.51</v>
      </c>
      <c r="AX42" s="326">
        <v>195218.65</v>
      </c>
      <c r="AY42" s="326">
        <v>258583.91</v>
      </c>
      <c r="AZ42" s="326">
        <v>530152.04</v>
      </c>
      <c r="BA42" s="326">
        <v>1431632.84</v>
      </c>
      <c r="BB42" s="326">
        <v>203998.12</v>
      </c>
      <c r="BC42" s="326">
        <v>91733.83</v>
      </c>
      <c r="BD42" s="326">
        <v>132076.04</v>
      </c>
      <c r="BE42" s="326">
        <v>73814.27</v>
      </c>
      <c r="BF42" s="326">
        <v>791142.23</v>
      </c>
      <c r="BG42" s="326">
        <v>926415</v>
      </c>
      <c r="BH42" s="326">
        <v>427.99</v>
      </c>
      <c r="BI42" s="326">
        <v>0</v>
      </c>
      <c r="BJ42" s="326">
        <v>0</v>
      </c>
      <c r="BK42" s="326">
        <v>0</v>
      </c>
      <c r="BL42" s="326">
        <v>0</v>
      </c>
      <c r="BM42" s="326">
        <v>0</v>
      </c>
      <c r="BN42" s="326">
        <v>0</v>
      </c>
      <c r="BO42" s="326">
        <v>0</v>
      </c>
      <c r="BP42" s="326">
        <v>0</v>
      </c>
      <c r="BQ42" s="326">
        <v>1414195.35</v>
      </c>
      <c r="BR42" s="326">
        <v>1853943.02</v>
      </c>
      <c r="BS42" s="326">
        <v>1414195.35</v>
      </c>
      <c r="BT42" s="326">
        <v>1853943.02</v>
      </c>
      <c r="BU42" s="326">
        <v>0</v>
      </c>
      <c r="BV42" s="326">
        <v>0</v>
      </c>
      <c r="BW42" s="326">
        <v>791142.23</v>
      </c>
      <c r="BX42" s="326">
        <v>0</v>
      </c>
      <c r="BY42" s="326">
        <v>6432.29</v>
      </c>
      <c r="BZ42" s="326">
        <v>0</v>
      </c>
      <c r="CA42" s="326">
        <v>0</v>
      </c>
      <c r="CB42" s="326">
        <v>0</v>
      </c>
      <c r="CC42" s="326">
        <v>0</v>
      </c>
      <c r="CD42" s="326">
        <v>0</v>
      </c>
      <c r="CE42" s="326">
        <v>0</v>
      </c>
      <c r="CF42" s="326">
        <v>0</v>
      </c>
      <c r="CG42" s="326">
        <v>0</v>
      </c>
      <c r="CH42" s="326">
        <v>14980.13</v>
      </c>
      <c r="CI42" s="326">
        <v>0</v>
      </c>
      <c r="CJ42" s="326">
        <v>0</v>
      </c>
      <c r="CK42" s="326">
        <v>0</v>
      </c>
      <c r="CL42" s="326">
        <v>0</v>
      </c>
      <c r="CM42" s="326">
        <v>295566</v>
      </c>
      <c r="CN42" s="326">
        <v>0</v>
      </c>
      <c r="CO42" s="326">
        <v>0</v>
      </c>
      <c r="CP42" s="326">
        <v>0</v>
      </c>
      <c r="CQ42" s="326">
        <v>0</v>
      </c>
      <c r="CR42" s="326">
        <v>4000</v>
      </c>
      <c r="CS42" s="326">
        <v>0</v>
      </c>
      <c r="CT42" s="326">
        <v>206405.36</v>
      </c>
      <c r="CU42" s="326">
        <v>0</v>
      </c>
      <c r="CV42" s="326">
        <v>0</v>
      </c>
      <c r="CW42" s="326">
        <v>0</v>
      </c>
      <c r="CX42" s="326">
        <v>27877.65</v>
      </c>
      <c r="CY42" s="326">
        <v>0</v>
      </c>
      <c r="CZ42" s="326">
        <v>0</v>
      </c>
      <c r="DA42" s="326">
        <v>0</v>
      </c>
      <c r="DB42" s="326">
        <v>0</v>
      </c>
      <c r="DC42" s="326">
        <v>0</v>
      </c>
      <c r="DD42" s="326">
        <v>52</v>
      </c>
      <c r="DE42" s="326">
        <v>0</v>
      </c>
      <c r="DF42" s="326">
        <v>0</v>
      </c>
      <c r="DG42" s="326">
        <v>5269.11</v>
      </c>
      <c r="DH42" s="326">
        <v>0</v>
      </c>
      <c r="DI42" s="326">
        <v>928624.04</v>
      </c>
      <c r="DJ42" s="326">
        <v>0</v>
      </c>
      <c r="DK42" s="326">
        <v>0</v>
      </c>
      <c r="DL42" s="326">
        <v>187799.57</v>
      </c>
      <c r="DM42" s="326">
        <v>151594.85</v>
      </c>
      <c r="DN42" s="326">
        <v>0</v>
      </c>
      <c r="DO42" s="326">
        <v>0</v>
      </c>
      <c r="DP42" s="326">
        <v>46632.35</v>
      </c>
      <c r="DQ42" s="326">
        <v>151.19999999999999</v>
      </c>
      <c r="DR42" s="326">
        <v>0</v>
      </c>
      <c r="DS42" s="326">
        <v>0</v>
      </c>
      <c r="DT42" s="326">
        <v>0</v>
      </c>
      <c r="DU42" s="326">
        <v>0</v>
      </c>
      <c r="DV42" s="326">
        <v>26384.54</v>
      </c>
      <c r="DW42" s="326">
        <v>0</v>
      </c>
      <c r="DX42" s="326">
        <v>44980.24</v>
      </c>
      <c r="DY42" s="326">
        <v>139439.19</v>
      </c>
      <c r="DZ42" s="326">
        <v>121418.85</v>
      </c>
      <c r="EA42" s="326">
        <v>18637.990000000002</v>
      </c>
      <c r="EB42" s="326">
        <v>8321.91</v>
      </c>
      <c r="EC42" s="326">
        <v>0</v>
      </c>
      <c r="ED42" s="326">
        <v>219701</v>
      </c>
      <c r="EE42" s="326">
        <v>204157.21</v>
      </c>
      <c r="EF42" s="326">
        <v>904646.21</v>
      </c>
      <c r="EG42" s="326">
        <v>860837.5</v>
      </c>
      <c r="EH42" s="326">
        <v>0</v>
      </c>
      <c r="EI42" s="326">
        <v>0</v>
      </c>
      <c r="EJ42" s="326">
        <v>0</v>
      </c>
      <c r="EK42" s="326">
        <v>59352.5</v>
      </c>
      <c r="EL42" s="326">
        <v>0</v>
      </c>
      <c r="EM42" s="326">
        <v>4542491.22</v>
      </c>
      <c r="EN42" s="326">
        <v>2501.42</v>
      </c>
      <c r="EO42" s="326">
        <v>2502.69</v>
      </c>
      <c r="EP42" s="326">
        <v>1.27</v>
      </c>
      <c r="EQ42" s="326">
        <v>0</v>
      </c>
      <c r="ER42" s="326">
        <v>0</v>
      </c>
      <c r="ES42" s="326">
        <v>0</v>
      </c>
      <c r="ET42" s="326">
        <v>0</v>
      </c>
      <c r="EU42" s="326">
        <v>0</v>
      </c>
      <c r="EV42" s="326">
        <v>42529.98</v>
      </c>
      <c r="EW42" s="326">
        <v>400487.98</v>
      </c>
      <c r="EX42" s="326">
        <v>357958</v>
      </c>
      <c r="EY42" s="326">
        <v>0</v>
      </c>
      <c r="EZ42" s="326">
        <v>0</v>
      </c>
      <c r="FA42" s="326">
        <v>-7735.37</v>
      </c>
      <c r="FB42" s="326">
        <v>28478</v>
      </c>
      <c r="FC42" s="326">
        <v>0</v>
      </c>
      <c r="FD42" s="326">
        <v>36213.370000000003</v>
      </c>
      <c r="FE42" s="326">
        <v>0</v>
      </c>
      <c r="FF42" s="326">
        <v>0</v>
      </c>
      <c r="FG42" s="326">
        <v>0</v>
      </c>
      <c r="FH42" s="326">
        <v>0</v>
      </c>
      <c r="FI42" s="326">
        <v>0</v>
      </c>
      <c r="FJ42" s="326">
        <v>0</v>
      </c>
      <c r="FK42" s="326">
        <v>0</v>
      </c>
    </row>
    <row r="43" spans="1:167" x14ac:dyDescent="0.15">
      <c r="A43" s="334">
        <v>609</v>
      </c>
      <c r="B43" s="334" t="s">
        <v>490</v>
      </c>
      <c r="C43" s="326">
        <v>0</v>
      </c>
      <c r="D43" s="326">
        <v>3219396.37</v>
      </c>
      <c r="E43" s="326">
        <v>0</v>
      </c>
      <c r="F43" s="326">
        <v>1012.41</v>
      </c>
      <c r="G43" s="326">
        <v>44119.4</v>
      </c>
      <c r="H43" s="326">
        <v>8398.1299999999992</v>
      </c>
      <c r="I43" s="326">
        <v>6308.94</v>
      </c>
      <c r="J43" s="326">
        <v>0</v>
      </c>
      <c r="K43" s="326">
        <v>230699</v>
      </c>
      <c r="L43" s="326">
        <v>0</v>
      </c>
      <c r="M43" s="326">
        <v>0</v>
      </c>
      <c r="N43" s="326">
        <v>0</v>
      </c>
      <c r="O43" s="326">
        <v>0</v>
      </c>
      <c r="P43" s="326">
        <v>16333.25</v>
      </c>
      <c r="Q43" s="326">
        <v>0</v>
      </c>
      <c r="R43" s="326">
        <v>0</v>
      </c>
      <c r="S43" s="326">
        <v>0</v>
      </c>
      <c r="T43" s="326">
        <v>0</v>
      </c>
      <c r="U43" s="326">
        <v>55865.57</v>
      </c>
      <c r="V43" s="326">
        <v>5937201</v>
      </c>
      <c r="W43" s="326">
        <v>11077.42</v>
      </c>
      <c r="X43" s="326">
        <v>0</v>
      </c>
      <c r="Y43" s="326">
        <v>335758.19</v>
      </c>
      <c r="Z43" s="326">
        <v>49945.25</v>
      </c>
      <c r="AA43" s="326">
        <v>377736.45</v>
      </c>
      <c r="AB43" s="326">
        <v>0</v>
      </c>
      <c r="AC43" s="326">
        <v>0</v>
      </c>
      <c r="AD43" s="326">
        <v>63073.03</v>
      </c>
      <c r="AE43" s="326">
        <v>218712.14</v>
      </c>
      <c r="AF43" s="326">
        <v>0</v>
      </c>
      <c r="AG43" s="326">
        <v>0</v>
      </c>
      <c r="AH43" s="326">
        <v>12525.13</v>
      </c>
      <c r="AI43" s="326">
        <v>0</v>
      </c>
      <c r="AJ43" s="326">
        <v>0</v>
      </c>
      <c r="AK43" s="326">
        <v>4007</v>
      </c>
      <c r="AL43" s="326">
        <v>0</v>
      </c>
      <c r="AM43" s="326">
        <v>0</v>
      </c>
      <c r="AN43" s="326">
        <v>23345</v>
      </c>
      <c r="AO43" s="326">
        <v>0</v>
      </c>
      <c r="AP43" s="326">
        <v>6255.21</v>
      </c>
      <c r="AQ43" s="326">
        <v>2305662.81</v>
      </c>
      <c r="AR43" s="326">
        <v>1817660.17</v>
      </c>
      <c r="AS43" s="326">
        <v>356160.09</v>
      </c>
      <c r="AT43" s="326">
        <v>226384.15</v>
      </c>
      <c r="AU43" s="326">
        <v>246712.44</v>
      </c>
      <c r="AV43" s="326">
        <v>39202.120000000003</v>
      </c>
      <c r="AW43" s="326">
        <v>229958.86</v>
      </c>
      <c r="AX43" s="326">
        <v>251168.84</v>
      </c>
      <c r="AY43" s="326">
        <v>262224.63</v>
      </c>
      <c r="AZ43" s="326">
        <v>487793.87</v>
      </c>
      <c r="BA43" s="326">
        <v>1419175.51</v>
      </c>
      <c r="BB43" s="326">
        <v>184282.42</v>
      </c>
      <c r="BC43" s="326">
        <v>91737</v>
      </c>
      <c r="BD43" s="326">
        <v>0</v>
      </c>
      <c r="BE43" s="326">
        <v>22099.77</v>
      </c>
      <c r="BF43" s="326">
        <v>2008007.05</v>
      </c>
      <c r="BG43" s="326">
        <v>605397.56999999995</v>
      </c>
      <c r="BH43" s="326">
        <v>0</v>
      </c>
      <c r="BI43" s="326">
        <v>0</v>
      </c>
      <c r="BJ43" s="326">
        <v>0</v>
      </c>
      <c r="BK43" s="326">
        <v>0</v>
      </c>
      <c r="BL43" s="326">
        <v>0</v>
      </c>
      <c r="BM43" s="326">
        <v>0</v>
      </c>
      <c r="BN43" s="326">
        <v>0</v>
      </c>
      <c r="BO43" s="326">
        <v>1927063.02</v>
      </c>
      <c r="BP43" s="326">
        <v>0</v>
      </c>
      <c r="BQ43" s="326">
        <v>0</v>
      </c>
      <c r="BR43" s="326">
        <v>1995204.61</v>
      </c>
      <c r="BS43" s="326">
        <v>1927063.02</v>
      </c>
      <c r="BT43" s="326">
        <v>1995204.61</v>
      </c>
      <c r="BU43" s="326">
        <v>0</v>
      </c>
      <c r="BV43" s="326">
        <v>0</v>
      </c>
      <c r="BW43" s="326">
        <v>1070426.2</v>
      </c>
      <c r="BX43" s="326">
        <v>0</v>
      </c>
      <c r="BY43" s="326">
        <v>0</v>
      </c>
      <c r="BZ43" s="326">
        <v>0</v>
      </c>
      <c r="CA43" s="326">
        <v>0</v>
      </c>
      <c r="CB43" s="326">
        <v>0</v>
      </c>
      <c r="CC43" s="326">
        <v>0</v>
      </c>
      <c r="CD43" s="326">
        <v>0</v>
      </c>
      <c r="CE43" s="326">
        <v>0</v>
      </c>
      <c r="CF43" s="326">
        <v>0</v>
      </c>
      <c r="CG43" s="326">
        <v>0</v>
      </c>
      <c r="CH43" s="326">
        <v>436.76</v>
      </c>
      <c r="CI43" s="326">
        <v>0</v>
      </c>
      <c r="CJ43" s="326">
        <v>0</v>
      </c>
      <c r="CK43" s="326">
        <v>0</v>
      </c>
      <c r="CL43" s="326">
        <v>0</v>
      </c>
      <c r="CM43" s="326">
        <v>429084</v>
      </c>
      <c r="CN43" s="326">
        <v>150000</v>
      </c>
      <c r="CO43" s="326">
        <v>0</v>
      </c>
      <c r="CP43" s="326">
        <v>0</v>
      </c>
      <c r="CQ43" s="326">
        <v>0</v>
      </c>
      <c r="CR43" s="326">
        <v>0</v>
      </c>
      <c r="CS43" s="326">
        <v>0</v>
      </c>
      <c r="CT43" s="326">
        <v>249504.31</v>
      </c>
      <c r="CU43" s="326">
        <v>0</v>
      </c>
      <c r="CV43" s="326">
        <v>0</v>
      </c>
      <c r="CW43" s="326">
        <v>0</v>
      </c>
      <c r="CX43" s="326">
        <v>56279.62</v>
      </c>
      <c r="CY43" s="326">
        <v>0</v>
      </c>
      <c r="CZ43" s="326">
        <v>0</v>
      </c>
      <c r="DA43" s="326">
        <v>0</v>
      </c>
      <c r="DB43" s="326">
        <v>0</v>
      </c>
      <c r="DC43" s="326">
        <v>0</v>
      </c>
      <c r="DD43" s="326">
        <v>0</v>
      </c>
      <c r="DE43" s="326">
        <v>0</v>
      </c>
      <c r="DF43" s="326">
        <v>0</v>
      </c>
      <c r="DG43" s="326">
        <v>0</v>
      </c>
      <c r="DH43" s="326">
        <v>0</v>
      </c>
      <c r="DI43" s="326">
        <v>1611264.77</v>
      </c>
      <c r="DJ43" s="326">
        <v>0</v>
      </c>
      <c r="DK43" s="326">
        <v>0</v>
      </c>
      <c r="DL43" s="326">
        <v>107743.02</v>
      </c>
      <c r="DM43" s="326">
        <v>144571.71</v>
      </c>
      <c r="DN43" s="326">
        <v>0</v>
      </c>
      <c r="DO43" s="326">
        <v>0</v>
      </c>
      <c r="DP43" s="326">
        <v>9217.09</v>
      </c>
      <c r="DQ43" s="326">
        <v>20</v>
      </c>
      <c r="DR43" s="326">
        <v>0</v>
      </c>
      <c r="DS43" s="326">
        <v>0</v>
      </c>
      <c r="DT43" s="326">
        <v>0</v>
      </c>
      <c r="DU43" s="326">
        <v>0</v>
      </c>
      <c r="DV43" s="326">
        <v>82914.3</v>
      </c>
      <c r="DW43" s="326">
        <v>0</v>
      </c>
      <c r="DX43" s="326">
        <v>91561.59</v>
      </c>
      <c r="DY43" s="326">
        <v>61134.09</v>
      </c>
      <c r="DZ43" s="326">
        <v>23202.57</v>
      </c>
      <c r="EA43" s="326">
        <v>46720.02</v>
      </c>
      <c r="EB43" s="326">
        <v>6910.05</v>
      </c>
      <c r="EC43" s="326">
        <v>0</v>
      </c>
      <c r="ED43" s="326">
        <v>1.52</v>
      </c>
      <c r="EE43" s="326">
        <v>0</v>
      </c>
      <c r="EF43" s="326">
        <v>304111.45</v>
      </c>
      <c r="EG43" s="326">
        <v>0</v>
      </c>
      <c r="EH43" s="326">
        <v>0</v>
      </c>
      <c r="EI43" s="326">
        <v>0</v>
      </c>
      <c r="EJ43" s="326">
        <v>0</v>
      </c>
      <c r="EK43" s="326">
        <v>304112.96999999997</v>
      </c>
      <c r="EL43" s="326">
        <v>0</v>
      </c>
      <c r="EM43" s="326">
        <v>0</v>
      </c>
      <c r="EN43" s="326">
        <v>375100.05</v>
      </c>
      <c r="EO43" s="326">
        <v>1070265.54</v>
      </c>
      <c r="EP43" s="326">
        <v>695165.49</v>
      </c>
      <c r="EQ43" s="326">
        <v>0</v>
      </c>
      <c r="ER43" s="326">
        <v>0</v>
      </c>
      <c r="ES43" s="326">
        <v>0</v>
      </c>
      <c r="ET43" s="326">
        <v>0</v>
      </c>
      <c r="EU43" s="326">
        <v>17597.37</v>
      </c>
      <c r="EV43" s="326">
        <v>69901.2</v>
      </c>
      <c r="EW43" s="326">
        <v>443860.37</v>
      </c>
      <c r="EX43" s="326">
        <v>389304.14</v>
      </c>
      <c r="EY43" s="326">
        <v>2252.4</v>
      </c>
      <c r="EZ43" s="326">
        <v>245.6</v>
      </c>
      <c r="FA43" s="326">
        <v>245.6</v>
      </c>
      <c r="FB43" s="326">
        <v>5000</v>
      </c>
      <c r="FC43" s="326">
        <v>0</v>
      </c>
      <c r="FD43" s="326">
        <v>5000</v>
      </c>
      <c r="FE43" s="326">
        <v>0</v>
      </c>
      <c r="FF43" s="326">
        <v>0</v>
      </c>
      <c r="FG43" s="326">
        <v>0</v>
      </c>
      <c r="FH43" s="326">
        <v>0</v>
      </c>
      <c r="FI43" s="326">
        <v>0</v>
      </c>
      <c r="FJ43" s="326">
        <v>0</v>
      </c>
      <c r="FK43" s="326">
        <v>0</v>
      </c>
    </row>
    <row r="44" spans="1:167" x14ac:dyDescent="0.15">
      <c r="A44" s="334">
        <v>616</v>
      </c>
      <c r="B44" s="334" t="s">
        <v>491</v>
      </c>
      <c r="C44" s="326">
        <v>0</v>
      </c>
      <c r="D44" s="326">
        <v>2881986</v>
      </c>
      <c r="E44" s="326">
        <v>0</v>
      </c>
      <c r="F44" s="326">
        <v>1767</v>
      </c>
      <c r="G44" s="326">
        <v>0</v>
      </c>
      <c r="H44" s="326">
        <v>14506.99</v>
      </c>
      <c r="I44" s="326">
        <v>16066</v>
      </c>
      <c r="J44" s="326">
        <v>0</v>
      </c>
      <c r="K44" s="326">
        <v>245479</v>
      </c>
      <c r="L44" s="326">
        <v>0</v>
      </c>
      <c r="M44" s="326">
        <v>12814.5</v>
      </c>
      <c r="N44" s="326">
        <v>0</v>
      </c>
      <c r="O44" s="326">
        <v>0</v>
      </c>
      <c r="P44" s="326">
        <v>0</v>
      </c>
      <c r="Q44" s="326">
        <v>0</v>
      </c>
      <c r="R44" s="326">
        <v>0</v>
      </c>
      <c r="S44" s="326">
        <v>6562.46</v>
      </c>
      <c r="T44" s="326">
        <v>0</v>
      </c>
      <c r="U44" s="326">
        <v>28364.400000000001</v>
      </c>
      <c r="V44" s="326">
        <v>0</v>
      </c>
      <c r="W44" s="326">
        <v>2124.9499999999998</v>
      </c>
      <c r="X44" s="326">
        <v>0</v>
      </c>
      <c r="Y44" s="326">
        <v>71437.91</v>
      </c>
      <c r="Z44" s="326">
        <v>10096.33</v>
      </c>
      <c r="AA44" s="326">
        <v>274745.95</v>
      </c>
      <c r="AB44" s="326">
        <v>0</v>
      </c>
      <c r="AC44" s="326">
        <v>0</v>
      </c>
      <c r="AD44" s="326">
        <v>13631</v>
      </c>
      <c r="AE44" s="326">
        <v>43790.19</v>
      </c>
      <c r="AF44" s="326">
        <v>0</v>
      </c>
      <c r="AG44" s="326">
        <v>0</v>
      </c>
      <c r="AH44" s="326">
        <v>0</v>
      </c>
      <c r="AI44" s="326">
        <v>13242.92</v>
      </c>
      <c r="AJ44" s="326">
        <v>0</v>
      </c>
      <c r="AK44" s="326">
        <v>0</v>
      </c>
      <c r="AL44" s="326">
        <v>0</v>
      </c>
      <c r="AM44" s="326">
        <v>0</v>
      </c>
      <c r="AN44" s="326">
        <v>7429</v>
      </c>
      <c r="AO44" s="326">
        <v>0</v>
      </c>
      <c r="AP44" s="326">
        <v>0</v>
      </c>
      <c r="AQ44" s="326">
        <v>617772.96</v>
      </c>
      <c r="AR44" s="326">
        <v>582084.43999999994</v>
      </c>
      <c r="AS44" s="326">
        <v>14290.59</v>
      </c>
      <c r="AT44" s="326">
        <v>134884.23000000001</v>
      </c>
      <c r="AU44" s="326">
        <v>23185.83</v>
      </c>
      <c r="AV44" s="326">
        <v>8631.7000000000007</v>
      </c>
      <c r="AW44" s="326">
        <v>106182.54</v>
      </c>
      <c r="AX44" s="326">
        <v>190688.64000000001</v>
      </c>
      <c r="AY44" s="326">
        <v>276388.12</v>
      </c>
      <c r="AZ44" s="326">
        <v>0</v>
      </c>
      <c r="BA44" s="326">
        <v>754219.5</v>
      </c>
      <c r="BB44" s="326">
        <v>99349.85</v>
      </c>
      <c r="BC44" s="326">
        <v>47031</v>
      </c>
      <c r="BD44" s="326">
        <v>8587.92</v>
      </c>
      <c r="BE44" s="326">
        <v>0</v>
      </c>
      <c r="BF44" s="326">
        <v>1017628.23</v>
      </c>
      <c r="BG44" s="326">
        <v>160787</v>
      </c>
      <c r="BH44" s="326">
        <v>11.15</v>
      </c>
      <c r="BI44" s="326">
        <v>0</v>
      </c>
      <c r="BJ44" s="326">
        <v>0</v>
      </c>
      <c r="BK44" s="326">
        <v>0</v>
      </c>
      <c r="BL44" s="326">
        <v>4052.46</v>
      </c>
      <c r="BM44" s="326">
        <v>0</v>
      </c>
      <c r="BN44" s="326">
        <v>0</v>
      </c>
      <c r="BO44" s="326">
        <v>300000</v>
      </c>
      <c r="BP44" s="326">
        <v>300000</v>
      </c>
      <c r="BQ44" s="326">
        <v>2920365.63</v>
      </c>
      <c r="BR44" s="326">
        <v>2518634.0699999998</v>
      </c>
      <c r="BS44" s="326">
        <v>3220365.63</v>
      </c>
      <c r="BT44" s="326">
        <v>2822686.53</v>
      </c>
      <c r="BU44" s="326">
        <v>0</v>
      </c>
      <c r="BV44" s="326">
        <v>0</v>
      </c>
      <c r="BW44" s="326">
        <v>436943.45</v>
      </c>
      <c r="BX44" s="326">
        <v>0</v>
      </c>
      <c r="BY44" s="326">
        <v>0</v>
      </c>
      <c r="BZ44" s="326">
        <v>0</v>
      </c>
      <c r="CA44" s="326">
        <v>518.30999999999995</v>
      </c>
      <c r="CB44" s="326">
        <v>18780.939999999999</v>
      </c>
      <c r="CC44" s="326">
        <v>0</v>
      </c>
      <c r="CD44" s="326">
        <v>0</v>
      </c>
      <c r="CE44" s="326">
        <v>0</v>
      </c>
      <c r="CF44" s="326">
        <v>0</v>
      </c>
      <c r="CG44" s="326">
        <v>0</v>
      </c>
      <c r="CH44" s="326">
        <v>0</v>
      </c>
      <c r="CI44" s="326">
        <v>0</v>
      </c>
      <c r="CJ44" s="326">
        <v>0</v>
      </c>
      <c r="CK44" s="326">
        <v>24538.11</v>
      </c>
      <c r="CL44" s="326">
        <v>0</v>
      </c>
      <c r="CM44" s="326">
        <v>127254</v>
      </c>
      <c r="CN44" s="326">
        <v>0</v>
      </c>
      <c r="CO44" s="326">
        <v>0</v>
      </c>
      <c r="CP44" s="326">
        <v>0</v>
      </c>
      <c r="CQ44" s="326">
        <v>0</v>
      </c>
      <c r="CR44" s="326">
        <v>0</v>
      </c>
      <c r="CS44" s="326">
        <v>0</v>
      </c>
      <c r="CT44" s="326">
        <v>34011.949999999997</v>
      </c>
      <c r="CU44" s="326">
        <v>0</v>
      </c>
      <c r="CV44" s="326">
        <v>0</v>
      </c>
      <c r="CW44" s="326">
        <v>0</v>
      </c>
      <c r="CX44" s="326">
        <v>0</v>
      </c>
      <c r="CY44" s="326">
        <v>0</v>
      </c>
      <c r="CZ44" s="326">
        <v>0</v>
      </c>
      <c r="DA44" s="326">
        <v>0</v>
      </c>
      <c r="DB44" s="326">
        <v>0</v>
      </c>
      <c r="DC44" s="326">
        <v>0</v>
      </c>
      <c r="DD44" s="326">
        <v>0</v>
      </c>
      <c r="DE44" s="326">
        <v>0</v>
      </c>
      <c r="DF44" s="326">
        <v>0</v>
      </c>
      <c r="DG44" s="326">
        <v>0</v>
      </c>
      <c r="DH44" s="326">
        <v>0</v>
      </c>
      <c r="DI44" s="326">
        <v>428801.92</v>
      </c>
      <c r="DJ44" s="326">
        <v>0</v>
      </c>
      <c r="DK44" s="326">
        <v>0</v>
      </c>
      <c r="DL44" s="326">
        <v>63018.09</v>
      </c>
      <c r="DM44" s="326">
        <v>79163.3</v>
      </c>
      <c r="DN44" s="326">
        <v>0</v>
      </c>
      <c r="DO44" s="326">
        <v>0</v>
      </c>
      <c r="DP44" s="326">
        <v>693</v>
      </c>
      <c r="DQ44" s="326">
        <v>2938.78</v>
      </c>
      <c r="DR44" s="326">
        <v>0</v>
      </c>
      <c r="DS44" s="326">
        <v>0</v>
      </c>
      <c r="DT44" s="326">
        <v>0</v>
      </c>
      <c r="DU44" s="326">
        <v>0</v>
      </c>
      <c r="DV44" s="326">
        <v>67431.67</v>
      </c>
      <c r="DW44" s="326">
        <v>0</v>
      </c>
      <c r="DX44" s="326">
        <v>103036.95</v>
      </c>
      <c r="DY44" s="326">
        <v>103222.81</v>
      </c>
      <c r="DZ44" s="326">
        <v>27277.75</v>
      </c>
      <c r="EA44" s="326">
        <v>4504.54</v>
      </c>
      <c r="EB44" s="326">
        <v>22587.35</v>
      </c>
      <c r="EC44" s="326">
        <v>0</v>
      </c>
      <c r="ED44" s="326">
        <v>51322.7</v>
      </c>
      <c r="EE44" s="326">
        <v>49922.26</v>
      </c>
      <c r="EF44" s="326">
        <v>222252.44</v>
      </c>
      <c r="EG44" s="326">
        <v>223652.88</v>
      </c>
      <c r="EH44" s="326">
        <v>0</v>
      </c>
      <c r="EI44" s="326">
        <v>0</v>
      </c>
      <c r="EJ44" s="326">
        <v>0</v>
      </c>
      <c r="EK44" s="326">
        <v>0</v>
      </c>
      <c r="EL44" s="326">
        <v>0</v>
      </c>
      <c r="EM44" s="326">
        <v>1104398.28</v>
      </c>
      <c r="EN44" s="326">
        <v>163651.82999999999</v>
      </c>
      <c r="EO44" s="326">
        <v>500000</v>
      </c>
      <c r="EP44" s="326">
        <v>500000</v>
      </c>
      <c r="EQ44" s="326">
        <v>0</v>
      </c>
      <c r="ER44" s="326">
        <v>163651.82999999999</v>
      </c>
      <c r="ES44" s="326">
        <v>0</v>
      </c>
      <c r="ET44" s="326">
        <v>0</v>
      </c>
      <c r="EU44" s="326">
        <v>8927.16</v>
      </c>
      <c r="EV44" s="326">
        <v>8927.16</v>
      </c>
      <c r="EW44" s="326">
        <v>172648.37</v>
      </c>
      <c r="EX44" s="326">
        <v>172648.37</v>
      </c>
      <c r="EY44" s="326">
        <v>0</v>
      </c>
      <c r="EZ44" s="326">
        <v>221025.84</v>
      </c>
      <c r="FA44" s="326">
        <v>206832.52</v>
      </c>
      <c r="FB44" s="326">
        <v>110182.13</v>
      </c>
      <c r="FC44" s="326">
        <v>0</v>
      </c>
      <c r="FD44" s="326">
        <v>124375.45</v>
      </c>
      <c r="FE44" s="326">
        <v>0</v>
      </c>
      <c r="FF44" s="326">
        <v>0</v>
      </c>
      <c r="FG44" s="326">
        <v>0</v>
      </c>
      <c r="FH44" s="326">
        <v>0</v>
      </c>
      <c r="FI44" s="326">
        <v>0</v>
      </c>
      <c r="FJ44" s="326">
        <v>0</v>
      </c>
      <c r="FK44" s="326">
        <v>0</v>
      </c>
    </row>
    <row r="45" spans="1:167" x14ac:dyDescent="0.15">
      <c r="A45" s="334">
        <v>623</v>
      </c>
      <c r="B45" s="334" t="s">
        <v>492</v>
      </c>
      <c r="C45" s="326">
        <v>0</v>
      </c>
      <c r="D45" s="326">
        <v>1531223.75</v>
      </c>
      <c r="E45" s="326">
        <v>0</v>
      </c>
      <c r="F45" s="326">
        <v>1028.1300000000001</v>
      </c>
      <c r="G45" s="326">
        <v>8902.36</v>
      </c>
      <c r="H45" s="326">
        <v>10230.969999999999</v>
      </c>
      <c r="I45" s="326">
        <v>34067.72</v>
      </c>
      <c r="J45" s="326">
        <v>0</v>
      </c>
      <c r="K45" s="326">
        <v>70350</v>
      </c>
      <c r="L45" s="326">
        <v>0</v>
      </c>
      <c r="M45" s="326">
        <v>450</v>
      </c>
      <c r="N45" s="326">
        <v>0</v>
      </c>
      <c r="O45" s="326">
        <v>0</v>
      </c>
      <c r="P45" s="326">
        <v>6949.7</v>
      </c>
      <c r="Q45" s="326">
        <v>0</v>
      </c>
      <c r="R45" s="326">
        <v>6600</v>
      </c>
      <c r="S45" s="326">
        <v>0</v>
      </c>
      <c r="T45" s="326">
        <v>0</v>
      </c>
      <c r="U45" s="326">
        <v>33138.06</v>
      </c>
      <c r="V45" s="326">
        <v>2991119</v>
      </c>
      <c r="W45" s="326">
        <v>4427.62</v>
      </c>
      <c r="X45" s="326">
        <v>0</v>
      </c>
      <c r="Y45" s="326">
        <v>145257.09</v>
      </c>
      <c r="Z45" s="326">
        <v>932.17</v>
      </c>
      <c r="AA45" s="326">
        <v>410887.82</v>
      </c>
      <c r="AB45" s="326">
        <v>0</v>
      </c>
      <c r="AC45" s="326">
        <v>768267.72</v>
      </c>
      <c r="AD45" s="326">
        <v>86799.38</v>
      </c>
      <c r="AE45" s="326">
        <v>107102.17</v>
      </c>
      <c r="AF45" s="326">
        <v>0</v>
      </c>
      <c r="AG45" s="326">
        <v>0</v>
      </c>
      <c r="AH45" s="326">
        <v>15471.37</v>
      </c>
      <c r="AI45" s="326">
        <v>18615</v>
      </c>
      <c r="AJ45" s="326">
        <v>0</v>
      </c>
      <c r="AK45" s="326">
        <v>1680</v>
      </c>
      <c r="AL45" s="326">
        <v>986564.32</v>
      </c>
      <c r="AM45" s="326">
        <v>0</v>
      </c>
      <c r="AN45" s="326">
        <v>17137.54</v>
      </c>
      <c r="AO45" s="326">
        <v>0</v>
      </c>
      <c r="AP45" s="326">
        <v>1762.62</v>
      </c>
      <c r="AQ45" s="326">
        <v>1030643.36</v>
      </c>
      <c r="AR45" s="326">
        <v>867572.21</v>
      </c>
      <c r="AS45" s="326">
        <v>146352.1</v>
      </c>
      <c r="AT45" s="326">
        <v>164776.78</v>
      </c>
      <c r="AU45" s="326">
        <v>95016.29</v>
      </c>
      <c r="AV45" s="326">
        <v>68861.13</v>
      </c>
      <c r="AW45" s="326">
        <v>89134.88</v>
      </c>
      <c r="AX45" s="326">
        <v>135014.45000000001</v>
      </c>
      <c r="AY45" s="326">
        <v>212922.5</v>
      </c>
      <c r="AZ45" s="326">
        <v>365676.54</v>
      </c>
      <c r="BA45" s="326">
        <v>996232.16</v>
      </c>
      <c r="BB45" s="326">
        <v>1037406.92</v>
      </c>
      <c r="BC45" s="326">
        <v>65289.77</v>
      </c>
      <c r="BD45" s="326">
        <v>220000</v>
      </c>
      <c r="BE45" s="326">
        <v>57677.2</v>
      </c>
      <c r="BF45" s="326">
        <v>727203.82</v>
      </c>
      <c r="BG45" s="326">
        <v>642396.4</v>
      </c>
      <c r="BH45" s="326">
        <v>1395.92</v>
      </c>
      <c r="BI45" s="326">
        <v>0</v>
      </c>
      <c r="BJ45" s="326">
        <v>0</v>
      </c>
      <c r="BK45" s="326">
        <v>0</v>
      </c>
      <c r="BL45" s="326">
        <v>0</v>
      </c>
      <c r="BM45" s="326">
        <v>0</v>
      </c>
      <c r="BN45" s="326">
        <v>0</v>
      </c>
      <c r="BO45" s="326">
        <v>0</v>
      </c>
      <c r="BP45" s="326">
        <v>0</v>
      </c>
      <c r="BQ45" s="326">
        <v>1567570.12</v>
      </c>
      <c r="BR45" s="326">
        <v>1902962.2</v>
      </c>
      <c r="BS45" s="326">
        <v>1567570.12</v>
      </c>
      <c r="BT45" s="326">
        <v>1902962.2</v>
      </c>
      <c r="BU45" s="326">
        <v>0</v>
      </c>
      <c r="BV45" s="326">
        <v>0</v>
      </c>
      <c r="BW45" s="326">
        <v>669572.89</v>
      </c>
      <c r="BX45" s="326">
        <v>0</v>
      </c>
      <c r="BY45" s="326">
        <v>0</v>
      </c>
      <c r="BZ45" s="326">
        <v>0</v>
      </c>
      <c r="CA45" s="326">
        <v>0</v>
      </c>
      <c r="CB45" s="326">
        <v>0</v>
      </c>
      <c r="CC45" s="326">
        <v>0</v>
      </c>
      <c r="CD45" s="326">
        <v>0</v>
      </c>
      <c r="CE45" s="326">
        <v>0</v>
      </c>
      <c r="CF45" s="326">
        <v>0</v>
      </c>
      <c r="CG45" s="326">
        <v>0</v>
      </c>
      <c r="CH45" s="326">
        <v>36847.26</v>
      </c>
      <c r="CI45" s="326">
        <v>0</v>
      </c>
      <c r="CJ45" s="326">
        <v>0</v>
      </c>
      <c r="CK45" s="326">
        <v>0</v>
      </c>
      <c r="CL45" s="326">
        <v>0</v>
      </c>
      <c r="CM45" s="326">
        <v>204308</v>
      </c>
      <c r="CN45" s="326">
        <v>0</v>
      </c>
      <c r="CO45" s="326">
        <v>0</v>
      </c>
      <c r="CP45" s="326">
        <v>0</v>
      </c>
      <c r="CQ45" s="326">
        <v>0</v>
      </c>
      <c r="CR45" s="326">
        <v>0</v>
      </c>
      <c r="CS45" s="326">
        <v>0</v>
      </c>
      <c r="CT45" s="326">
        <v>64825.760000000002</v>
      </c>
      <c r="CU45" s="326">
        <v>0</v>
      </c>
      <c r="CV45" s="326">
        <v>0</v>
      </c>
      <c r="CW45" s="326">
        <v>0</v>
      </c>
      <c r="CX45" s="326">
        <v>41191.839999999997</v>
      </c>
      <c r="CY45" s="326">
        <v>0</v>
      </c>
      <c r="CZ45" s="326">
        <v>0</v>
      </c>
      <c r="DA45" s="326">
        <v>0</v>
      </c>
      <c r="DB45" s="326">
        <v>0</v>
      </c>
      <c r="DC45" s="326">
        <v>0</v>
      </c>
      <c r="DD45" s="326">
        <v>0</v>
      </c>
      <c r="DE45" s="326">
        <v>0</v>
      </c>
      <c r="DF45" s="326">
        <v>0</v>
      </c>
      <c r="DG45" s="326">
        <v>0</v>
      </c>
      <c r="DH45" s="326">
        <v>0</v>
      </c>
      <c r="DI45" s="326">
        <v>682517.48</v>
      </c>
      <c r="DJ45" s="326">
        <v>0</v>
      </c>
      <c r="DK45" s="326">
        <v>0</v>
      </c>
      <c r="DL45" s="326">
        <v>72664.2</v>
      </c>
      <c r="DM45" s="326">
        <v>124281.56</v>
      </c>
      <c r="DN45" s="326">
        <v>0</v>
      </c>
      <c r="DO45" s="326">
        <v>0</v>
      </c>
      <c r="DP45" s="326">
        <v>45338.95</v>
      </c>
      <c r="DQ45" s="326">
        <v>0</v>
      </c>
      <c r="DR45" s="326">
        <v>0</v>
      </c>
      <c r="DS45" s="326">
        <v>0</v>
      </c>
      <c r="DT45" s="326">
        <v>6756.72</v>
      </c>
      <c r="DU45" s="326">
        <v>0</v>
      </c>
      <c r="DV45" s="326">
        <v>85186.84</v>
      </c>
      <c r="DW45" s="326">
        <v>0</v>
      </c>
      <c r="DX45" s="326">
        <v>3782.92</v>
      </c>
      <c r="DY45" s="326">
        <v>3578.13</v>
      </c>
      <c r="DZ45" s="326">
        <v>38241</v>
      </c>
      <c r="EA45" s="326">
        <v>37618</v>
      </c>
      <c r="EB45" s="326">
        <v>827.79</v>
      </c>
      <c r="EC45" s="326">
        <v>0</v>
      </c>
      <c r="ED45" s="326">
        <v>63231.69</v>
      </c>
      <c r="EE45" s="326">
        <v>63294.98</v>
      </c>
      <c r="EF45" s="326">
        <v>25476.92</v>
      </c>
      <c r="EG45" s="326">
        <v>25413.63</v>
      </c>
      <c r="EH45" s="326">
        <v>0</v>
      </c>
      <c r="EI45" s="326">
        <v>0</v>
      </c>
      <c r="EJ45" s="326">
        <v>0</v>
      </c>
      <c r="EK45" s="326">
        <v>0</v>
      </c>
      <c r="EL45" s="326">
        <v>0</v>
      </c>
      <c r="EM45" s="326">
        <v>888643.32</v>
      </c>
      <c r="EN45" s="326">
        <v>218128.05</v>
      </c>
      <c r="EO45" s="326">
        <v>107304.1</v>
      </c>
      <c r="EP45" s="326">
        <v>0</v>
      </c>
      <c r="EQ45" s="326">
        <v>0</v>
      </c>
      <c r="ER45" s="326">
        <v>110823.95</v>
      </c>
      <c r="ES45" s="326">
        <v>0</v>
      </c>
      <c r="ET45" s="326">
        <v>0</v>
      </c>
      <c r="EU45" s="326">
        <v>0</v>
      </c>
      <c r="EV45" s="326">
        <v>0</v>
      </c>
      <c r="EW45" s="326">
        <v>228354.16</v>
      </c>
      <c r="EX45" s="326">
        <v>228354.16</v>
      </c>
      <c r="EY45" s="326">
        <v>0</v>
      </c>
      <c r="EZ45" s="326">
        <v>0</v>
      </c>
      <c r="FA45" s="326">
        <v>0</v>
      </c>
      <c r="FB45" s="326">
        <v>0</v>
      </c>
      <c r="FC45" s="326">
        <v>0</v>
      </c>
      <c r="FD45" s="326">
        <v>0</v>
      </c>
      <c r="FE45" s="326">
        <v>0</v>
      </c>
      <c r="FF45" s="326">
        <v>0</v>
      </c>
      <c r="FG45" s="326">
        <v>0</v>
      </c>
      <c r="FH45" s="326">
        <v>0</v>
      </c>
      <c r="FI45" s="326">
        <v>0</v>
      </c>
      <c r="FJ45" s="326">
        <v>0</v>
      </c>
      <c r="FK45" s="326">
        <v>0</v>
      </c>
    </row>
    <row r="46" spans="1:167" x14ac:dyDescent="0.15">
      <c r="A46" s="334">
        <v>637</v>
      </c>
      <c r="B46" s="334" t="s">
        <v>493</v>
      </c>
      <c r="C46" s="326">
        <v>0</v>
      </c>
      <c r="D46" s="326">
        <v>2031739.86</v>
      </c>
      <c r="E46" s="326">
        <v>8366.15</v>
      </c>
      <c r="F46" s="326">
        <v>0</v>
      </c>
      <c r="G46" s="326">
        <v>17606.55</v>
      </c>
      <c r="H46" s="326">
        <v>31115.66</v>
      </c>
      <c r="I46" s="326">
        <v>20524.330000000002</v>
      </c>
      <c r="J46" s="326">
        <v>0</v>
      </c>
      <c r="K46" s="326">
        <v>537398</v>
      </c>
      <c r="L46" s="326">
        <v>0</v>
      </c>
      <c r="M46" s="326">
        <v>0</v>
      </c>
      <c r="N46" s="326">
        <v>0</v>
      </c>
      <c r="O46" s="326">
        <v>0</v>
      </c>
      <c r="P46" s="326">
        <v>4189</v>
      </c>
      <c r="Q46" s="326">
        <v>0</v>
      </c>
      <c r="R46" s="326">
        <v>0</v>
      </c>
      <c r="S46" s="326">
        <v>0</v>
      </c>
      <c r="T46" s="326">
        <v>3484</v>
      </c>
      <c r="U46" s="326">
        <v>69080.58</v>
      </c>
      <c r="V46" s="326">
        <v>5175924</v>
      </c>
      <c r="W46" s="326">
        <v>20990</v>
      </c>
      <c r="X46" s="326">
        <v>0</v>
      </c>
      <c r="Y46" s="326">
        <v>226220.06</v>
      </c>
      <c r="Z46" s="326">
        <v>160.06</v>
      </c>
      <c r="AA46" s="326">
        <v>605154.42000000004</v>
      </c>
      <c r="AB46" s="326">
        <v>0</v>
      </c>
      <c r="AC46" s="326">
        <v>0</v>
      </c>
      <c r="AD46" s="326">
        <v>29538.16</v>
      </c>
      <c r="AE46" s="326">
        <v>126092.79</v>
      </c>
      <c r="AF46" s="326">
        <v>0</v>
      </c>
      <c r="AG46" s="326">
        <v>0</v>
      </c>
      <c r="AH46" s="326">
        <v>12466.29</v>
      </c>
      <c r="AI46" s="326">
        <v>0</v>
      </c>
      <c r="AJ46" s="326">
        <v>0</v>
      </c>
      <c r="AK46" s="326">
        <v>3635.4</v>
      </c>
      <c r="AL46" s="326">
        <v>0</v>
      </c>
      <c r="AM46" s="326">
        <v>0.24</v>
      </c>
      <c r="AN46" s="326">
        <v>61739.62</v>
      </c>
      <c r="AO46" s="326">
        <v>0</v>
      </c>
      <c r="AP46" s="326">
        <v>1015.68</v>
      </c>
      <c r="AQ46" s="326">
        <v>1821509.98</v>
      </c>
      <c r="AR46" s="326">
        <v>1242388.3</v>
      </c>
      <c r="AS46" s="326">
        <v>356377.86</v>
      </c>
      <c r="AT46" s="326">
        <v>251183.12</v>
      </c>
      <c r="AU46" s="326">
        <v>253547.98</v>
      </c>
      <c r="AV46" s="326">
        <v>0</v>
      </c>
      <c r="AW46" s="326">
        <v>226992.57</v>
      </c>
      <c r="AX46" s="326">
        <v>406801.5</v>
      </c>
      <c r="AY46" s="326">
        <v>324707.36</v>
      </c>
      <c r="AZ46" s="326">
        <v>475397.8</v>
      </c>
      <c r="BA46" s="326">
        <v>1511985.51</v>
      </c>
      <c r="BB46" s="326">
        <v>41625.54</v>
      </c>
      <c r="BC46" s="326">
        <v>136146</v>
      </c>
      <c r="BD46" s="326">
        <v>0</v>
      </c>
      <c r="BE46" s="326">
        <v>134357.22</v>
      </c>
      <c r="BF46" s="326">
        <v>933302.78</v>
      </c>
      <c r="BG46" s="326">
        <v>735718.64</v>
      </c>
      <c r="BH46" s="326">
        <v>0</v>
      </c>
      <c r="BI46" s="326">
        <v>0</v>
      </c>
      <c r="BJ46" s="326">
        <v>0</v>
      </c>
      <c r="BK46" s="326">
        <v>0</v>
      </c>
      <c r="BL46" s="326">
        <v>2138.0500000000002</v>
      </c>
      <c r="BM46" s="326">
        <v>0</v>
      </c>
      <c r="BN46" s="326">
        <v>0</v>
      </c>
      <c r="BO46" s="326">
        <v>149126.5</v>
      </c>
      <c r="BP46" s="326">
        <v>149126.5</v>
      </c>
      <c r="BQ46" s="326">
        <v>2867992.55</v>
      </c>
      <c r="BR46" s="326">
        <v>3000253.19</v>
      </c>
      <c r="BS46" s="326">
        <v>3017119.05</v>
      </c>
      <c r="BT46" s="326">
        <v>3151517.74</v>
      </c>
      <c r="BU46" s="326">
        <v>0</v>
      </c>
      <c r="BV46" s="326">
        <v>0</v>
      </c>
      <c r="BW46" s="326">
        <v>933302.78</v>
      </c>
      <c r="BX46" s="326">
        <v>0</v>
      </c>
      <c r="BY46" s="326">
        <v>0</v>
      </c>
      <c r="BZ46" s="326">
        <v>0</v>
      </c>
      <c r="CA46" s="326">
        <v>0</v>
      </c>
      <c r="CB46" s="326">
        <v>0</v>
      </c>
      <c r="CC46" s="326">
        <v>0</v>
      </c>
      <c r="CD46" s="326">
        <v>0</v>
      </c>
      <c r="CE46" s="326">
        <v>0</v>
      </c>
      <c r="CF46" s="326">
        <v>0</v>
      </c>
      <c r="CG46" s="326">
        <v>0</v>
      </c>
      <c r="CH46" s="326">
        <v>6919</v>
      </c>
      <c r="CI46" s="326">
        <v>0</v>
      </c>
      <c r="CJ46" s="326">
        <v>0</v>
      </c>
      <c r="CK46" s="326">
        <v>0</v>
      </c>
      <c r="CL46" s="326">
        <v>0</v>
      </c>
      <c r="CM46" s="326">
        <v>315712</v>
      </c>
      <c r="CN46" s="326">
        <v>27045</v>
      </c>
      <c r="CO46" s="326">
        <v>0</v>
      </c>
      <c r="CP46" s="326">
        <v>0</v>
      </c>
      <c r="CQ46" s="326">
        <v>0</v>
      </c>
      <c r="CR46" s="326">
        <v>0</v>
      </c>
      <c r="CS46" s="326">
        <v>7011</v>
      </c>
      <c r="CT46" s="326">
        <v>159418.37</v>
      </c>
      <c r="CU46" s="326">
        <v>0</v>
      </c>
      <c r="CV46" s="326">
        <v>0</v>
      </c>
      <c r="CW46" s="326">
        <v>0</v>
      </c>
      <c r="CX46" s="326">
        <v>33337.5</v>
      </c>
      <c r="CY46" s="326">
        <v>0</v>
      </c>
      <c r="CZ46" s="326">
        <v>0</v>
      </c>
      <c r="DA46" s="326">
        <v>0</v>
      </c>
      <c r="DB46" s="326">
        <v>0</v>
      </c>
      <c r="DC46" s="326">
        <v>0</v>
      </c>
      <c r="DD46" s="326">
        <v>0</v>
      </c>
      <c r="DE46" s="326">
        <v>0</v>
      </c>
      <c r="DF46" s="326">
        <v>0</v>
      </c>
      <c r="DG46" s="326">
        <v>0</v>
      </c>
      <c r="DH46" s="326">
        <v>0</v>
      </c>
      <c r="DI46" s="326">
        <v>1202818.72</v>
      </c>
      <c r="DJ46" s="326">
        <v>0</v>
      </c>
      <c r="DK46" s="326">
        <v>0</v>
      </c>
      <c r="DL46" s="326">
        <v>97710.45</v>
      </c>
      <c r="DM46" s="326">
        <v>153697.57</v>
      </c>
      <c r="DN46" s="326">
        <v>0</v>
      </c>
      <c r="DO46" s="326">
        <v>0</v>
      </c>
      <c r="DP46" s="326">
        <v>24396.86</v>
      </c>
      <c r="DQ46" s="326">
        <v>0</v>
      </c>
      <c r="DR46" s="326">
        <v>0</v>
      </c>
      <c r="DS46" s="326">
        <v>0</v>
      </c>
      <c r="DT46" s="326">
        <v>0</v>
      </c>
      <c r="DU46" s="326">
        <v>0</v>
      </c>
      <c r="DV46" s="326">
        <v>4102</v>
      </c>
      <c r="DW46" s="326">
        <v>20.05</v>
      </c>
      <c r="DX46" s="326">
        <v>0</v>
      </c>
      <c r="DY46" s="326">
        <v>0</v>
      </c>
      <c r="DZ46" s="326">
        <v>0</v>
      </c>
      <c r="EA46" s="326">
        <v>0</v>
      </c>
      <c r="EB46" s="326">
        <v>0</v>
      </c>
      <c r="EC46" s="326">
        <v>0</v>
      </c>
      <c r="ED46" s="326">
        <v>419491.97</v>
      </c>
      <c r="EE46" s="326">
        <v>389161.36</v>
      </c>
      <c r="EF46" s="326">
        <v>3164692.33</v>
      </c>
      <c r="EG46" s="326">
        <v>1028060.2</v>
      </c>
      <c r="EH46" s="326">
        <v>2120486.1</v>
      </c>
      <c r="EI46" s="326">
        <v>0</v>
      </c>
      <c r="EJ46" s="326">
        <v>0</v>
      </c>
      <c r="EK46" s="326">
        <v>46476.639999999999</v>
      </c>
      <c r="EL46" s="326">
        <v>0</v>
      </c>
      <c r="EM46" s="326">
        <v>7395468.9400000004</v>
      </c>
      <c r="EN46" s="326">
        <v>0</v>
      </c>
      <c r="EO46" s="326">
        <v>0</v>
      </c>
      <c r="EP46" s="326">
        <v>0</v>
      </c>
      <c r="EQ46" s="326">
        <v>0</v>
      </c>
      <c r="ER46" s="326">
        <v>0</v>
      </c>
      <c r="ES46" s="326">
        <v>0</v>
      </c>
      <c r="ET46" s="326">
        <v>0</v>
      </c>
      <c r="EU46" s="326">
        <v>62949.45</v>
      </c>
      <c r="EV46" s="326">
        <v>57753.5</v>
      </c>
      <c r="EW46" s="326">
        <v>372843.89</v>
      </c>
      <c r="EX46" s="326">
        <v>378039.84</v>
      </c>
      <c r="EY46" s="326">
        <v>0</v>
      </c>
      <c r="EZ46" s="326">
        <v>147898.75</v>
      </c>
      <c r="FA46" s="326">
        <v>134427.64000000001</v>
      </c>
      <c r="FB46" s="326">
        <v>84445.75</v>
      </c>
      <c r="FC46" s="326">
        <v>48719.63</v>
      </c>
      <c r="FD46" s="326">
        <v>49197.23</v>
      </c>
      <c r="FE46" s="326">
        <v>0</v>
      </c>
      <c r="FF46" s="326">
        <v>0</v>
      </c>
      <c r="FG46" s="326">
        <v>0</v>
      </c>
      <c r="FH46" s="326">
        <v>0</v>
      </c>
      <c r="FI46" s="326">
        <v>0</v>
      </c>
      <c r="FJ46" s="326">
        <v>0</v>
      </c>
      <c r="FK46" s="326">
        <v>0</v>
      </c>
    </row>
    <row r="47" spans="1:167" x14ac:dyDescent="0.15">
      <c r="A47" s="334">
        <v>657</v>
      </c>
      <c r="B47" s="334" t="s">
        <v>494</v>
      </c>
      <c r="C47" s="326">
        <v>0</v>
      </c>
      <c r="D47" s="326">
        <v>982004.67</v>
      </c>
      <c r="E47" s="326">
        <v>0</v>
      </c>
      <c r="F47" s="326">
        <v>452</v>
      </c>
      <c r="G47" s="326">
        <v>4153.25</v>
      </c>
      <c r="H47" s="326">
        <v>8716.1299999999992</v>
      </c>
      <c r="I47" s="326">
        <v>4278.54</v>
      </c>
      <c r="J47" s="326">
        <v>0</v>
      </c>
      <c r="K47" s="326">
        <v>867186.02</v>
      </c>
      <c r="L47" s="326">
        <v>0</v>
      </c>
      <c r="M47" s="326">
        <v>0</v>
      </c>
      <c r="N47" s="326">
        <v>0</v>
      </c>
      <c r="O47" s="326">
        <v>0</v>
      </c>
      <c r="P47" s="326">
        <v>0</v>
      </c>
      <c r="Q47" s="326">
        <v>0</v>
      </c>
      <c r="R47" s="326">
        <v>0</v>
      </c>
      <c r="S47" s="326">
        <v>0</v>
      </c>
      <c r="T47" s="326">
        <v>0</v>
      </c>
      <c r="U47" s="326">
        <v>7725.7</v>
      </c>
      <c r="V47" s="326">
        <v>212308</v>
      </c>
      <c r="W47" s="326">
        <v>23670</v>
      </c>
      <c r="X47" s="326">
        <v>0</v>
      </c>
      <c r="Y47" s="326">
        <v>0</v>
      </c>
      <c r="Z47" s="326">
        <v>0</v>
      </c>
      <c r="AA47" s="326">
        <v>122334.3</v>
      </c>
      <c r="AB47" s="326">
        <v>0</v>
      </c>
      <c r="AC47" s="326">
        <v>0</v>
      </c>
      <c r="AD47" s="326">
        <v>13459</v>
      </c>
      <c r="AE47" s="326">
        <v>21000</v>
      </c>
      <c r="AF47" s="326">
        <v>0</v>
      </c>
      <c r="AG47" s="326">
        <v>0</v>
      </c>
      <c r="AH47" s="326">
        <v>0</v>
      </c>
      <c r="AI47" s="326">
        <v>10000</v>
      </c>
      <c r="AJ47" s="326">
        <v>0</v>
      </c>
      <c r="AK47" s="326">
        <v>0</v>
      </c>
      <c r="AL47" s="326">
        <v>0</v>
      </c>
      <c r="AM47" s="326">
        <v>0</v>
      </c>
      <c r="AN47" s="326">
        <v>2592</v>
      </c>
      <c r="AO47" s="326">
        <v>0</v>
      </c>
      <c r="AP47" s="326">
        <v>823.2</v>
      </c>
      <c r="AQ47" s="326">
        <v>673667.16</v>
      </c>
      <c r="AR47" s="326">
        <v>418199.85</v>
      </c>
      <c r="AS47" s="326">
        <v>0</v>
      </c>
      <c r="AT47" s="326">
        <v>53935.22</v>
      </c>
      <c r="AU47" s="326">
        <v>7101.83</v>
      </c>
      <c r="AV47" s="326">
        <v>0</v>
      </c>
      <c r="AW47" s="326">
        <v>59130.68</v>
      </c>
      <c r="AX47" s="326">
        <v>76429.52</v>
      </c>
      <c r="AY47" s="326">
        <v>47641.81</v>
      </c>
      <c r="AZ47" s="326">
        <v>172329.2</v>
      </c>
      <c r="BA47" s="326">
        <v>292036.8</v>
      </c>
      <c r="BB47" s="326">
        <v>149943.15</v>
      </c>
      <c r="BC47" s="326">
        <v>27836</v>
      </c>
      <c r="BD47" s="326">
        <v>0</v>
      </c>
      <c r="BE47" s="326">
        <v>39710.239999999998</v>
      </c>
      <c r="BF47" s="326">
        <v>62200.62</v>
      </c>
      <c r="BG47" s="326">
        <v>79935</v>
      </c>
      <c r="BH47" s="326">
        <v>0</v>
      </c>
      <c r="BI47" s="326">
        <v>0</v>
      </c>
      <c r="BJ47" s="326">
        <v>0</v>
      </c>
      <c r="BK47" s="326">
        <v>0</v>
      </c>
      <c r="BL47" s="326">
        <v>0</v>
      </c>
      <c r="BM47" s="326">
        <v>349863.14</v>
      </c>
      <c r="BN47" s="326">
        <v>355662.41</v>
      </c>
      <c r="BO47" s="326">
        <v>0</v>
      </c>
      <c r="BP47" s="326">
        <v>0</v>
      </c>
      <c r="BQ47" s="326">
        <v>1087705.46</v>
      </c>
      <c r="BR47" s="326">
        <v>1202511.92</v>
      </c>
      <c r="BS47" s="326">
        <v>1437568.6</v>
      </c>
      <c r="BT47" s="326">
        <v>1558174.33</v>
      </c>
      <c r="BU47" s="326">
        <v>0</v>
      </c>
      <c r="BV47" s="326">
        <v>0</v>
      </c>
      <c r="BW47" s="326">
        <v>62200.62</v>
      </c>
      <c r="BX47" s="326">
        <v>0</v>
      </c>
      <c r="BY47" s="326">
        <v>0</v>
      </c>
      <c r="BZ47" s="326">
        <v>0</v>
      </c>
      <c r="CA47" s="326">
        <v>0</v>
      </c>
      <c r="CB47" s="326">
        <v>0</v>
      </c>
      <c r="CC47" s="326">
        <v>0</v>
      </c>
      <c r="CD47" s="326">
        <v>0</v>
      </c>
      <c r="CE47" s="326">
        <v>0</v>
      </c>
      <c r="CF47" s="326">
        <v>0</v>
      </c>
      <c r="CG47" s="326">
        <v>0</v>
      </c>
      <c r="CH47" s="326">
        <v>0</v>
      </c>
      <c r="CI47" s="326">
        <v>0</v>
      </c>
      <c r="CJ47" s="326">
        <v>0</v>
      </c>
      <c r="CK47" s="326">
        <v>0</v>
      </c>
      <c r="CL47" s="326">
        <v>0</v>
      </c>
      <c r="CM47" s="326">
        <v>45844</v>
      </c>
      <c r="CN47" s="326">
        <v>0</v>
      </c>
      <c r="CO47" s="326">
        <v>0</v>
      </c>
      <c r="CP47" s="326">
        <v>0</v>
      </c>
      <c r="CQ47" s="326">
        <v>0</v>
      </c>
      <c r="CR47" s="326">
        <v>0</v>
      </c>
      <c r="CS47" s="326">
        <v>0</v>
      </c>
      <c r="CT47" s="326">
        <v>24287.78</v>
      </c>
      <c r="CU47" s="326">
        <v>0</v>
      </c>
      <c r="CV47" s="326">
        <v>0</v>
      </c>
      <c r="CW47" s="326">
        <v>0</v>
      </c>
      <c r="CX47" s="326">
        <v>303.86</v>
      </c>
      <c r="CY47" s="326">
        <v>0</v>
      </c>
      <c r="CZ47" s="326">
        <v>0</v>
      </c>
      <c r="DA47" s="326">
        <v>0</v>
      </c>
      <c r="DB47" s="326">
        <v>0</v>
      </c>
      <c r="DC47" s="326">
        <v>0</v>
      </c>
      <c r="DD47" s="326">
        <v>0</v>
      </c>
      <c r="DE47" s="326">
        <v>0</v>
      </c>
      <c r="DF47" s="326">
        <v>0</v>
      </c>
      <c r="DG47" s="326">
        <v>0</v>
      </c>
      <c r="DH47" s="326">
        <v>0</v>
      </c>
      <c r="DI47" s="326">
        <v>94834.08</v>
      </c>
      <c r="DJ47" s="326">
        <v>0</v>
      </c>
      <c r="DK47" s="326">
        <v>0</v>
      </c>
      <c r="DL47" s="326">
        <v>8662.94</v>
      </c>
      <c r="DM47" s="326">
        <v>24537.27</v>
      </c>
      <c r="DN47" s="326">
        <v>0</v>
      </c>
      <c r="DO47" s="326">
        <v>0</v>
      </c>
      <c r="DP47" s="326">
        <v>4601.97</v>
      </c>
      <c r="DQ47" s="326">
        <v>0</v>
      </c>
      <c r="DR47" s="326">
        <v>0</v>
      </c>
      <c r="DS47" s="326">
        <v>0</v>
      </c>
      <c r="DT47" s="326">
        <v>0</v>
      </c>
      <c r="DU47" s="326">
        <v>0</v>
      </c>
      <c r="DV47" s="326">
        <v>0</v>
      </c>
      <c r="DW47" s="326">
        <v>0</v>
      </c>
      <c r="DX47" s="326">
        <v>0</v>
      </c>
      <c r="DY47" s="326">
        <v>0</v>
      </c>
      <c r="DZ47" s="326">
        <v>0</v>
      </c>
      <c r="EA47" s="326">
        <v>0</v>
      </c>
      <c r="EB47" s="326">
        <v>0</v>
      </c>
      <c r="EC47" s="326">
        <v>0</v>
      </c>
      <c r="ED47" s="326">
        <v>30099.43</v>
      </c>
      <c r="EE47" s="326">
        <v>29744.44</v>
      </c>
      <c r="EF47" s="326">
        <v>168815.01</v>
      </c>
      <c r="EG47" s="326">
        <v>169170</v>
      </c>
      <c r="EH47" s="326">
        <v>0</v>
      </c>
      <c r="EI47" s="326">
        <v>0</v>
      </c>
      <c r="EJ47" s="326">
        <v>0</v>
      </c>
      <c r="EK47" s="326">
        <v>0</v>
      </c>
      <c r="EL47" s="326">
        <v>0</v>
      </c>
      <c r="EM47" s="326">
        <v>495000</v>
      </c>
      <c r="EN47" s="326">
        <v>0</v>
      </c>
      <c r="EO47" s="326">
        <v>0</v>
      </c>
      <c r="EP47" s="326">
        <v>0</v>
      </c>
      <c r="EQ47" s="326">
        <v>0</v>
      </c>
      <c r="ER47" s="326">
        <v>0</v>
      </c>
      <c r="ES47" s="326">
        <v>0</v>
      </c>
      <c r="ET47" s="326">
        <v>0</v>
      </c>
      <c r="EU47" s="326">
        <v>13375.06</v>
      </c>
      <c r="EV47" s="326">
        <v>3680.73</v>
      </c>
      <c r="EW47" s="326">
        <v>66136.95</v>
      </c>
      <c r="EX47" s="326">
        <v>75528.88</v>
      </c>
      <c r="EY47" s="326">
        <v>302.39999999999998</v>
      </c>
      <c r="EZ47" s="326">
        <v>0</v>
      </c>
      <c r="FA47" s="326">
        <v>0</v>
      </c>
      <c r="FB47" s="326">
        <v>0</v>
      </c>
      <c r="FC47" s="326">
        <v>0</v>
      </c>
      <c r="FD47" s="326">
        <v>0</v>
      </c>
      <c r="FE47" s="326">
        <v>0</v>
      </c>
      <c r="FF47" s="326">
        <v>0</v>
      </c>
      <c r="FG47" s="326">
        <v>0</v>
      </c>
      <c r="FH47" s="326">
        <v>0</v>
      </c>
      <c r="FI47" s="326">
        <v>0</v>
      </c>
      <c r="FJ47" s="326">
        <v>0</v>
      </c>
      <c r="FK47" s="326">
        <v>0</v>
      </c>
    </row>
    <row r="48" spans="1:167" x14ac:dyDescent="0.15">
      <c r="A48" s="334">
        <v>658</v>
      </c>
      <c r="B48" s="334" t="s">
        <v>495</v>
      </c>
      <c r="C48" s="326">
        <v>0</v>
      </c>
      <c r="D48" s="326">
        <v>2090922.48</v>
      </c>
      <c r="E48" s="326">
        <v>0</v>
      </c>
      <c r="F48" s="326">
        <v>0</v>
      </c>
      <c r="G48" s="326">
        <v>26063.65</v>
      </c>
      <c r="H48" s="326">
        <v>3392.12</v>
      </c>
      <c r="I48" s="326">
        <v>61354.09</v>
      </c>
      <c r="J48" s="326">
        <v>0</v>
      </c>
      <c r="K48" s="326">
        <v>828306</v>
      </c>
      <c r="L48" s="326">
        <v>0</v>
      </c>
      <c r="M48" s="326">
        <v>0</v>
      </c>
      <c r="N48" s="326">
        <v>0</v>
      </c>
      <c r="O48" s="326">
        <v>0</v>
      </c>
      <c r="P48" s="326">
        <v>4851.53</v>
      </c>
      <c r="Q48" s="326">
        <v>0</v>
      </c>
      <c r="R48" s="326">
        <v>0</v>
      </c>
      <c r="S48" s="326">
        <v>0</v>
      </c>
      <c r="T48" s="326">
        <v>0</v>
      </c>
      <c r="U48" s="326">
        <v>60575.69</v>
      </c>
      <c r="V48" s="326">
        <v>6068025</v>
      </c>
      <c r="W48" s="326">
        <v>7185.48</v>
      </c>
      <c r="X48" s="326">
        <v>0</v>
      </c>
      <c r="Y48" s="326">
        <v>0</v>
      </c>
      <c r="Z48" s="326">
        <v>3705.36</v>
      </c>
      <c r="AA48" s="326">
        <v>429830.59</v>
      </c>
      <c r="AB48" s="326">
        <v>0</v>
      </c>
      <c r="AC48" s="326">
        <v>0</v>
      </c>
      <c r="AD48" s="326">
        <v>17828.259999999998</v>
      </c>
      <c r="AE48" s="326">
        <v>65666.320000000007</v>
      </c>
      <c r="AF48" s="326">
        <v>0</v>
      </c>
      <c r="AG48" s="326">
        <v>0</v>
      </c>
      <c r="AH48" s="326">
        <v>0</v>
      </c>
      <c r="AI48" s="326">
        <v>0</v>
      </c>
      <c r="AJ48" s="326">
        <v>0</v>
      </c>
      <c r="AK48" s="326">
        <v>851.1</v>
      </c>
      <c r="AL48" s="326">
        <v>0</v>
      </c>
      <c r="AM48" s="326">
        <v>5494.46</v>
      </c>
      <c r="AN48" s="326">
        <v>4585</v>
      </c>
      <c r="AO48" s="326">
        <v>0</v>
      </c>
      <c r="AP48" s="326">
        <v>3186.59</v>
      </c>
      <c r="AQ48" s="326">
        <v>2186840.36</v>
      </c>
      <c r="AR48" s="326">
        <v>1751068.11</v>
      </c>
      <c r="AS48" s="326">
        <v>420844.91</v>
      </c>
      <c r="AT48" s="326">
        <v>320407.14</v>
      </c>
      <c r="AU48" s="326">
        <v>214497.37</v>
      </c>
      <c r="AV48" s="326">
        <v>104355.46</v>
      </c>
      <c r="AW48" s="326">
        <v>240358.77</v>
      </c>
      <c r="AX48" s="326">
        <v>331156.06</v>
      </c>
      <c r="AY48" s="326">
        <v>305781.68</v>
      </c>
      <c r="AZ48" s="326">
        <v>609262.4</v>
      </c>
      <c r="BA48" s="326">
        <v>1671010.59</v>
      </c>
      <c r="BB48" s="326">
        <v>436042.79</v>
      </c>
      <c r="BC48" s="326">
        <v>104751</v>
      </c>
      <c r="BD48" s="326">
        <v>0</v>
      </c>
      <c r="BE48" s="326">
        <v>0</v>
      </c>
      <c r="BF48" s="326">
        <v>830495.28</v>
      </c>
      <c r="BG48" s="326">
        <v>256189.41</v>
      </c>
      <c r="BH48" s="326">
        <v>9200</v>
      </c>
      <c r="BI48" s="326">
        <v>0</v>
      </c>
      <c r="BJ48" s="326">
        <v>0</v>
      </c>
      <c r="BK48" s="326">
        <v>91409.33</v>
      </c>
      <c r="BL48" s="326">
        <v>160000</v>
      </c>
      <c r="BM48" s="326">
        <v>0</v>
      </c>
      <c r="BN48" s="326">
        <v>0</v>
      </c>
      <c r="BO48" s="326">
        <v>0</v>
      </c>
      <c r="BP48" s="326">
        <v>0</v>
      </c>
      <c r="BQ48" s="326">
        <v>2315536.8199999998</v>
      </c>
      <c r="BR48" s="326">
        <v>2136508.54</v>
      </c>
      <c r="BS48" s="326">
        <v>2406946.15</v>
      </c>
      <c r="BT48" s="326">
        <v>2296508.54</v>
      </c>
      <c r="BU48" s="326">
        <v>0</v>
      </c>
      <c r="BV48" s="326">
        <v>0</v>
      </c>
      <c r="BW48" s="326">
        <v>830495.28</v>
      </c>
      <c r="BX48" s="326">
        <v>0</v>
      </c>
      <c r="BY48" s="326">
        <v>0</v>
      </c>
      <c r="BZ48" s="326">
        <v>0</v>
      </c>
      <c r="CA48" s="326">
        <v>0</v>
      </c>
      <c r="CB48" s="326">
        <v>0</v>
      </c>
      <c r="CC48" s="326">
        <v>2762.35</v>
      </c>
      <c r="CD48" s="326">
        <v>0</v>
      </c>
      <c r="CE48" s="326">
        <v>0</v>
      </c>
      <c r="CF48" s="326">
        <v>0</v>
      </c>
      <c r="CG48" s="326">
        <v>0</v>
      </c>
      <c r="CH48" s="326">
        <v>16770.91</v>
      </c>
      <c r="CI48" s="326">
        <v>0</v>
      </c>
      <c r="CJ48" s="326">
        <v>0</v>
      </c>
      <c r="CK48" s="326">
        <v>0</v>
      </c>
      <c r="CL48" s="326">
        <v>0</v>
      </c>
      <c r="CM48" s="326">
        <v>240948</v>
      </c>
      <c r="CN48" s="326">
        <v>0</v>
      </c>
      <c r="CO48" s="326">
        <v>0</v>
      </c>
      <c r="CP48" s="326">
        <v>0</v>
      </c>
      <c r="CQ48" s="326">
        <v>0</v>
      </c>
      <c r="CR48" s="326">
        <v>4000</v>
      </c>
      <c r="CS48" s="326">
        <v>0</v>
      </c>
      <c r="CT48" s="326">
        <v>218185</v>
      </c>
      <c r="CU48" s="326">
        <v>0</v>
      </c>
      <c r="CV48" s="326">
        <v>0</v>
      </c>
      <c r="CW48" s="326">
        <v>0</v>
      </c>
      <c r="CX48" s="326">
        <v>8169.92</v>
      </c>
      <c r="CY48" s="326">
        <v>0</v>
      </c>
      <c r="CZ48" s="326">
        <v>0</v>
      </c>
      <c r="DA48" s="326">
        <v>0</v>
      </c>
      <c r="DB48" s="326">
        <v>0</v>
      </c>
      <c r="DC48" s="326">
        <v>0</v>
      </c>
      <c r="DD48" s="326">
        <v>0</v>
      </c>
      <c r="DE48" s="326">
        <v>0</v>
      </c>
      <c r="DF48" s="326">
        <v>0</v>
      </c>
      <c r="DG48" s="326">
        <v>0</v>
      </c>
      <c r="DH48" s="326">
        <v>0</v>
      </c>
      <c r="DI48" s="326">
        <v>921774.41</v>
      </c>
      <c r="DJ48" s="326">
        <v>0</v>
      </c>
      <c r="DK48" s="326">
        <v>0</v>
      </c>
      <c r="DL48" s="326">
        <v>198132.69</v>
      </c>
      <c r="DM48" s="326">
        <v>11142.72</v>
      </c>
      <c r="DN48" s="326">
        <v>0</v>
      </c>
      <c r="DO48" s="326">
        <v>0</v>
      </c>
      <c r="DP48" s="326">
        <v>26095.06</v>
      </c>
      <c r="DQ48" s="326">
        <v>0</v>
      </c>
      <c r="DR48" s="326">
        <v>0</v>
      </c>
      <c r="DS48" s="326">
        <v>0</v>
      </c>
      <c r="DT48" s="326">
        <v>0</v>
      </c>
      <c r="DU48" s="326">
        <v>0</v>
      </c>
      <c r="DV48" s="326">
        <v>164186.57999999999</v>
      </c>
      <c r="DW48" s="326">
        <v>0</v>
      </c>
      <c r="DX48" s="326">
        <v>0</v>
      </c>
      <c r="DY48" s="326">
        <v>0</v>
      </c>
      <c r="DZ48" s="326">
        <v>0</v>
      </c>
      <c r="EA48" s="326">
        <v>0</v>
      </c>
      <c r="EB48" s="326">
        <v>0</v>
      </c>
      <c r="EC48" s="326">
        <v>0</v>
      </c>
      <c r="ED48" s="326">
        <v>425479.4</v>
      </c>
      <c r="EE48" s="326">
        <v>303585.14</v>
      </c>
      <c r="EF48" s="326">
        <v>1785181.33</v>
      </c>
      <c r="EG48" s="326">
        <v>1904675.59</v>
      </c>
      <c r="EH48" s="326">
        <v>0</v>
      </c>
      <c r="EI48" s="326">
        <v>0</v>
      </c>
      <c r="EJ48" s="326">
        <v>0</v>
      </c>
      <c r="EK48" s="326">
        <v>2400</v>
      </c>
      <c r="EL48" s="326">
        <v>0</v>
      </c>
      <c r="EM48" s="326">
        <v>9047000</v>
      </c>
      <c r="EN48" s="326">
        <v>37967.370000000003</v>
      </c>
      <c r="EO48" s="326">
        <v>115936.71</v>
      </c>
      <c r="EP48" s="326">
        <v>165132.35</v>
      </c>
      <c r="EQ48" s="326">
        <v>0</v>
      </c>
      <c r="ER48" s="326">
        <v>87163.01</v>
      </c>
      <c r="ES48" s="326">
        <v>0</v>
      </c>
      <c r="ET48" s="326">
        <v>0</v>
      </c>
      <c r="EU48" s="326">
        <v>200106.94</v>
      </c>
      <c r="EV48" s="326">
        <v>253878.71</v>
      </c>
      <c r="EW48" s="326">
        <v>503711.95</v>
      </c>
      <c r="EX48" s="326">
        <v>449940.18</v>
      </c>
      <c r="EY48" s="326">
        <v>0</v>
      </c>
      <c r="EZ48" s="326">
        <v>181479.23</v>
      </c>
      <c r="FA48" s="326">
        <v>191132.48</v>
      </c>
      <c r="FB48" s="326">
        <v>111856.4</v>
      </c>
      <c r="FC48" s="326">
        <v>0</v>
      </c>
      <c r="FD48" s="326">
        <v>102203.15</v>
      </c>
      <c r="FE48" s="326">
        <v>0</v>
      </c>
      <c r="FF48" s="326">
        <v>0</v>
      </c>
      <c r="FG48" s="326">
        <v>0</v>
      </c>
      <c r="FH48" s="326">
        <v>0</v>
      </c>
      <c r="FI48" s="326">
        <v>0</v>
      </c>
      <c r="FJ48" s="326">
        <v>0</v>
      </c>
      <c r="FK48" s="326">
        <v>0</v>
      </c>
    </row>
    <row r="49" spans="1:167" x14ac:dyDescent="0.15">
      <c r="A49" s="334">
        <v>665</v>
      </c>
      <c r="B49" s="334" t="s">
        <v>496</v>
      </c>
      <c r="C49" s="326">
        <v>0</v>
      </c>
      <c r="D49" s="326">
        <v>3601972.73</v>
      </c>
      <c r="E49" s="326">
        <v>0</v>
      </c>
      <c r="F49" s="326">
        <v>0</v>
      </c>
      <c r="G49" s="326">
        <v>0</v>
      </c>
      <c r="H49" s="326">
        <v>1353.2</v>
      </c>
      <c r="I49" s="326">
        <v>63096.58</v>
      </c>
      <c r="J49" s="326">
        <v>0</v>
      </c>
      <c r="K49" s="326">
        <v>1073774</v>
      </c>
      <c r="L49" s="326">
        <v>0</v>
      </c>
      <c r="M49" s="326">
        <v>0</v>
      </c>
      <c r="N49" s="326">
        <v>0</v>
      </c>
      <c r="O49" s="326">
        <v>0</v>
      </c>
      <c r="P49" s="326">
        <v>0</v>
      </c>
      <c r="Q49" s="326">
        <v>0</v>
      </c>
      <c r="R49" s="326">
        <v>0</v>
      </c>
      <c r="S49" s="326">
        <v>0</v>
      </c>
      <c r="T49" s="326">
        <v>0</v>
      </c>
      <c r="U49" s="326">
        <v>42499.15</v>
      </c>
      <c r="V49" s="326">
        <v>2992966</v>
      </c>
      <c r="W49" s="326">
        <v>1766.95</v>
      </c>
      <c r="X49" s="326">
        <v>0</v>
      </c>
      <c r="Y49" s="326">
        <v>0</v>
      </c>
      <c r="Z49" s="326">
        <v>0</v>
      </c>
      <c r="AA49" s="326">
        <v>307419.64</v>
      </c>
      <c r="AB49" s="326">
        <v>0</v>
      </c>
      <c r="AC49" s="326">
        <v>0</v>
      </c>
      <c r="AD49" s="326">
        <v>17187.36</v>
      </c>
      <c r="AE49" s="326">
        <v>53883</v>
      </c>
      <c r="AF49" s="326">
        <v>0</v>
      </c>
      <c r="AG49" s="326">
        <v>0</v>
      </c>
      <c r="AH49" s="326">
        <v>14432.02</v>
      </c>
      <c r="AI49" s="326">
        <v>0</v>
      </c>
      <c r="AJ49" s="326">
        <v>0</v>
      </c>
      <c r="AK49" s="326">
        <v>0</v>
      </c>
      <c r="AL49" s="326">
        <v>20530.96</v>
      </c>
      <c r="AM49" s="326">
        <v>6983</v>
      </c>
      <c r="AN49" s="326">
        <v>0</v>
      </c>
      <c r="AO49" s="326">
        <v>0</v>
      </c>
      <c r="AP49" s="326">
        <v>866.84</v>
      </c>
      <c r="AQ49" s="326">
        <v>3370212.2</v>
      </c>
      <c r="AR49" s="326">
        <v>1107743.57</v>
      </c>
      <c r="AS49" s="326">
        <v>0</v>
      </c>
      <c r="AT49" s="326">
        <v>195348.9</v>
      </c>
      <c r="AU49" s="326">
        <v>40531.61</v>
      </c>
      <c r="AV49" s="326">
        <v>0</v>
      </c>
      <c r="AW49" s="326">
        <v>149354.74</v>
      </c>
      <c r="AX49" s="326">
        <v>237622.39999999999</v>
      </c>
      <c r="AY49" s="326">
        <v>364698.15</v>
      </c>
      <c r="AZ49" s="326">
        <v>434206.58</v>
      </c>
      <c r="BA49" s="326">
        <v>1117635.9099999999</v>
      </c>
      <c r="BB49" s="326">
        <v>182209.16</v>
      </c>
      <c r="BC49" s="326">
        <v>64758.78</v>
      </c>
      <c r="BD49" s="326">
        <v>21243.82</v>
      </c>
      <c r="BE49" s="326">
        <v>249653.04</v>
      </c>
      <c r="BF49" s="326">
        <v>795062.58</v>
      </c>
      <c r="BG49" s="326">
        <v>386661</v>
      </c>
      <c r="BH49" s="326">
        <v>507.09</v>
      </c>
      <c r="BI49" s="326">
        <v>0</v>
      </c>
      <c r="BJ49" s="326">
        <v>0</v>
      </c>
      <c r="BK49" s="326">
        <v>0</v>
      </c>
      <c r="BL49" s="326">
        <v>0</v>
      </c>
      <c r="BM49" s="326">
        <v>855049.52</v>
      </c>
      <c r="BN49" s="326">
        <v>336331.42</v>
      </c>
      <c r="BO49" s="326">
        <v>0</v>
      </c>
      <c r="BP49" s="326">
        <v>0</v>
      </c>
      <c r="BQ49" s="326">
        <v>2044965.07</v>
      </c>
      <c r="BR49" s="326">
        <v>2044965.07</v>
      </c>
      <c r="BS49" s="326">
        <v>2900014.59</v>
      </c>
      <c r="BT49" s="326">
        <v>2381296.4900000002</v>
      </c>
      <c r="BU49" s="326">
        <v>0</v>
      </c>
      <c r="BV49" s="326">
        <v>0</v>
      </c>
      <c r="BW49" s="326">
        <v>795062.58</v>
      </c>
      <c r="BX49" s="326">
        <v>0</v>
      </c>
      <c r="BY49" s="326">
        <v>0</v>
      </c>
      <c r="BZ49" s="326">
        <v>0</v>
      </c>
      <c r="CA49" s="326">
        <v>0</v>
      </c>
      <c r="CB49" s="326">
        <v>0</v>
      </c>
      <c r="CC49" s="326">
        <v>37949.910000000003</v>
      </c>
      <c r="CD49" s="326">
        <v>0</v>
      </c>
      <c r="CE49" s="326">
        <v>0</v>
      </c>
      <c r="CF49" s="326">
        <v>0</v>
      </c>
      <c r="CG49" s="326">
        <v>0</v>
      </c>
      <c r="CH49" s="326">
        <v>35993.86</v>
      </c>
      <c r="CI49" s="326">
        <v>0</v>
      </c>
      <c r="CJ49" s="326">
        <v>0</v>
      </c>
      <c r="CK49" s="326">
        <v>0</v>
      </c>
      <c r="CL49" s="326">
        <v>0</v>
      </c>
      <c r="CM49" s="326">
        <v>207046</v>
      </c>
      <c r="CN49" s="326">
        <v>0</v>
      </c>
      <c r="CO49" s="326">
        <v>0</v>
      </c>
      <c r="CP49" s="326">
        <v>0</v>
      </c>
      <c r="CQ49" s="326">
        <v>0</v>
      </c>
      <c r="CR49" s="326">
        <v>0</v>
      </c>
      <c r="CS49" s="326">
        <v>0</v>
      </c>
      <c r="CT49" s="326">
        <v>124316.16</v>
      </c>
      <c r="CU49" s="326">
        <v>0</v>
      </c>
      <c r="CV49" s="326">
        <v>0</v>
      </c>
      <c r="CW49" s="326">
        <v>0</v>
      </c>
      <c r="CX49" s="326">
        <v>15712.32</v>
      </c>
      <c r="CY49" s="326">
        <v>0</v>
      </c>
      <c r="CZ49" s="326">
        <v>0</v>
      </c>
      <c r="DA49" s="326">
        <v>0</v>
      </c>
      <c r="DB49" s="326">
        <v>0</v>
      </c>
      <c r="DC49" s="326">
        <v>0</v>
      </c>
      <c r="DD49" s="326">
        <v>0</v>
      </c>
      <c r="DE49" s="326">
        <v>0</v>
      </c>
      <c r="DF49" s="326">
        <v>0</v>
      </c>
      <c r="DG49" s="326">
        <v>0</v>
      </c>
      <c r="DH49" s="326">
        <v>0</v>
      </c>
      <c r="DI49" s="326">
        <v>972251.24</v>
      </c>
      <c r="DJ49" s="326">
        <v>0</v>
      </c>
      <c r="DK49" s="326">
        <v>0</v>
      </c>
      <c r="DL49" s="326">
        <v>129635.81</v>
      </c>
      <c r="DM49" s="326">
        <v>3984.05</v>
      </c>
      <c r="DN49" s="326">
        <v>0</v>
      </c>
      <c r="DO49" s="326">
        <v>0</v>
      </c>
      <c r="DP49" s="326">
        <v>36962.06</v>
      </c>
      <c r="DQ49" s="326">
        <v>1174.5999999999999</v>
      </c>
      <c r="DR49" s="326">
        <v>0</v>
      </c>
      <c r="DS49" s="326">
        <v>0</v>
      </c>
      <c r="DT49" s="326">
        <v>560</v>
      </c>
      <c r="DU49" s="326">
        <v>0</v>
      </c>
      <c r="DV49" s="326">
        <v>61653.83</v>
      </c>
      <c r="DW49" s="326">
        <v>9859.24</v>
      </c>
      <c r="DX49" s="326">
        <v>0</v>
      </c>
      <c r="DY49" s="326">
        <v>0</v>
      </c>
      <c r="DZ49" s="326">
        <v>0</v>
      </c>
      <c r="EA49" s="326">
        <v>0</v>
      </c>
      <c r="EB49" s="326">
        <v>0</v>
      </c>
      <c r="EC49" s="326">
        <v>0</v>
      </c>
      <c r="ED49" s="326">
        <v>148256.84</v>
      </c>
      <c r="EE49" s="326">
        <v>145906.84</v>
      </c>
      <c r="EF49" s="326">
        <v>347475</v>
      </c>
      <c r="EG49" s="326">
        <v>349825</v>
      </c>
      <c r="EH49" s="326">
        <v>0</v>
      </c>
      <c r="EI49" s="326">
        <v>0</v>
      </c>
      <c r="EJ49" s="326">
        <v>0</v>
      </c>
      <c r="EK49" s="326">
        <v>0</v>
      </c>
      <c r="EL49" s="326">
        <v>0</v>
      </c>
      <c r="EM49" s="326">
        <v>4248827.09</v>
      </c>
      <c r="EN49" s="326">
        <v>16154.58</v>
      </c>
      <c r="EO49" s="326">
        <v>9957.83</v>
      </c>
      <c r="EP49" s="326">
        <v>132.85</v>
      </c>
      <c r="EQ49" s="326">
        <v>0</v>
      </c>
      <c r="ER49" s="326">
        <v>6329.6</v>
      </c>
      <c r="ES49" s="326">
        <v>0</v>
      </c>
      <c r="ET49" s="326">
        <v>0</v>
      </c>
      <c r="EU49" s="326">
        <v>43647.98</v>
      </c>
      <c r="EV49" s="326">
        <v>41856.089999999997</v>
      </c>
      <c r="EW49" s="326">
        <v>269007.46999999997</v>
      </c>
      <c r="EX49" s="326">
        <v>270799.35999999999</v>
      </c>
      <c r="EY49" s="326">
        <v>0</v>
      </c>
      <c r="EZ49" s="326">
        <v>4309.16</v>
      </c>
      <c r="FA49" s="326">
        <v>3638.26</v>
      </c>
      <c r="FB49" s="326">
        <v>0</v>
      </c>
      <c r="FC49" s="326">
        <v>670.9</v>
      </c>
      <c r="FD49" s="326">
        <v>0</v>
      </c>
      <c r="FE49" s="326">
        <v>0</v>
      </c>
      <c r="FF49" s="326">
        <v>0</v>
      </c>
      <c r="FG49" s="326">
        <v>0</v>
      </c>
      <c r="FH49" s="326">
        <v>0</v>
      </c>
      <c r="FI49" s="326">
        <v>0</v>
      </c>
      <c r="FJ49" s="326">
        <v>0</v>
      </c>
      <c r="FK49" s="326">
        <v>0</v>
      </c>
    </row>
    <row r="50" spans="1:167" x14ac:dyDescent="0.15">
      <c r="A50" s="334">
        <v>700</v>
      </c>
      <c r="B50" s="334" t="s">
        <v>497</v>
      </c>
      <c r="C50" s="326">
        <v>23.4</v>
      </c>
      <c r="D50" s="326">
        <v>3805665.99</v>
      </c>
      <c r="E50" s="326">
        <v>0</v>
      </c>
      <c r="F50" s="326">
        <v>837</v>
      </c>
      <c r="G50" s="326">
        <v>12270</v>
      </c>
      <c r="H50" s="326">
        <v>29178.65</v>
      </c>
      <c r="I50" s="326">
        <v>107193.2</v>
      </c>
      <c r="J50" s="326">
        <v>5200</v>
      </c>
      <c r="K50" s="326">
        <v>494468.4</v>
      </c>
      <c r="L50" s="326">
        <v>0</v>
      </c>
      <c r="M50" s="326">
        <v>0</v>
      </c>
      <c r="N50" s="326">
        <v>0</v>
      </c>
      <c r="O50" s="326">
        <v>0</v>
      </c>
      <c r="P50" s="326">
        <v>2448.59</v>
      </c>
      <c r="Q50" s="326">
        <v>0</v>
      </c>
      <c r="R50" s="326">
        <v>0</v>
      </c>
      <c r="S50" s="326">
        <v>0</v>
      </c>
      <c r="T50" s="326">
        <v>0</v>
      </c>
      <c r="U50" s="326">
        <v>54325.58</v>
      </c>
      <c r="V50" s="326">
        <v>6783737</v>
      </c>
      <c r="W50" s="326">
        <v>9222.48</v>
      </c>
      <c r="X50" s="326">
        <v>0</v>
      </c>
      <c r="Y50" s="326">
        <v>0</v>
      </c>
      <c r="Z50" s="326">
        <v>16617.46</v>
      </c>
      <c r="AA50" s="326">
        <v>489860.49</v>
      </c>
      <c r="AB50" s="326">
        <v>0</v>
      </c>
      <c r="AC50" s="326">
        <v>0</v>
      </c>
      <c r="AD50" s="326">
        <v>121004.2</v>
      </c>
      <c r="AE50" s="326">
        <v>168965.78</v>
      </c>
      <c r="AF50" s="326">
        <v>0</v>
      </c>
      <c r="AG50" s="326">
        <v>0</v>
      </c>
      <c r="AH50" s="326">
        <v>28538.25</v>
      </c>
      <c r="AI50" s="326">
        <v>0</v>
      </c>
      <c r="AJ50" s="326">
        <v>0</v>
      </c>
      <c r="AK50" s="326">
        <v>3500</v>
      </c>
      <c r="AL50" s="326">
        <v>0</v>
      </c>
      <c r="AM50" s="326">
        <v>0</v>
      </c>
      <c r="AN50" s="326">
        <v>26701.27</v>
      </c>
      <c r="AO50" s="326">
        <v>0</v>
      </c>
      <c r="AP50" s="326">
        <v>156</v>
      </c>
      <c r="AQ50" s="326">
        <v>2208268.4300000002</v>
      </c>
      <c r="AR50" s="326">
        <v>2794425.4</v>
      </c>
      <c r="AS50" s="326">
        <v>280688.67</v>
      </c>
      <c r="AT50" s="326">
        <v>338828.83</v>
      </c>
      <c r="AU50" s="326">
        <v>208228.05</v>
      </c>
      <c r="AV50" s="326">
        <v>20625.98</v>
      </c>
      <c r="AW50" s="326">
        <v>270072.08</v>
      </c>
      <c r="AX50" s="326">
        <v>275583.74</v>
      </c>
      <c r="AY50" s="326">
        <v>440651.45</v>
      </c>
      <c r="AZ50" s="326">
        <v>788861.33</v>
      </c>
      <c r="BA50" s="326">
        <v>2095228.67</v>
      </c>
      <c r="BB50" s="326">
        <v>354264.66</v>
      </c>
      <c r="BC50" s="326">
        <v>90359</v>
      </c>
      <c r="BD50" s="326">
        <v>0</v>
      </c>
      <c r="BE50" s="326">
        <v>2226</v>
      </c>
      <c r="BF50" s="326">
        <v>1300633.3400000001</v>
      </c>
      <c r="BG50" s="326">
        <v>619291.57999999996</v>
      </c>
      <c r="BH50" s="326">
        <v>273.69</v>
      </c>
      <c r="BI50" s="326">
        <v>0</v>
      </c>
      <c r="BJ50" s="326">
        <v>0</v>
      </c>
      <c r="BK50" s="326">
        <v>0</v>
      </c>
      <c r="BL50" s="326">
        <v>0</v>
      </c>
      <c r="BM50" s="326">
        <v>0</v>
      </c>
      <c r="BN50" s="326">
        <v>0</v>
      </c>
      <c r="BO50" s="326">
        <v>0</v>
      </c>
      <c r="BP50" s="326">
        <v>0</v>
      </c>
      <c r="BQ50" s="326">
        <v>3118786.29</v>
      </c>
      <c r="BR50" s="326">
        <v>3190189.13</v>
      </c>
      <c r="BS50" s="326">
        <v>3118786.29</v>
      </c>
      <c r="BT50" s="326">
        <v>3190189.13</v>
      </c>
      <c r="BU50" s="326">
        <v>0</v>
      </c>
      <c r="BV50" s="326">
        <v>0</v>
      </c>
      <c r="BW50" s="326">
        <v>1110033.98</v>
      </c>
      <c r="BX50" s="326">
        <v>0</v>
      </c>
      <c r="BY50" s="326">
        <v>0</v>
      </c>
      <c r="BZ50" s="326">
        <v>0</v>
      </c>
      <c r="CA50" s="326">
        <v>1926.44</v>
      </c>
      <c r="CB50" s="326">
        <v>0</v>
      </c>
      <c r="CC50" s="326">
        <v>0</v>
      </c>
      <c r="CD50" s="326">
        <v>0</v>
      </c>
      <c r="CE50" s="326">
        <v>0</v>
      </c>
      <c r="CF50" s="326">
        <v>0</v>
      </c>
      <c r="CG50" s="326">
        <v>0</v>
      </c>
      <c r="CH50" s="326">
        <v>0</v>
      </c>
      <c r="CI50" s="326">
        <v>0</v>
      </c>
      <c r="CJ50" s="326">
        <v>0</v>
      </c>
      <c r="CK50" s="326">
        <v>0</v>
      </c>
      <c r="CL50" s="326">
        <v>0</v>
      </c>
      <c r="CM50" s="326">
        <v>410302</v>
      </c>
      <c r="CN50" s="326">
        <v>0</v>
      </c>
      <c r="CO50" s="326">
        <v>0</v>
      </c>
      <c r="CP50" s="326">
        <v>0</v>
      </c>
      <c r="CQ50" s="326">
        <v>0</v>
      </c>
      <c r="CR50" s="326">
        <v>3000</v>
      </c>
      <c r="CS50" s="326">
        <v>0</v>
      </c>
      <c r="CT50" s="326">
        <v>220541.63</v>
      </c>
      <c r="CU50" s="326">
        <v>0</v>
      </c>
      <c r="CV50" s="326">
        <v>0</v>
      </c>
      <c r="CW50" s="326">
        <v>0</v>
      </c>
      <c r="CX50" s="326">
        <v>83380.22</v>
      </c>
      <c r="CY50" s="326">
        <v>0</v>
      </c>
      <c r="CZ50" s="326">
        <v>0</v>
      </c>
      <c r="DA50" s="326">
        <v>0</v>
      </c>
      <c r="DB50" s="326">
        <v>0</v>
      </c>
      <c r="DC50" s="326">
        <v>0</v>
      </c>
      <c r="DD50" s="326">
        <v>0</v>
      </c>
      <c r="DE50" s="326">
        <v>0</v>
      </c>
      <c r="DF50" s="326">
        <v>0</v>
      </c>
      <c r="DG50" s="326">
        <v>0</v>
      </c>
      <c r="DH50" s="326">
        <v>0</v>
      </c>
      <c r="DI50" s="326">
        <v>1398772.28</v>
      </c>
      <c r="DJ50" s="326">
        <v>0</v>
      </c>
      <c r="DK50" s="326">
        <v>0</v>
      </c>
      <c r="DL50" s="326">
        <v>256998.29</v>
      </c>
      <c r="DM50" s="326">
        <v>123321.79</v>
      </c>
      <c r="DN50" s="326">
        <v>0</v>
      </c>
      <c r="DO50" s="326">
        <v>0</v>
      </c>
      <c r="DP50" s="326">
        <v>42058.91</v>
      </c>
      <c r="DQ50" s="326">
        <v>2408</v>
      </c>
      <c r="DR50" s="326">
        <v>0</v>
      </c>
      <c r="DS50" s="326">
        <v>0</v>
      </c>
      <c r="DT50" s="326">
        <v>0</v>
      </c>
      <c r="DU50" s="326">
        <v>0</v>
      </c>
      <c r="DV50" s="326">
        <v>5625</v>
      </c>
      <c r="DW50" s="326">
        <v>0</v>
      </c>
      <c r="DX50" s="326">
        <v>39439.870000000003</v>
      </c>
      <c r="DY50" s="326">
        <v>95543.62</v>
      </c>
      <c r="DZ50" s="326">
        <v>58781.95</v>
      </c>
      <c r="EA50" s="326">
        <v>0</v>
      </c>
      <c r="EB50" s="326">
        <v>2678.2</v>
      </c>
      <c r="EC50" s="326">
        <v>0</v>
      </c>
      <c r="ED50" s="326">
        <v>1260.69</v>
      </c>
      <c r="EE50" s="326">
        <v>17.47</v>
      </c>
      <c r="EF50" s="326">
        <v>180388.76</v>
      </c>
      <c r="EG50" s="326">
        <v>181631.98</v>
      </c>
      <c r="EH50" s="326">
        <v>0</v>
      </c>
      <c r="EI50" s="326">
        <v>0</v>
      </c>
      <c r="EJ50" s="326">
        <v>0</v>
      </c>
      <c r="EK50" s="326">
        <v>0</v>
      </c>
      <c r="EL50" s="326">
        <v>0</v>
      </c>
      <c r="EM50" s="326">
        <v>0</v>
      </c>
      <c r="EN50" s="326">
        <v>0</v>
      </c>
      <c r="EO50" s="326">
        <v>0</v>
      </c>
      <c r="EP50" s="326">
        <v>0</v>
      </c>
      <c r="EQ50" s="326">
        <v>0</v>
      </c>
      <c r="ER50" s="326">
        <v>0</v>
      </c>
      <c r="ES50" s="326">
        <v>0</v>
      </c>
      <c r="ET50" s="326">
        <v>0</v>
      </c>
      <c r="EU50" s="326">
        <v>0</v>
      </c>
      <c r="EV50" s="326">
        <v>0</v>
      </c>
      <c r="EW50" s="326">
        <v>570350.27</v>
      </c>
      <c r="EX50" s="326">
        <v>519987.95</v>
      </c>
      <c r="EY50" s="326">
        <v>50362.32</v>
      </c>
      <c r="EZ50" s="326">
        <v>23.4</v>
      </c>
      <c r="FA50" s="326">
        <v>0</v>
      </c>
      <c r="FB50" s="326">
        <v>0</v>
      </c>
      <c r="FC50" s="326">
        <v>0</v>
      </c>
      <c r="FD50" s="326">
        <v>0</v>
      </c>
      <c r="FE50" s="326">
        <v>23.4</v>
      </c>
      <c r="FF50" s="326">
        <v>0</v>
      </c>
      <c r="FG50" s="326">
        <v>0</v>
      </c>
      <c r="FH50" s="326">
        <v>36731.440000000002</v>
      </c>
      <c r="FI50" s="326">
        <v>27830.720000000001</v>
      </c>
      <c r="FJ50" s="326">
        <v>8900.7199999999993</v>
      </c>
      <c r="FK50" s="326">
        <v>0</v>
      </c>
    </row>
    <row r="51" spans="1:167" x14ac:dyDescent="0.15">
      <c r="A51" s="334">
        <v>714</v>
      </c>
      <c r="B51" s="334" t="s">
        <v>498</v>
      </c>
      <c r="C51" s="326">
        <v>0</v>
      </c>
      <c r="D51" s="326">
        <v>72781285.75</v>
      </c>
      <c r="E51" s="326">
        <v>485749</v>
      </c>
      <c r="F51" s="326">
        <v>84656.3</v>
      </c>
      <c r="G51" s="326">
        <v>585439.64</v>
      </c>
      <c r="H51" s="326">
        <v>349701.39</v>
      </c>
      <c r="I51" s="326">
        <v>1610650.71</v>
      </c>
      <c r="J51" s="326">
        <v>4378.22</v>
      </c>
      <c r="K51" s="326">
        <v>1801646.04</v>
      </c>
      <c r="L51" s="326">
        <v>0</v>
      </c>
      <c r="M51" s="326">
        <v>0</v>
      </c>
      <c r="N51" s="326">
        <v>0</v>
      </c>
      <c r="O51" s="326">
        <v>0</v>
      </c>
      <c r="P51" s="326">
        <v>19337</v>
      </c>
      <c r="Q51" s="326">
        <v>0</v>
      </c>
      <c r="R51" s="326">
        <v>0</v>
      </c>
      <c r="S51" s="326">
        <v>0</v>
      </c>
      <c r="T51" s="326">
        <v>0</v>
      </c>
      <c r="U51" s="326">
        <v>1762622.99</v>
      </c>
      <c r="V51" s="326">
        <v>2636311</v>
      </c>
      <c r="W51" s="326">
        <v>78780.460000000006</v>
      </c>
      <c r="X51" s="326">
        <v>0</v>
      </c>
      <c r="Y51" s="326">
        <v>0</v>
      </c>
      <c r="Z51" s="326">
        <v>0</v>
      </c>
      <c r="AA51" s="326">
        <v>4106695.89</v>
      </c>
      <c r="AB51" s="326">
        <v>0</v>
      </c>
      <c r="AC51" s="326">
        <v>0</v>
      </c>
      <c r="AD51" s="326">
        <v>215126.37</v>
      </c>
      <c r="AE51" s="326">
        <v>86602.81</v>
      </c>
      <c r="AF51" s="326">
        <v>0</v>
      </c>
      <c r="AG51" s="326">
        <v>0</v>
      </c>
      <c r="AH51" s="326">
        <v>184508.18</v>
      </c>
      <c r="AI51" s="326">
        <v>0</v>
      </c>
      <c r="AJ51" s="326">
        <v>0</v>
      </c>
      <c r="AK51" s="326">
        <v>583909.88</v>
      </c>
      <c r="AL51" s="326">
        <v>0</v>
      </c>
      <c r="AM51" s="326">
        <v>22981.82</v>
      </c>
      <c r="AN51" s="326">
        <v>389640.51</v>
      </c>
      <c r="AO51" s="326">
        <v>0</v>
      </c>
      <c r="AP51" s="326">
        <v>149424.98000000001</v>
      </c>
      <c r="AQ51" s="326">
        <v>14543060.84</v>
      </c>
      <c r="AR51" s="326">
        <v>24011113.41</v>
      </c>
      <c r="AS51" s="326">
        <v>1732200.52</v>
      </c>
      <c r="AT51" s="326">
        <v>1910856.81</v>
      </c>
      <c r="AU51" s="326">
        <v>1496766.02</v>
      </c>
      <c r="AV51" s="326">
        <v>19947.34</v>
      </c>
      <c r="AW51" s="326">
        <v>3311902.55</v>
      </c>
      <c r="AX51" s="326">
        <v>3209039.71</v>
      </c>
      <c r="AY51" s="326">
        <v>1304920.69</v>
      </c>
      <c r="AZ51" s="326">
        <v>3489207.95</v>
      </c>
      <c r="BA51" s="326">
        <v>14718397.49</v>
      </c>
      <c r="BB51" s="326">
        <v>2039422.7</v>
      </c>
      <c r="BC51" s="326">
        <v>703827.63</v>
      </c>
      <c r="BD51" s="326">
        <v>29017.96</v>
      </c>
      <c r="BE51" s="326">
        <v>195496.12</v>
      </c>
      <c r="BF51" s="326">
        <v>8224053.75</v>
      </c>
      <c r="BG51" s="326">
        <v>1933102.36</v>
      </c>
      <c r="BH51" s="326">
        <v>54256.95</v>
      </c>
      <c r="BI51" s="326">
        <v>5711.33</v>
      </c>
      <c r="BJ51" s="326">
        <v>0</v>
      </c>
      <c r="BK51" s="326">
        <v>0</v>
      </c>
      <c r="BL51" s="326">
        <v>0</v>
      </c>
      <c r="BM51" s="326">
        <v>2800000</v>
      </c>
      <c r="BN51" s="326">
        <v>2200000</v>
      </c>
      <c r="BO51" s="326">
        <v>11407211</v>
      </c>
      <c r="BP51" s="326">
        <v>17397357</v>
      </c>
      <c r="BQ51" s="326">
        <v>15543162.07</v>
      </c>
      <c r="BR51" s="326">
        <v>15171585.539999999</v>
      </c>
      <c r="BS51" s="326">
        <v>29756084.399999999</v>
      </c>
      <c r="BT51" s="326">
        <v>34768942.539999999</v>
      </c>
      <c r="BU51" s="326">
        <v>0</v>
      </c>
      <c r="BV51" s="326">
        <v>0</v>
      </c>
      <c r="BW51" s="326">
        <v>8224053.75</v>
      </c>
      <c r="BX51" s="326">
        <v>0</v>
      </c>
      <c r="BY51" s="326">
        <v>0</v>
      </c>
      <c r="BZ51" s="326">
        <v>0</v>
      </c>
      <c r="CA51" s="326">
        <v>0</v>
      </c>
      <c r="CB51" s="326">
        <v>0</v>
      </c>
      <c r="CC51" s="326">
        <v>1741262.68</v>
      </c>
      <c r="CD51" s="326">
        <v>0</v>
      </c>
      <c r="CE51" s="326">
        <v>0</v>
      </c>
      <c r="CF51" s="326">
        <v>0</v>
      </c>
      <c r="CG51" s="326">
        <v>0</v>
      </c>
      <c r="CH51" s="326">
        <v>9968.73</v>
      </c>
      <c r="CI51" s="326">
        <v>0</v>
      </c>
      <c r="CJ51" s="326">
        <v>0</v>
      </c>
      <c r="CK51" s="326">
        <v>0</v>
      </c>
      <c r="CL51" s="326">
        <v>0</v>
      </c>
      <c r="CM51" s="326">
        <v>3360644</v>
      </c>
      <c r="CN51" s="326">
        <v>472978</v>
      </c>
      <c r="CO51" s="326">
        <v>0</v>
      </c>
      <c r="CP51" s="326">
        <v>0</v>
      </c>
      <c r="CQ51" s="326">
        <v>0</v>
      </c>
      <c r="CR51" s="326">
        <v>25000</v>
      </c>
      <c r="CS51" s="326">
        <v>122618</v>
      </c>
      <c r="CT51" s="326">
        <v>1120170.1100000001</v>
      </c>
      <c r="CU51" s="326">
        <v>0</v>
      </c>
      <c r="CV51" s="326">
        <v>0</v>
      </c>
      <c r="CW51" s="326">
        <v>0</v>
      </c>
      <c r="CX51" s="326">
        <v>269570.62</v>
      </c>
      <c r="CY51" s="326">
        <v>0</v>
      </c>
      <c r="CZ51" s="326">
        <v>0</v>
      </c>
      <c r="DA51" s="326">
        <v>0</v>
      </c>
      <c r="DB51" s="326">
        <v>0</v>
      </c>
      <c r="DC51" s="326">
        <v>0</v>
      </c>
      <c r="DD51" s="326">
        <v>3455.24</v>
      </c>
      <c r="DE51" s="326">
        <v>0</v>
      </c>
      <c r="DF51" s="326">
        <v>32572.2</v>
      </c>
      <c r="DG51" s="326">
        <v>0</v>
      </c>
      <c r="DH51" s="326">
        <v>0</v>
      </c>
      <c r="DI51" s="326">
        <v>10914589.52</v>
      </c>
      <c r="DJ51" s="326">
        <v>0</v>
      </c>
      <c r="DK51" s="326">
        <v>28633.66</v>
      </c>
      <c r="DL51" s="326">
        <v>1882835.77</v>
      </c>
      <c r="DM51" s="326">
        <v>518087.85</v>
      </c>
      <c r="DN51" s="326">
        <v>7098</v>
      </c>
      <c r="DO51" s="326">
        <v>39741.53</v>
      </c>
      <c r="DP51" s="326">
        <v>756049.04</v>
      </c>
      <c r="DQ51" s="326">
        <v>3997.21</v>
      </c>
      <c r="DR51" s="326">
        <v>121818.41</v>
      </c>
      <c r="DS51" s="326">
        <v>0</v>
      </c>
      <c r="DT51" s="326">
        <v>0</v>
      </c>
      <c r="DU51" s="326">
        <v>0</v>
      </c>
      <c r="DV51" s="326">
        <v>672851.49</v>
      </c>
      <c r="DW51" s="326">
        <v>371446.45</v>
      </c>
      <c r="DX51" s="326">
        <v>281217.59999999998</v>
      </c>
      <c r="DY51" s="326">
        <v>364607.8</v>
      </c>
      <c r="DZ51" s="326">
        <v>541004.01</v>
      </c>
      <c r="EA51" s="326">
        <v>162215.69</v>
      </c>
      <c r="EB51" s="326">
        <v>295398.12</v>
      </c>
      <c r="EC51" s="326">
        <v>0</v>
      </c>
      <c r="ED51" s="326">
        <v>1341300.0900000001</v>
      </c>
      <c r="EE51" s="326">
        <v>1764003.12</v>
      </c>
      <c r="EF51" s="326">
        <v>7078114.1600000001</v>
      </c>
      <c r="EG51" s="326">
        <v>6655411.1299999999</v>
      </c>
      <c r="EH51" s="326">
        <v>0</v>
      </c>
      <c r="EI51" s="326">
        <v>0</v>
      </c>
      <c r="EJ51" s="326">
        <v>0</v>
      </c>
      <c r="EK51" s="326">
        <v>0</v>
      </c>
      <c r="EL51" s="326">
        <v>0</v>
      </c>
      <c r="EM51" s="326">
        <v>54705000.270000003</v>
      </c>
      <c r="EN51" s="326">
        <v>3604755.37</v>
      </c>
      <c r="EO51" s="326">
        <v>367682.29</v>
      </c>
      <c r="EP51" s="326">
        <v>17760.88</v>
      </c>
      <c r="EQ51" s="326">
        <v>0</v>
      </c>
      <c r="ER51" s="326">
        <v>2802624.77</v>
      </c>
      <c r="ES51" s="326">
        <v>0</v>
      </c>
      <c r="ET51" s="326">
        <v>452209.19</v>
      </c>
      <c r="EU51" s="326">
        <v>273639.92</v>
      </c>
      <c r="EV51" s="326">
        <v>497288.37</v>
      </c>
      <c r="EW51" s="326">
        <v>3097573.88</v>
      </c>
      <c r="EX51" s="326">
        <v>2873523.89</v>
      </c>
      <c r="EY51" s="326">
        <v>401.54</v>
      </c>
      <c r="EZ51" s="326">
        <v>119098.12</v>
      </c>
      <c r="FA51" s="326">
        <v>135158.85</v>
      </c>
      <c r="FB51" s="326">
        <v>372601</v>
      </c>
      <c r="FC51" s="326">
        <v>356540.27</v>
      </c>
      <c r="FD51" s="326">
        <v>0</v>
      </c>
      <c r="FE51" s="326">
        <v>0</v>
      </c>
      <c r="FF51" s="326">
        <v>0</v>
      </c>
      <c r="FG51" s="326">
        <v>0</v>
      </c>
      <c r="FH51" s="326">
        <v>0</v>
      </c>
      <c r="FI51" s="326">
        <v>0</v>
      </c>
      <c r="FJ51" s="326">
        <v>0</v>
      </c>
      <c r="FK51" s="326">
        <v>0</v>
      </c>
    </row>
    <row r="52" spans="1:167" x14ac:dyDescent="0.15">
      <c r="A52" s="334">
        <v>721</v>
      </c>
      <c r="B52" s="334" t="s">
        <v>499</v>
      </c>
      <c r="C52" s="326">
        <v>8045.93</v>
      </c>
      <c r="D52" s="326">
        <v>9532791</v>
      </c>
      <c r="E52" s="326">
        <v>19051.759999999998</v>
      </c>
      <c r="F52" s="326">
        <v>9675.19</v>
      </c>
      <c r="G52" s="326">
        <v>97095.09</v>
      </c>
      <c r="H52" s="326">
        <v>43988.43</v>
      </c>
      <c r="I52" s="326">
        <v>153604.41</v>
      </c>
      <c r="J52" s="326">
        <v>0</v>
      </c>
      <c r="K52" s="326">
        <v>512242.5</v>
      </c>
      <c r="L52" s="326">
        <v>0</v>
      </c>
      <c r="M52" s="326">
        <v>0</v>
      </c>
      <c r="N52" s="326">
        <v>0</v>
      </c>
      <c r="O52" s="326">
        <v>0</v>
      </c>
      <c r="P52" s="326">
        <v>21860.47</v>
      </c>
      <c r="Q52" s="326">
        <v>0</v>
      </c>
      <c r="R52" s="326">
        <v>0</v>
      </c>
      <c r="S52" s="326">
        <v>0</v>
      </c>
      <c r="T52" s="326">
        <v>0</v>
      </c>
      <c r="U52" s="326">
        <v>93010.87</v>
      </c>
      <c r="V52" s="326">
        <v>8882832</v>
      </c>
      <c r="W52" s="326">
        <v>21229.81</v>
      </c>
      <c r="X52" s="326">
        <v>0</v>
      </c>
      <c r="Y52" s="326">
        <v>0</v>
      </c>
      <c r="Z52" s="326">
        <v>0</v>
      </c>
      <c r="AA52" s="326">
        <v>1735988.87</v>
      </c>
      <c r="AB52" s="326">
        <v>0</v>
      </c>
      <c r="AC52" s="326">
        <v>0</v>
      </c>
      <c r="AD52" s="326">
        <v>56642.03</v>
      </c>
      <c r="AE52" s="326">
        <v>330402.43</v>
      </c>
      <c r="AF52" s="326">
        <v>0</v>
      </c>
      <c r="AG52" s="326">
        <v>0</v>
      </c>
      <c r="AH52" s="326">
        <v>51491.99</v>
      </c>
      <c r="AI52" s="326">
        <v>0</v>
      </c>
      <c r="AJ52" s="326">
        <v>0</v>
      </c>
      <c r="AK52" s="326">
        <v>0</v>
      </c>
      <c r="AL52" s="326">
        <v>0</v>
      </c>
      <c r="AM52" s="326">
        <v>24890</v>
      </c>
      <c r="AN52" s="326">
        <v>112446.62</v>
      </c>
      <c r="AO52" s="326">
        <v>0</v>
      </c>
      <c r="AP52" s="326">
        <v>50375.58</v>
      </c>
      <c r="AQ52" s="326">
        <v>3058798.33</v>
      </c>
      <c r="AR52" s="326">
        <v>4903664</v>
      </c>
      <c r="AS52" s="326">
        <v>490912.35</v>
      </c>
      <c r="AT52" s="326">
        <v>506923.05</v>
      </c>
      <c r="AU52" s="326">
        <v>464940.36</v>
      </c>
      <c r="AV52" s="326">
        <v>134626.78</v>
      </c>
      <c r="AW52" s="326">
        <v>420767.74</v>
      </c>
      <c r="AX52" s="326">
        <v>676509.47</v>
      </c>
      <c r="AY52" s="326">
        <v>649474.36</v>
      </c>
      <c r="AZ52" s="326">
        <v>1328641.8400000001</v>
      </c>
      <c r="BA52" s="326">
        <v>3779525.6</v>
      </c>
      <c r="BB52" s="326">
        <v>566366.86</v>
      </c>
      <c r="BC52" s="326">
        <v>226925.04</v>
      </c>
      <c r="BD52" s="326">
        <v>63681.55</v>
      </c>
      <c r="BE52" s="326">
        <v>177035.1</v>
      </c>
      <c r="BF52" s="326">
        <v>2273750.8199999998</v>
      </c>
      <c r="BG52" s="326">
        <v>1740593</v>
      </c>
      <c r="BH52" s="326">
        <v>782.69</v>
      </c>
      <c r="BI52" s="326">
        <v>114719.48</v>
      </c>
      <c r="BJ52" s="326">
        <v>183802.74</v>
      </c>
      <c r="BK52" s="326">
        <v>0</v>
      </c>
      <c r="BL52" s="326">
        <v>0</v>
      </c>
      <c r="BM52" s="326">
        <v>0</v>
      </c>
      <c r="BN52" s="326">
        <v>0</v>
      </c>
      <c r="BO52" s="326">
        <v>0</v>
      </c>
      <c r="BP52" s="326">
        <v>0</v>
      </c>
      <c r="BQ52" s="326">
        <v>2721947.09</v>
      </c>
      <c r="BR52" s="326">
        <v>2946609.87</v>
      </c>
      <c r="BS52" s="326">
        <v>2836666.57</v>
      </c>
      <c r="BT52" s="326">
        <v>3130412.61</v>
      </c>
      <c r="BU52" s="326">
        <v>0</v>
      </c>
      <c r="BV52" s="326">
        <v>0</v>
      </c>
      <c r="BW52" s="326">
        <v>2273750.8199999998</v>
      </c>
      <c r="BX52" s="326">
        <v>0</v>
      </c>
      <c r="BY52" s="326">
        <v>0</v>
      </c>
      <c r="BZ52" s="326">
        <v>0</v>
      </c>
      <c r="CA52" s="326">
        <v>0</v>
      </c>
      <c r="CB52" s="326">
        <v>11715.5</v>
      </c>
      <c r="CC52" s="326">
        <v>0</v>
      </c>
      <c r="CD52" s="326">
        <v>0</v>
      </c>
      <c r="CE52" s="326">
        <v>0</v>
      </c>
      <c r="CF52" s="326">
        <v>0</v>
      </c>
      <c r="CG52" s="326">
        <v>0</v>
      </c>
      <c r="CH52" s="326">
        <v>30302.77</v>
      </c>
      <c r="CI52" s="326">
        <v>0</v>
      </c>
      <c r="CJ52" s="326">
        <v>0</v>
      </c>
      <c r="CK52" s="326">
        <v>0</v>
      </c>
      <c r="CL52" s="326">
        <v>0</v>
      </c>
      <c r="CM52" s="326">
        <v>674482</v>
      </c>
      <c r="CN52" s="326">
        <v>16055</v>
      </c>
      <c r="CO52" s="326">
        <v>0</v>
      </c>
      <c r="CP52" s="326">
        <v>0</v>
      </c>
      <c r="CQ52" s="326">
        <v>0</v>
      </c>
      <c r="CR52" s="326">
        <v>0</v>
      </c>
      <c r="CS52" s="326">
        <v>4162</v>
      </c>
      <c r="CT52" s="326">
        <v>225481.56</v>
      </c>
      <c r="CU52" s="326">
        <v>0</v>
      </c>
      <c r="CV52" s="326">
        <v>0</v>
      </c>
      <c r="CW52" s="326">
        <v>0</v>
      </c>
      <c r="CX52" s="326">
        <v>69612.41</v>
      </c>
      <c r="CY52" s="326">
        <v>0</v>
      </c>
      <c r="CZ52" s="326">
        <v>0</v>
      </c>
      <c r="DA52" s="326">
        <v>0</v>
      </c>
      <c r="DB52" s="326">
        <v>0</v>
      </c>
      <c r="DC52" s="326">
        <v>9919.52</v>
      </c>
      <c r="DD52" s="326">
        <v>0</v>
      </c>
      <c r="DE52" s="326">
        <v>0</v>
      </c>
      <c r="DF52" s="326">
        <v>0</v>
      </c>
      <c r="DG52" s="326">
        <v>0</v>
      </c>
      <c r="DH52" s="326">
        <v>0</v>
      </c>
      <c r="DI52" s="326">
        <v>2246813.9</v>
      </c>
      <c r="DJ52" s="326">
        <v>0</v>
      </c>
      <c r="DK52" s="326">
        <v>0</v>
      </c>
      <c r="DL52" s="326">
        <v>418743.62</v>
      </c>
      <c r="DM52" s="326">
        <v>236784.38</v>
      </c>
      <c r="DN52" s="326">
        <v>0</v>
      </c>
      <c r="DO52" s="326">
        <v>0</v>
      </c>
      <c r="DP52" s="326">
        <v>182390.66</v>
      </c>
      <c r="DQ52" s="326">
        <v>0</v>
      </c>
      <c r="DR52" s="326">
        <v>0</v>
      </c>
      <c r="DS52" s="326">
        <v>0</v>
      </c>
      <c r="DT52" s="326">
        <v>44812.24</v>
      </c>
      <c r="DU52" s="326">
        <v>0</v>
      </c>
      <c r="DV52" s="326">
        <v>176527.95</v>
      </c>
      <c r="DW52" s="326">
        <v>1362.9</v>
      </c>
      <c r="DX52" s="326">
        <v>50979.21</v>
      </c>
      <c r="DY52" s="326">
        <v>58939.57</v>
      </c>
      <c r="DZ52" s="326">
        <v>72314.240000000005</v>
      </c>
      <c r="EA52" s="326">
        <v>35003.97</v>
      </c>
      <c r="EB52" s="326">
        <v>28503.37</v>
      </c>
      <c r="EC52" s="326">
        <v>846.54</v>
      </c>
      <c r="ED52" s="326">
        <v>497861.65</v>
      </c>
      <c r="EE52" s="326">
        <v>439716.94</v>
      </c>
      <c r="EF52" s="326">
        <v>3020038.7</v>
      </c>
      <c r="EG52" s="326">
        <v>3078183.41</v>
      </c>
      <c r="EH52" s="326">
        <v>0</v>
      </c>
      <c r="EI52" s="326">
        <v>0</v>
      </c>
      <c r="EJ52" s="326">
        <v>0</v>
      </c>
      <c r="EK52" s="326">
        <v>0</v>
      </c>
      <c r="EL52" s="326">
        <v>0</v>
      </c>
      <c r="EM52" s="326">
        <v>21283935.98</v>
      </c>
      <c r="EN52" s="326">
        <v>3135.56</v>
      </c>
      <c r="EO52" s="326">
        <v>-83607.02</v>
      </c>
      <c r="EP52" s="326">
        <v>318208.01</v>
      </c>
      <c r="EQ52" s="326">
        <v>0</v>
      </c>
      <c r="ER52" s="326">
        <v>404950.59</v>
      </c>
      <c r="ES52" s="326">
        <v>0</v>
      </c>
      <c r="ET52" s="326">
        <v>0</v>
      </c>
      <c r="EU52" s="326">
        <v>12164.82</v>
      </c>
      <c r="EV52" s="326">
        <v>84721.52</v>
      </c>
      <c r="EW52" s="326">
        <v>853586.47</v>
      </c>
      <c r="EX52" s="326">
        <v>780089.5</v>
      </c>
      <c r="EY52" s="326">
        <v>940.27</v>
      </c>
      <c r="EZ52" s="326">
        <v>11460.85</v>
      </c>
      <c r="FA52" s="326">
        <v>13264.52</v>
      </c>
      <c r="FB52" s="326">
        <v>256774.81</v>
      </c>
      <c r="FC52" s="326">
        <v>115747.68</v>
      </c>
      <c r="FD52" s="326">
        <v>139223.46</v>
      </c>
      <c r="FE52" s="326">
        <v>0</v>
      </c>
      <c r="FF52" s="326">
        <v>0</v>
      </c>
      <c r="FG52" s="326">
        <v>0</v>
      </c>
      <c r="FH52" s="326">
        <v>0</v>
      </c>
      <c r="FI52" s="326">
        <v>0</v>
      </c>
      <c r="FJ52" s="326">
        <v>0</v>
      </c>
      <c r="FK52" s="326">
        <v>0</v>
      </c>
    </row>
    <row r="53" spans="1:167" x14ac:dyDescent="0.15">
      <c r="A53" s="334">
        <v>735</v>
      </c>
      <c r="B53" s="334" t="s">
        <v>500</v>
      </c>
      <c r="C53" s="326">
        <v>12.55</v>
      </c>
      <c r="D53" s="326">
        <v>3263782.43</v>
      </c>
      <c r="E53" s="326">
        <v>0</v>
      </c>
      <c r="F53" s="326">
        <v>922.4</v>
      </c>
      <c r="G53" s="326">
        <v>0</v>
      </c>
      <c r="H53" s="326">
        <v>35978.370000000003</v>
      </c>
      <c r="I53" s="326">
        <v>26615.89</v>
      </c>
      <c r="J53" s="326">
        <v>0</v>
      </c>
      <c r="K53" s="326">
        <v>343974.61</v>
      </c>
      <c r="L53" s="326">
        <v>0</v>
      </c>
      <c r="M53" s="326">
        <v>0</v>
      </c>
      <c r="N53" s="326">
        <v>0</v>
      </c>
      <c r="O53" s="326">
        <v>0</v>
      </c>
      <c r="P53" s="326">
        <v>33378.1</v>
      </c>
      <c r="Q53" s="326">
        <v>0</v>
      </c>
      <c r="R53" s="326">
        <v>5040</v>
      </c>
      <c r="S53" s="326">
        <v>13397.2</v>
      </c>
      <c r="T53" s="326">
        <v>0</v>
      </c>
      <c r="U53" s="326">
        <v>65079.56</v>
      </c>
      <c r="V53" s="326">
        <v>2152627</v>
      </c>
      <c r="W53" s="326">
        <v>8440.9500000000007</v>
      </c>
      <c r="X53" s="326">
        <v>0</v>
      </c>
      <c r="Y53" s="326">
        <v>154782.15</v>
      </c>
      <c r="Z53" s="326">
        <v>0</v>
      </c>
      <c r="AA53" s="326">
        <v>387497.61</v>
      </c>
      <c r="AB53" s="326">
        <v>0</v>
      </c>
      <c r="AC53" s="326">
        <v>0</v>
      </c>
      <c r="AD53" s="326">
        <v>200</v>
      </c>
      <c r="AE53" s="326">
        <v>177845.66</v>
      </c>
      <c r="AF53" s="326">
        <v>0</v>
      </c>
      <c r="AG53" s="326">
        <v>0</v>
      </c>
      <c r="AH53" s="326">
        <v>0</v>
      </c>
      <c r="AI53" s="326">
        <v>21213.17</v>
      </c>
      <c r="AJ53" s="326">
        <v>0</v>
      </c>
      <c r="AK53" s="326">
        <v>4674.3999999999996</v>
      </c>
      <c r="AL53" s="326">
        <v>167753</v>
      </c>
      <c r="AM53" s="326">
        <v>1049.3</v>
      </c>
      <c r="AN53" s="326">
        <v>32467.34</v>
      </c>
      <c r="AO53" s="326">
        <v>0</v>
      </c>
      <c r="AP53" s="326">
        <v>107325.99</v>
      </c>
      <c r="AQ53" s="326">
        <v>1135077.72</v>
      </c>
      <c r="AR53" s="326">
        <v>1202978.24</v>
      </c>
      <c r="AS53" s="326">
        <v>274731.7</v>
      </c>
      <c r="AT53" s="326">
        <v>204982.93</v>
      </c>
      <c r="AU53" s="326">
        <v>140422.29</v>
      </c>
      <c r="AV53" s="326">
        <v>97.5</v>
      </c>
      <c r="AW53" s="326">
        <v>95869.33</v>
      </c>
      <c r="AX53" s="326">
        <v>320799.57</v>
      </c>
      <c r="AY53" s="326">
        <v>239233.52</v>
      </c>
      <c r="AZ53" s="326">
        <v>374843.63</v>
      </c>
      <c r="BA53" s="326">
        <v>1121396.44</v>
      </c>
      <c r="BB53" s="326">
        <v>82240.600000000006</v>
      </c>
      <c r="BC53" s="326">
        <v>122982.41</v>
      </c>
      <c r="BD53" s="326">
        <v>85961.5</v>
      </c>
      <c r="BE53" s="326">
        <v>120363.96</v>
      </c>
      <c r="BF53" s="326">
        <v>546843.85</v>
      </c>
      <c r="BG53" s="326">
        <v>668008.04</v>
      </c>
      <c r="BH53" s="326">
        <v>0</v>
      </c>
      <c r="BI53" s="326">
        <v>0</v>
      </c>
      <c r="BJ53" s="326">
        <v>0</v>
      </c>
      <c r="BK53" s="326">
        <v>0</v>
      </c>
      <c r="BL53" s="326">
        <v>0</v>
      </c>
      <c r="BM53" s="326">
        <v>0</v>
      </c>
      <c r="BN53" s="326">
        <v>0</v>
      </c>
      <c r="BO53" s="326">
        <v>268040.74</v>
      </c>
      <c r="BP53" s="326">
        <v>222749.53</v>
      </c>
      <c r="BQ53" s="326">
        <v>2716250.41</v>
      </c>
      <c r="BR53" s="326">
        <v>3028766.07</v>
      </c>
      <c r="BS53" s="326">
        <v>2984291.15</v>
      </c>
      <c r="BT53" s="326">
        <v>3251515.6</v>
      </c>
      <c r="BU53" s="326">
        <v>0</v>
      </c>
      <c r="BV53" s="326">
        <v>0</v>
      </c>
      <c r="BW53" s="326">
        <v>401374.85</v>
      </c>
      <c r="BX53" s="326">
        <v>0</v>
      </c>
      <c r="BY53" s="326">
        <v>0</v>
      </c>
      <c r="BZ53" s="326">
        <v>0</v>
      </c>
      <c r="CA53" s="326">
        <v>0</v>
      </c>
      <c r="CB53" s="326">
        <v>0</v>
      </c>
      <c r="CC53" s="326">
        <v>33909.360000000001</v>
      </c>
      <c r="CD53" s="326">
        <v>0</v>
      </c>
      <c r="CE53" s="326">
        <v>0</v>
      </c>
      <c r="CF53" s="326">
        <v>0</v>
      </c>
      <c r="CG53" s="326">
        <v>0</v>
      </c>
      <c r="CH53" s="326">
        <v>37403</v>
      </c>
      <c r="CI53" s="326">
        <v>0</v>
      </c>
      <c r="CJ53" s="326">
        <v>0</v>
      </c>
      <c r="CK53" s="326">
        <v>33098.5</v>
      </c>
      <c r="CL53" s="326">
        <v>0</v>
      </c>
      <c r="CM53" s="326">
        <v>98219</v>
      </c>
      <c r="CN53" s="326">
        <v>0</v>
      </c>
      <c r="CO53" s="326">
        <v>0</v>
      </c>
      <c r="CP53" s="326">
        <v>0</v>
      </c>
      <c r="CQ53" s="326">
        <v>0</v>
      </c>
      <c r="CR53" s="326">
        <v>4000</v>
      </c>
      <c r="CS53" s="326">
        <v>0</v>
      </c>
      <c r="CT53" s="326">
        <v>128852.53</v>
      </c>
      <c r="CU53" s="326">
        <v>0</v>
      </c>
      <c r="CV53" s="326">
        <v>0</v>
      </c>
      <c r="CW53" s="326">
        <v>0</v>
      </c>
      <c r="CX53" s="326">
        <v>0</v>
      </c>
      <c r="CY53" s="326">
        <v>0</v>
      </c>
      <c r="CZ53" s="326">
        <v>0</v>
      </c>
      <c r="DA53" s="326">
        <v>0</v>
      </c>
      <c r="DB53" s="326">
        <v>0</v>
      </c>
      <c r="DC53" s="326">
        <v>0</v>
      </c>
      <c r="DD53" s="326">
        <v>0</v>
      </c>
      <c r="DE53" s="326">
        <v>0</v>
      </c>
      <c r="DF53" s="326">
        <v>0</v>
      </c>
      <c r="DG53" s="326">
        <v>0</v>
      </c>
      <c r="DH53" s="326">
        <v>0</v>
      </c>
      <c r="DI53" s="326">
        <v>581863.27</v>
      </c>
      <c r="DJ53" s="326">
        <v>0</v>
      </c>
      <c r="DK53" s="326">
        <v>0</v>
      </c>
      <c r="DL53" s="326">
        <v>67811.28</v>
      </c>
      <c r="DM53" s="326">
        <v>59842</v>
      </c>
      <c r="DN53" s="326">
        <v>0</v>
      </c>
      <c r="DO53" s="326">
        <v>0</v>
      </c>
      <c r="DP53" s="326">
        <v>7501.69</v>
      </c>
      <c r="DQ53" s="326">
        <v>0</v>
      </c>
      <c r="DR53" s="326">
        <v>0</v>
      </c>
      <c r="DS53" s="326">
        <v>0</v>
      </c>
      <c r="DT53" s="326">
        <v>0</v>
      </c>
      <c r="DU53" s="326">
        <v>0</v>
      </c>
      <c r="DV53" s="326">
        <v>19839</v>
      </c>
      <c r="DW53" s="326">
        <v>0</v>
      </c>
      <c r="DX53" s="326">
        <v>0</v>
      </c>
      <c r="DY53" s="326">
        <v>0</v>
      </c>
      <c r="DZ53" s="326">
        <v>0</v>
      </c>
      <c r="EA53" s="326">
        <v>0</v>
      </c>
      <c r="EB53" s="326">
        <v>0</v>
      </c>
      <c r="EC53" s="326">
        <v>0</v>
      </c>
      <c r="ED53" s="326">
        <v>12.55</v>
      </c>
      <c r="EE53" s="326">
        <v>0</v>
      </c>
      <c r="EF53" s="326">
        <v>130469</v>
      </c>
      <c r="EG53" s="326">
        <v>0</v>
      </c>
      <c r="EH53" s="326">
        <v>0</v>
      </c>
      <c r="EI53" s="326">
        <v>0</v>
      </c>
      <c r="EJ53" s="326">
        <v>0</v>
      </c>
      <c r="EK53" s="326">
        <v>130469</v>
      </c>
      <c r="EL53" s="326">
        <v>12.55</v>
      </c>
      <c r="EM53" s="326">
        <v>367141.55</v>
      </c>
      <c r="EN53" s="326">
        <v>15063.51</v>
      </c>
      <c r="EO53" s="326">
        <v>30343.82</v>
      </c>
      <c r="EP53" s="326">
        <v>15280.31</v>
      </c>
      <c r="EQ53" s="326">
        <v>0</v>
      </c>
      <c r="ER53" s="326">
        <v>0</v>
      </c>
      <c r="ES53" s="326">
        <v>0</v>
      </c>
      <c r="ET53" s="326">
        <v>0</v>
      </c>
      <c r="EU53" s="326">
        <v>36026.93</v>
      </c>
      <c r="EV53" s="326">
        <v>25910.84</v>
      </c>
      <c r="EW53" s="326">
        <v>293618.21999999997</v>
      </c>
      <c r="EX53" s="326">
        <v>303734.31</v>
      </c>
      <c r="EY53" s="326">
        <v>0</v>
      </c>
      <c r="EZ53" s="326">
        <v>-21218.89</v>
      </c>
      <c r="FA53" s="326">
        <v>12490.97</v>
      </c>
      <c r="FB53" s="326">
        <v>65314</v>
      </c>
      <c r="FC53" s="326">
        <v>4927.74</v>
      </c>
      <c r="FD53" s="326">
        <v>26676.400000000001</v>
      </c>
      <c r="FE53" s="326">
        <v>0</v>
      </c>
      <c r="FF53" s="326">
        <v>0</v>
      </c>
      <c r="FG53" s="326">
        <v>0</v>
      </c>
      <c r="FH53" s="326">
        <v>0</v>
      </c>
      <c r="FI53" s="326">
        <v>0</v>
      </c>
      <c r="FJ53" s="326">
        <v>0</v>
      </c>
      <c r="FK53" s="326">
        <v>0</v>
      </c>
    </row>
    <row r="54" spans="1:167" x14ac:dyDescent="0.15">
      <c r="A54" s="334">
        <v>777</v>
      </c>
      <c r="B54" s="334" t="s">
        <v>501</v>
      </c>
      <c r="C54" s="326">
        <v>0</v>
      </c>
      <c r="D54" s="326">
        <v>18586686.399999999</v>
      </c>
      <c r="E54" s="326">
        <v>0</v>
      </c>
      <c r="F54" s="326">
        <v>30980.89</v>
      </c>
      <c r="G54" s="326">
        <v>23121.3</v>
      </c>
      <c r="H54" s="326">
        <v>54250.57</v>
      </c>
      <c r="I54" s="326">
        <v>647096.03</v>
      </c>
      <c r="J54" s="326">
        <v>0</v>
      </c>
      <c r="K54" s="326">
        <v>822127.59</v>
      </c>
      <c r="L54" s="326">
        <v>0</v>
      </c>
      <c r="M54" s="326">
        <v>0</v>
      </c>
      <c r="N54" s="326">
        <v>0</v>
      </c>
      <c r="O54" s="326">
        <v>0</v>
      </c>
      <c r="P54" s="326">
        <v>0</v>
      </c>
      <c r="Q54" s="326">
        <v>0</v>
      </c>
      <c r="R54" s="326">
        <v>0</v>
      </c>
      <c r="S54" s="326">
        <v>0</v>
      </c>
      <c r="T54" s="326">
        <v>0</v>
      </c>
      <c r="U54" s="326">
        <v>241991.18</v>
      </c>
      <c r="V54" s="326">
        <v>15480208</v>
      </c>
      <c r="W54" s="326">
        <v>25119.5</v>
      </c>
      <c r="X54" s="326">
        <v>0</v>
      </c>
      <c r="Y54" s="326">
        <v>0</v>
      </c>
      <c r="Z54" s="326">
        <v>115838.49</v>
      </c>
      <c r="AA54" s="326">
        <v>1492003.12</v>
      </c>
      <c r="AB54" s="326">
        <v>0</v>
      </c>
      <c r="AC54" s="326">
        <v>0</v>
      </c>
      <c r="AD54" s="326">
        <v>131458.15</v>
      </c>
      <c r="AE54" s="326">
        <v>494068.03</v>
      </c>
      <c r="AF54" s="326">
        <v>0</v>
      </c>
      <c r="AG54" s="326">
        <v>0</v>
      </c>
      <c r="AH54" s="326">
        <v>51808.1</v>
      </c>
      <c r="AI54" s="326">
        <v>0</v>
      </c>
      <c r="AJ54" s="326">
        <v>0</v>
      </c>
      <c r="AK54" s="326">
        <v>881</v>
      </c>
      <c r="AL54" s="326">
        <v>0</v>
      </c>
      <c r="AM54" s="326">
        <v>203690.5</v>
      </c>
      <c r="AN54" s="326">
        <v>47774.17</v>
      </c>
      <c r="AO54" s="326">
        <v>0</v>
      </c>
      <c r="AP54" s="326">
        <v>12914.07</v>
      </c>
      <c r="AQ54" s="326">
        <v>6767275.6600000001</v>
      </c>
      <c r="AR54" s="326">
        <v>8204763.54</v>
      </c>
      <c r="AS54" s="326">
        <v>926297.14</v>
      </c>
      <c r="AT54" s="326">
        <v>815800.7</v>
      </c>
      <c r="AU54" s="326">
        <v>886365.32</v>
      </c>
      <c r="AV54" s="326">
        <v>6336.53</v>
      </c>
      <c r="AW54" s="326">
        <v>1266877.43</v>
      </c>
      <c r="AX54" s="326">
        <v>916395.64</v>
      </c>
      <c r="AY54" s="326">
        <v>500247.59</v>
      </c>
      <c r="AZ54" s="326">
        <v>1962350.36</v>
      </c>
      <c r="BA54" s="326">
        <v>5932249.7199999997</v>
      </c>
      <c r="BB54" s="326">
        <v>44355.85</v>
      </c>
      <c r="BC54" s="326">
        <v>433097.22</v>
      </c>
      <c r="BD54" s="326">
        <v>327519.07</v>
      </c>
      <c r="BE54" s="326">
        <v>573894.86</v>
      </c>
      <c r="BF54" s="326">
        <v>5289069.87</v>
      </c>
      <c r="BG54" s="326">
        <v>3367398.41</v>
      </c>
      <c r="BH54" s="326">
        <v>34538.949999999997</v>
      </c>
      <c r="BI54" s="326">
        <v>179026.9</v>
      </c>
      <c r="BJ54" s="326">
        <v>183387.51</v>
      </c>
      <c r="BK54" s="326">
        <v>58950.76</v>
      </c>
      <c r="BL54" s="326">
        <v>67763.520000000004</v>
      </c>
      <c r="BM54" s="326">
        <v>0</v>
      </c>
      <c r="BN54" s="326">
        <v>0</v>
      </c>
      <c r="BO54" s="326">
        <v>0</v>
      </c>
      <c r="BP54" s="326">
        <v>92699</v>
      </c>
      <c r="BQ54" s="326">
        <v>5273829.0199999996</v>
      </c>
      <c r="BR54" s="326">
        <v>5375139.8799999999</v>
      </c>
      <c r="BS54" s="326">
        <v>5511806.6799999997</v>
      </c>
      <c r="BT54" s="326">
        <v>5718989.9100000001</v>
      </c>
      <c r="BU54" s="326">
        <v>0</v>
      </c>
      <c r="BV54" s="326">
        <v>0</v>
      </c>
      <c r="BW54" s="326">
        <v>4957119.87</v>
      </c>
      <c r="BX54" s="326">
        <v>0</v>
      </c>
      <c r="BY54" s="326">
        <v>0</v>
      </c>
      <c r="BZ54" s="326">
        <v>0</v>
      </c>
      <c r="CA54" s="326">
        <v>0</v>
      </c>
      <c r="CB54" s="326">
        <v>157794.79</v>
      </c>
      <c r="CC54" s="326">
        <v>92762.09</v>
      </c>
      <c r="CD54" s="326">
        <v>0</v>
      </c>
      <c r="CE54" s="326">
        <v>0</v>
      </c>
      <c r="CF54" s="326">
        <v>0</v>
      </c>
      <c r="CG54" s="326">
        <v>0</v>
      </c>
      <c r="CH54" s="326">
        <v>0</v>
      </c>
      <c r="CI54" s="326">
        <v>0</v>
      </c>
      <c r="CJ54" s="326">
        <v>0</v>
      </c>
      <c r="CK54" s="326">
        <v>0</v>
      </c>
      <c r="CL54" s="326">
        <v>0</v>
      </c>
      <c r="CM54" s="326">
        <v>1525381</v>
      </c>
      <c r="CN54" s="326">
        <v>0</v>
      </c>
      <c r="CO54" s="326">
        <v>0</v>
      </c>
      <c r="CP54" s="326">
        <v>0</v>
      </c>
      <c r="CQ54" s="326">
        <v>0</v>
      </c>
      <c r="CR54" s="326">
        <v>364</v>
      </c>
      <c r="CS54" s="326">
        <v>0</v>
      </c>
      <c r="CT54" s="326">
        <v>991626.36</v>
      </c>
      <c r="CU54" s="326">
        <v>0</v>
      </c>
      <c r="CV54" s="326">
        <v>0</v>
      </c>
      <c r="CW54" s="326">
        <v>0</v>
      </c>
      <c r="CX54" s="326">
        <v>135557.18</v>
      </c>
      <c r="CY54" s="326">
        <v>0</v>
      </c>
      <c r="CZ54" s="326">
        <v>0</v>
      </c>
      <c r="DA54" s="326">
        <v>0</v>
      </c>
      <c r="DB54" s="326">
        <v>0</v>
      </c>
      <c r="DC54" s="326">
        <v>0</v>
      </c>
      <c r="DD54" s="326">
        <v>0</v>
      </c>
      <c r="DE54" s="326">
        <v>0</v>
      </c>
      <c r="DF54" s="326">
        <v>0</v>
      </c>
      <c r="DG54" s="326">
        <v>0</v>
      </c>
      <c r="DH54" s="326">
        <v>0</v>
      </c>
      <c r="DI54" s="326">
        <v>5599838.9699999997</v>
      </c>
      <c r="DJ54" s="326">
        <v>0</v>
      </c>
      <c r="DK54" s="326">
        <v>0</v>
      </c>
      <c r="DL54" s="326">
        <v>838488.71</v>
      </c>
      <c r="DM54" s="326">
        <v>216127.26</v>
      </c>
      <c r="DN54" s="326">
        <v>0</v>
      </c>
      <c r="DO54" s="326">
        <v>0</v>
      </c>
      <c r="DP54" s="326">
        <v>610879.15</v>
      </c>
      <c r="DQ54" s="326">
        <v>0</v>
      </c>
      <c r="DR54" s="326">
        <v>0</v>
      </c>
      <c r="DS54" s="326">
        <v>0</v>
      </c>
      <c r="DT54" s="326">
        <v>48698.65</v>
      </c>
      <c r="DU54" s="326">
        <v>0</v>
      </c>
      <c r="DV54" s="326">
        <v>536785.13</v>
      </c>
      <c r="DW54" s="326">
        <v>9787.42</v>
      </c>
      <c r="DX54" s="326">
        <v>168727.62</v>
      </c>
      <c r="DY54" s="326">
        <v>265379.51</v>
      </c>
      <c r="DZ54" s="326">
        <v>412953.85</v>
      </c>
      <c r="EA54" s="326">
        <v>312697.12</v>
      </c>
      <c r="EB54" s="326">
        <v>3604.84</v>
      </c>
      <c r="EC54" s="326">
        <v>0</v>
      </c>
      <c r="ED54" s="326">
        <v>143335.07</v>
      </c>
      <c r="EE54" s="326">
        <v>118727.5</v>
      </c>
      <c r="EF54" s="326">
        <v>2833429.93</v>
      </c>
      <c r="EG54" s="326">
        <v>2225425</v>
      </c>
      <c r="EH54" s="326">
        <v>0</v>
      </c>
      <c r="EI54" s="326">
        <v>0</v>
      </c>
      <c r="EJ54" s="326">
        <v>0</v>
      </c>
      <c r="EK54" s="326">
        <v>632612.5</v>
      </c>
      <c r="EL54" s="326">
        <v>0</v>
      </c>
      <c r="EM54" s="326">
        <v>5630253.5099999998</v>
      </c>
      <c r="EN54" s="326">
        <v>0</v>
      </c>
      <c r="EO54" s="326">
        <v>0</v>
      </c>
      <c r="EP54" s="326">
        <v>0</v>
      </c>
      <c r="EQ54" s="326">
        <v>0</v>
      </c>
      <c r="ER54" s="326">
        <v>0</v>
      </c>
      <c r="ES54" s="326">
        <v>0</v>
      </c>
      <c r="ET54" s="326">
        <v>0</v>
      </c>
      <c r="EU54" s="326">
        <v>614765.09</v>
      </c>
      <c r="EV54" s="326">
        <v>499541.82</v>
      </c>
      <c r="EW54" s="326">
        <v>1182607.07</v>
      </c>
      <c r="EX54" s="326">
        <v>1297830.3400000001</v>
      </c>
      <c r="EY54" s="326">
        <v>0</v>
      </c>
      <c r="EZ54" s="326">
        <v>-30590.49</v>
      </c>
      <c r="FA54" s="326">
        <v>-21565.42</v>
      </c>
      <c r="FB54" s="326">
        <v>196184.93</v>
      </c>
      <c r="FC54" s="326">
        <v>0</v>
      </c>
      <c r="FD54" s="326">
        <v>187159.86</v>
      </c>
      <c r="FE54" s="326">
        <v>0</v>
      </c>
      <c r="FF54" s="326">
        <v>0</v>
      </c>
      <c r="FG54" s="326">
        <v>0</v>
      </c>
      <c r="FH54" s="326">
        <v>246809.99</v>
      </c>
      <c r="FI54" s="326">
        <v>224068.88</v>
      </c>
      <c r="FJ54" s="326">
        <v>22741.11</v>
      </c>
      <c r="FK54" s="326">
        <v>0</v>
      </c>
    </row>
    <row r="55" spans="1:167" x14ac:dyDescent="0.15">
      <c r="A55" s="334">
        <v>840</v>
      </c>
      <c r="B55" s="334" t="s">
        <v>502</v>
      </c>
      <c r="C55" s="326">
        <v>0</v>
      </c>
      <c r="D55" s="326">
        <v>1072852.93</v>
      </c>
      <c r="E55" s="326">
        <v>0</v>
      </c>
      <c r="F55" s="326">
        <v>2199.25</v>
      </c>
      <c r="G55" s="326">
        <v>7072</v>
      </c>
      <c r="H55" s="326">
        <v>1988.2</v>
      </c>
      <c r="I55" s="326">
        <v>345234.95</v>
      </c>
      <c r="J55" s="326">
        <v>0</v>
      </c>
      <c r="K55" s="326">
        <v>345451.37</v>
      </c>
      <c r="L55" s="326">
        <v>0</v>
      </c>
      <c r="M55" s="326">
        <v>0</v>
      </c>
      <c r="N55" s="326">
        <v>0</v>
      </c>
      <c r="O55" s="326">
        <v>0</v>
      </c>
      <c r="P55" s="326">
        <v>6690</v>
      </c>
      <c r="Q55" s="326">
        <v>0</v>
      </c>
      <c r="R55" s="326">
        <v>0</v>
      </c>
      <c r="S55" s="326">
        <v>0</v>
      </c>
      <c r="T55" s="326">
        <v>100</v>
      </c>
      <c r="U55" s="326">
        <v>11369.99</v>
      </c>
      <c r="V55" s="326">
        <v>1048362</v>
      </c>
      <c r="W55" s="326">
        <v>3841.4</v>
      </c>
      <c r="X55" s="326">
        <v>0</v>
      </c>
      <c r="Y55" s="326">
        <v>54769.07</v>
      </c>
      <c r="Z55" s="326">
        <v>2586.04</v>
      </c>
      <c r="AA55" s="326">
        <v>206500.44</v>
      </c>
      <c r="AB55" s="326">
        <v>0</v>
      </c>
      <c r="AC55" s="326">
        <v>0</v>
      </c>
      <c r="AD55" s="326">
        <v>27800</v>
      </c>
      <c r="AE55" s="326">
        <v>42266</v>
      </c>
      <c r="AF55" s="326">
        <v>0</v>
      </c>
      <c r="AG55" s="326">
        <v>0</v>
      </c>
      <c r="AH55" s="326">
        <v>51288.26</v>
      </c>
      <c r="AI55" s="326">
        <v>20759</v>
      </c>
      <c r="AJ55" s="326">
        <v>0</v>
      </c>
      <c r="AK55" s="326">
        <v>0</v>
      </c>
      <c r="AL55" s="326">
        <v>0</v>
      </c>
      <c r="AM55" s="326">
        <v>0</v>
      </c>
      <c r="AN55" s="326">
        <v>38106.339999999997</v>
      </c>
      <c r="AO55" s="326">
        <v>0</v>
      </c>
      <c r="AP55" s="326">
        <v>395.21</v>
      </c>
      <c r="AQ55" s="326">
        <v>639677.14</v>
      </c>
      <c r="AR55" s="326">
        <v>485414.52</v>
      </c>
      <c r="AS55" s="326">
        <v>130023.5</v>
      </c>
      <c r="AT55" s="326">
        <v>52545.9</v>
      </c>
      <c r="AU55" s="326">
        <v>85151.11</v>
      </c>
      <c r="AV55" s="326">
        <v>0</v>
      </c>
      <c r="AW55" s="326">
        <v>90011.98</v>
      </c>
      <c r="AX55" s="326">
        <v>130037.42</v>
      </c>
      <c r="AY55" s="326">
        <v>164905.46</v>
      </c>
      <c r="AZ55" s="326">
        <v>104214.61</v>
      </c>
      <c r="BA55" s="326">
        <v>552723.23</v>
      </c>
      <c r="BB55" s="326">
        <v>122085.63</v>
      </c>
      <c r="BC55" s="326">
        <v>31131.599999999999</v>
      </c>
      <c r="BD55" s="326">
        <v>108.33</v>
      </c>
      <c r="BE55" s="326">
        <v>11343</v>
      </c>
      <c r="BF55" s="326">
        <v>240740.13</v>
      </c>
      <c r="BG55" s="326">
        <v>449513.9</v>
      </c>
      <c r="BH55" s="326">
        <v>5</v>
      </c>
      <c r="BI55" s="326">
        <v>1420</v>
      </c>
      <c r="BJ55" s="326">
        <v>9176.9500000000007</v>
      </c>
      <c r="BK55" s="326">
        <v>0</v>
      </c>
      <c r="BL55" s="326">
        <v>0</v>
      </c>
      <c r="BM55" s="326">
        <v>0</v>
      </c>
      <c r="BN55" s="326">
        <v>0</v>
      </c>
      <c r="BO55" s="326">
        <v>7906.92</v>
      </c>
      <c r="BP55" s="326">
        <v>7906.92</v>
      </c>
      <c r="BQ55" s="326">
        <v>642421.68000000005</v>
      </c>
      <c r="BR55" s="326">
        <v>634664.72</v>
      </c>
      <c r="BS55" s="326">
        <v>651748.6</v>
      </c>
      <c r="BT55" s="326">
        <v>651748.59</v>
      </c>
      <c r="BU55" s="326">
        <v>0</v>
      </c>
      <c r="BV55" s="326">
        <v>0</v>
      </c>
      <c r="BW55" s="326">
        <v>226528.44</v>
      </c>
      <c r="BX55" s="326">
        <v>0</v>
      </c>
      <c r="BY55" s="326">
        <v>0</v>
      </c>
      <c r="BZ55" s="326">
        <v>0</v>
      </c>
      <c r="CA55" s="326">
        <v>0</v>
      </c>
      <c r="CB55" s="326">
        <v>0</v>
      </c>
      <c r="CC55" s="326">
        <v>0</v>
      </c>
      <c r="CD55" s="326">
        <v>0</v>
      </c>
      <c r="CE55" s="326">
        <v>0</v>
      </c>
      <c r="CF55" s="326">
        <v>0</v>
      </c>
      <c r="CG55" s="326">
        <v>0</v>
      </c>
      <c r="CH55" s="326">
        <v>4472</v>
      </c>
      <c r="CI55" s="326">
        <v>0</v>
      </c>
      <c r="CJ55" s="326">
        <v>0</v>
      </c>
      <c r="CK55" s="326">
        <v>0</v>
      </c>
      <c r="CL55" s="326">
        <v>0</v>
      </c>
      <c r="CM55" s="326">
        <v>77682</v>
      </c>
      <c r="CN55" s="326">
        <v>0</v>
      </c>
      <c r="CO55" s="326">
        <v>0</v>
      </c>
      <c r="CP55" s="326">
        <v>0</v>
      </c>
      <c r="CQ55" s="326">
        <v>0</v>
      </c>
      <c r="CR55" s="326">
        <v>3000</v>
      </c>
      <c r="CS55" s="326">
        <v>0</v>
      </c>
      <c r="CT55" s="326">
        <v>36167.300000000003</v>
      </c>
      <c r="CU55" s="326">
        <v>0</v>
      </c>
      <c r="CV55" s="326">
        <v>0</v>
      </c>
      <c r="CW55" s="326">
        <v>0</v>
      </c>
      <c r="CX55" s="326">
        <v>814.04</v>
      </c>
      <c r="CY55" s="326">
        <v>0</v>
      </c>
      <c r="CZ55" s="326">
        <v>0</v>
      </c>
      <c r="DA55" s="326">
        <v>0</v>
      </c>
      <c r="DB55" s="326">
        <v>0</v>
      </c>
      <c r="DC55" s="326">
        <v>0</v>
      </c>
      <c r="DD55" s="326">
        <v>0</v>
      </c>
      <c r="DE55" s="326">
        <v>0</v>
      </c>
      <c r="DF55" s="326">
        <v>0</v>
      </c>
      <c r="DG55" s="326">
        <v>0</v>
      </c>
      <c r="DH55" s="326">
        <v>0</v>
      </c>
      <c r="DI55" s="326">
        <v>246926.38</v>
      </c>
      <c r="DJ55" s="326">
        <v>0</v>
      </c>
      <c r="DK55" s="326">
        <v>0</v>
      </c>
      <c r="DL55" s="326">
        <v>29085.19</v>
      </c>
      <c r="DM55" s="326">
        <v>71765.95</v>
      </c>
      <c r="DN55" s="326">
        <v>0</v>
      </c>
      <c r="DO55" s="326">
        <v>0</v>
      </c>
      <c r="DP55" s="326">
        <v>469.26</v>
      </c>
      <c r="DQ55" s="326">
        <v>110</v>
      </c>
      <c r="DR55" s="326">
        <v>0</v>
      </c>
      <c r="DS55" s="326">
        <v>0</v>
      </c>
      <c r="DT55" s="326">
        <v>0</v>
      </c>
      <c r="DU55" s="326">
        <v>0</v>
      </c>
      <c r="DV55" s="326">
        <v>307</v>
      </c>
      <c r="DW55" s="326">
        <v>0</v>
      </c>
      <c r="DX55" s="326">
        <v>20970.11</v>
      </c>
      <c r="DY55" s="326">
        <v>13447.26</v>
      </c>
      <c r="DZ55" s="326">
        <v>12098.45</v>
      </c>
      <c r="EA55" s="326">
        <v>15928.07</v>
      </c>
      <c r="EB55" s="326">
        <v>3693.23</v>
      </c>
      <c r="EC55" s="326">
        <v>0</v>
      </c>
      <c r="ED55" s="326">
        <v>0</v>
      </c>
      <c r="EE55" s="326">
        <v>0</v>
      </c>
      <c r="EF55" s="326">
        <v>0</v>
      </c>
      <c r="EG55" s="326">
        <v>0</v>
      </c>
      <c r="EH55" s="326">
        <v>0</v>
      </c>
      <c r="EI55" s="326">
        <v>0</v>
      </c>
      <c r="EJ55" s="326">
        <v>0</v>
      </c>
      <c r="EK55" s="326">
        <v>0</v>
      </c>
      <c r="EL55" s="326">
        <v>0</v>
      </c>
      <c r="EM55" s="326">
        <v>0</v>
      </c>
      <c r="EN55" s="326">
        <v>0</v>
      </c>
      <c r="EO55" s="326">
        <v>0</v>
      </c>
      <c r="EP55" s="326">
        <v>0</v>
      </c>
      <c r="EQ55" s="326">
        <v>0</v>
      </c>
      <c r="ER55" s="326">
        <v>0</v>
      </c>
      <c r="ES55" s="326">
        <v>0</v>
      </c>
      <c r="ET55" s="326">
        <v>0</v>
      </c>
      <c r="EU55" s="326">
        <v>814.35</v>
      </c>
      <c r="EV55" s="326">
        <v>704.35</v>
      </c>
      <c r="EW55" s="326">
        <v>110710.68</v>
      </c>
      <c r="EX55" s="326">
        <v>110820.68</v>
      </c>
      <c r="EY55" s="326">
        <v>0</v>
      </c>
      <c r="EZ55" s="326">
        <v>2553.69</v>
      </c>
      <c r="FA55" s="326">
        <v>1586.42</v>
      </c>
      <c r="FB55" s="326">
        <v>25045</v>
      </c>
      <c r="FC55" s="326">
        <v>0</v>
      </c>
      <c r="FD55" s="326">
        <v>26012.27</v>
      </c>
      <c r="FE55" s="326">
        <v>0</v>
      </c>
      <c r="FF55" s="326">
        <v>0</v>
      </c>
      <c r="FG55" s="326">
        <v>0</v>
      </c>
      <c r="FH55" s="326">
        <v>0</v>
      </c>
      <c r="FI55" s="326">
        <v>0</v>
      </c>
      <c r="FJ55" s="326">
        <v>0</v>
      </c>
      <c r="FK55" s="326">
        <v>0</v>
      </c>
    </row>
    <row r="56" spans="1:167" x14ac:dyDescent="0.15">
      <c r="A56" s="334">
        <v>870</v>
      </c>
      <c r="B56" s="334" t="s">
        <v>503</v>
      </c>
      <c r="C56" s="326">
        <v>0</v>
      </c>
      <c r="D56" s="326">
        <v>3121772.08</v>
      </c>
      <c r="E56" s="326">
        <v>0</v>
      </c>
      <c r="F56" s="326">
        <v>5438.72</v>
      </c>
      <c r="G56" s="326">
        <v>20096.12</v>
      </c>
      <c r="H56" s="326">
        <v>12323.17</v>
      </c>
      <c r="I56" s="326">
        <v>13823.94</v>
      </c>
      <c r="J56" s="326">
        <v>0</v>
      </c>
      <c r="K56" s="326">
        <v>396616.03</v>
      </c>
      <c r="L56" s="326">
        <v>0</v>
      </c>
      <c r="M56" s="326">
        <v>0</v>
      </c>
      <c r="N56" s="326">
        <v>0</v>
      </c>
      <c r="O56" s="326">
        <v>0</v>
      </c>
      <c r="P56" s="326">
        <v>33085.129999999997</v>
      </c>
      <c r="Q56" s="326">
        <v>0</v>
      </c>
      <c r="R56" s="326">
        <v>0</v>
      </c>
      <c r="S56" s="326">
        <v>12024.22</v>
      </c>
      <c r="T56" s="326">
        <v>0</v>
      </c>
      <c r="U56" s="326">
        <v>57942.75</v>
      </c>
      <c r="V56" s="326">
        <v>5674744</v>
      </c>
      <c r="W56" s="326">
        <v>14995.05</v>
      </c>
      <c r="X56" s="326">
        <v>0</v>
      </c>
      <c r="Y56" s="326">
        <v>240507.64</v>
      </c>
      <c r="Z56" s="326">
        <v>27686.61</v>
      </c>
      <c r="AA56" s="326">
        <v>388646.43</v>
      </c>
      <c r="AB56" s="326">
        <v>0</v>
      </c>
      <c r="AC56" s="326">
        <v>0</v>
      </c>
      <c r="AD56" s="326">
        <v>9050</v>
      </c>
      <c r="AE56" s="326">
        <v>122269.63</v>
      </c>
      <c r="AF56" s="326">
        <v>0</v>
      </c>
      <c r="AG56" s="326">
        <v>0</v>
      </c>
      <c r="AH56" s="326">
        <v>0</v>
      </c>
      <c r="AI56" s="326">
        <v>0</v>
      </c>
      <c r="AJ56" s="326">
        <v>0</v>
      </c>
      <c r="AK56" s="326">
        <v>81056.81</v>
      </c>
      <c r="AL56" s="326">
        <v>0</v>
      </c>
      <c r="AM56" s="326">
        <v>0</v>
      </c>
      <c r="AN56" s="326">
        <v>144352.47</v>
      </c>
      <c r="AO56" s="326">
        <v>0</v>
      </c>
      <c r="AP56" s="326">
        <v>6987.14</v>
      </c>
      <c r="AQ56" s="326">
        <v>2025550.46</v>
      </c>
      <c r="AR56" s="326">
        <v>1552236.36</v>
      </c>
      <c r="AS56" s="326">
        <v>356851.03</v>
      </c>
      <c r="AT56" s="326">
        <v>224670.57</v>
      </c>
      <c r="AU56" s="326">
        <v>237397.27</v>
      </c>
      <c r="AV56" s="326">
        <v>109</v>
      </c>
      <c r="AW56" s="326">
        <v>280725.86</v>
      </c>
      <c r="AX56" s="326">
        <v>644469.93000000005</v>
      </c>
      <c r="AY56" s="326">
        <v>199063.06</v>
      </c>
      <c r="AZ56" s="326">
        <v>502927.22</v>
      </c>
      <c r="BA56" s="326">
        <v>2103895.79</v>
      </c>
      <c r="BB56" s="326">
        <v>67900.13</v>
      </c>
      <c r="BC56" s="326">
        <v>130966.04</v>
      </c>
      <c r="BD56" s="326">
        <v>0</v>
      </c>
      <c r="BE56" s="326">
        <v>2484</v>
      </c>
      <c r="BF56" s="326">
        <v>1398098.44</v>
      </c>
      <c r="BG56" s="326">
        <v>656072.78</v>
      </c>
      <c r="BH56" s="326">
        <v>0</v>
      </c>
      <c r="BI56" s="326">
        <v>0</v>
      </c>
      <c r="BJ56" s="326">
        <v>0</v>
      </c>
      <c r="BK56" s="326">
        <v>0</v>
      </c>
      <c r="BL56" s="326">
        <v>0</v>
      </c>
      <c r="BM56" s="326">
        <v>0</v>
      </c>
      <c r="BN56" s="326">
        <v>0</v>
      </c>
      <c r="BO56" s="326">
        <v>0</v>
      </c>
      <c r="BP56" s="326">
        <v>0</v>
      </c>
      <c r="BQ56" s="326">
        <v>1646792.21</v>
      </c>
      <c r="BR56" s="326">
        <v>1646792.21</v>
      </c>
      <c r="BS56" s="326">
        <v>1646792.21</v>
      </c>
      <c r="BT56" s="326">
        <v>1646792.21</v>
      </c>
      <c r="BU56" s="326">
        <v>0</v>
      </c>
      <c r="BV56" s="326">
        <v>0</v>
      </c>
      <c r="BW56" s="326">
        <v>1074505.31</v>
      </c>
      <c r="BX56" s="326">
        <v>0</v>
      </c>
      <c r="BY56" s="326">
        <v>0</v>
      </c>
      <c r="BZ56" s="326">
        <v>0</v>
      </c>
      <c r="CA56" s="326">
        <v>0</v>
      </c>
      <c r="CB56" s="326">
        <v>0</v>
      </c>
      <c r="CC56" s="326">
        <v>1392.56</v>
      </c>
      <c r="CD56" s="326">
        <v>0</v>
      </c>
      <c r="CE56" s="326">
        <v>0</v>
      </c>
      <c r="CF56" s="326">
        <v>0</v>
      </c>
      <c r="CG56" s="326">
        <v>0</v>
      </c>
      <c r="CH56" s="326">
        <v>353541</v>
      </c>
      <c r="CI56" s="326">
        <v>0</v>
      </c>
      <c r="CJ56" s="326">
        <v>1423011.17</v>
      </c>
      <c r="CK56" s="326">
        <v>80052.19</v>
      </c>
      <c r="CL56" s="326">
        <v>0</v>
      </c>
      <c r="CM56" s="326">
        <v>6859</v>
      </c>
      <c r="CN56" s="326">
        <v>34197</v>
      </c>
      <c r="CO56" s="326">
        <v>0</v>
      </c>
      <c r="CP56" s="326">
        <v>0</v>
      </c>
      <c r="CQ56" s="326">
        <v>0</v>
      </c>
      <c r="CR56" s="326">
        <v>3000</v>
      </c>
      <c r="CS56" s="326">
        <v>7722</v>
      </c>
      <c r="CT56" s="326">
        <v>186628.07</v>
      </c>
      <c r="CU56" s="326">
        <v>0</v>
      </c>
      <c r="CV56" s="326">
        <v>0</v>
      </c>
      <c r="CW56" s="326">
        <v>0</v>
      </c>
      <c r="CX56" s="326">
        <v>0</v>
      </c>
      <c r="CY56" s="326">
        <v>0</v>
      </c>
      <c r="CZ56" s="326">
        <v>0</v>
      </c>
      <c r="DA56" s="326">
        <v>0</v>
      </c>
      <c r="DB56" s="326">
        <v>6232.06</v>
      </c>
      <c r="DC56" s="326">
        <v>0</v>
      </c>
      <c r="DD56" s="326">
        <v>0</v>
      </c>
      <c r="DE56" s="326">
        <v>0</v>
      </c>
      <c r="DF56" s="326">
        <v>0</v>
      </c>
      <c r="DG56" s="326">
        <v>0</v>
      </c>
      <c r="DH56" s="326">
        <v>0</v>
      </c>
      <c r="DI56" s="326">
        <v>1386859.75</v>
      </c>
      <c r="DJ56" s="326">
        <v>0</v>
      </c>
      <c r="DK56" s="326">
        <v>0</v>
      </c>
      <c r="DL56" s="326">
        <v>141193.49</v>
      </c>
      <c r="DM56" s="326">
        <v>256648.49</v>
      </c>
      <c r="DN56" s="326">
        <v>0</v>
      </c>
      <c r="DO56" s="326">
        <v>0</v>
      </c>
      <c r="DP56" s="326">
        <v>47127.78</v>
      </c>
      <c r="DQ56" s="326">
        <v>0</v>
      </c>
      <c r="DR56" s="326">
        <v>1592.7</v>
      </c>
      <c r="DS56" s="326">
        <v>0</v>
      </c>
      <c r="DT56" s="326">
        <v>0</v>
      </c>
      <c r="DU56" s="326">
        <v>0</v>
      </c>
      <c r="DV56" s="326">
        <v>1343718.15</v>
      </c>
      <c r="DW56" s="326">
        <v>0</v>
      </c>
      <c r="DX56" s="326">
        <v>33870.589999999997</v>
      </c>
      <c r="DY56" s="326">
        <v>56341.279999999999</v>
      </c>
      <c r="DZ56" s="326">
        <v>22470.69</v>
      </c>
      <c r="EA56" s="326">
        <v>0</v>
      </c>
      <c r="EB56" s="326">
        <v>0</v>
      </c>
      <c r="EC56" s="326">
        <v>0</v>
      </c>
      <c r="ED56" s="326">
        <v>208308.41</v>
      </c>
      <c r="EE56" s="326">
        <v>207495.47</v>
      </c>
      <c r="EF56" s="326">
        <v>849827.21</v>
      </c>
      <c r="EG56" s="326">
        <v>725362.5</v>
      </c>
      <c r="EH56" s="326">
        <v>0</v>
      </c>
      <c r="EI56" s="326">
        <v>0</v>
      </c>
      <c r="EJ56" s="326">
        <v>0</v>
      </c>
      <c r="EK56" s="326">
        <v>125277.65</v>
      </c>
      <c r="EL56" s="326">
        <v>0</v>
      </c>
      <c r="EM56" s="326">
        <v>10412222</v>
      </c>
      <c r="EN56" s="326">
        <v>503498.81</v>
      </c>
      <c r="EO56" s="326">
        <v>832724.45</v>
      </c>
      <c r="EP56" s="326">
        <v>329225.64</v>
      </c>
      <c r="EQ56" s="326">
        <v>0</v>
      </c>
      <c r="ER56" s="326">
        <v>0</v>
      </c>
      <c r="ES56" s="326">
        <v>0</v>
      </c>
      <c r="ET56" s="326">
        <v>0</v>
      </c>
      <c r="EU56" s="326">
        <v>115302.16</v>
      </c>
      <c r="EV56" s="326">
        <v>119736.53</v>
      </c>
      <c r="EW56" s="326">
        <v>470570.7</v>
      </c>
      <c r="EX56" s="326">
        <v>466136.33</v>
      </c>
      <c r="EY56" s="326">
        <v>0</v>
      </c>
      <c r="EZ56" s="326">
        <v>20020.900000000001</v>
      </c>
      <c r="FA56" s="326">
        <v>19812.96</v>
      </c>
      <c r="FB56" s="326">
        <v>8290</v>
      </c>
      <c r="FC56" s="326">
        <v>0</v>
      </c>
      <c r="FD56" s="326">
        <v>8497.94</v>
      </c>
      <c r="FE56" s="326">
        <v>0</v>
      </c>
      <c r="FF56" s="326">
        <v>0</v>
      </c>
      <c r="FG56" s="326">
        <v>0</v>
      </c>
      <c r="FH56" s="326">
        <v>0</v>
      </c>
      <c r="FI56" s="326">
        <v>0</v>
      </c>
      <c r="FJ56" s="326">
        <v>0</v>
      </c>
      <c r="FK56" s="326">
        <v>0</v>
      </c>
    </row>
    <row r="57" spans="1:167" x14ac:dyDescent="0.15">
      <c r="A57" s="334">
        <v>882</v>
      </c>
      <c r="B57" s="334" t="s">
        <v>504</v>
      </c>
      <c r="C57" s="326">
        <v>0</v>
      </c>
      <c r="D57" s="326">
        <v>2454456</v>
      </c>
      <c r="E57" s="326">
        <v>0</v>
      </c>
      <c r="F57" s="326">
        <v>1147.68</v>
      </c>
      <c r="G57" s="326">
        <v>13897.6</v>
      </c>
      <c r="H57" s="326">
        <v>2264.3000000000002</v>
      </c>
      <c r="I57" s="326">
        <v>36235.46</v>
      </c>
      <c r="J57" s="326">
        <v>0</v>
      </c>
      <c r="K57" s="326">
        <v>301108.67</v>
      </c>
      <c r="L57" s="326">
        <v>0</v>
      </c>
      <c r="M57" s="326">
        <v>0</v>
      </c>
      <c r="N57" s="326">
        <v>0</v>
      </c>
      <c r="O57" s="326">
        <v>0</v>
      </c>
      <c r="P57" s="326">
        <v>3000</v>
      </c>
      <c r="Q57" s="326">
        <v>0</v>
      </c>
      <c r="R57" s="326">
        <v>0</v>
      </c>
      <c r="S57" s="326">
        <v>0</v>
      </c>
      <c r="T57" s="326">
        <v>0</v>
      </c>
      <c r="U57" s="326">
        <v>27961.17</v>
      </c>
      <c r="V57" s="326">
        <v>2026155</v>
      </c>
      <c r="W57" s="326">
        <v>31306.19</v>
      </c>
      <c r="X57" s="326">
        <v>0</v>
      </c>
      <c r="Y57" s="326">
        <v>71437.91</v>
      </c>
      <c r="Z57" s="326">
        <v>7237.85</v>
      </c>
      <c r="AA57" s="326">
        <v>302751.25</v>
      </c>
      <c r="AB57" s="326">
        <v>0</v>
      </c>
      <c r="AC57" s="326">
        <v>0</v>
      </c>
      <c r="AD57" s="326">
        <v>19712</v>
      </c>
      <c r="AE57" s="326">
        <v>108573.53</v>
      </c>
      <c r="AF57" s="326">
        <v>0</v>
      </c>
      <c r="AG57" s="326">
        <v>0</v>
      </c>
      <c r="AH57" s="326">
        <v>11627.75</v>
      </c>
      <c r="AI57" s="326">
        <v>17270.32</v>
      </c>
      <c r="AJ57" s="326">
        <v>0</v>
      </c>
      <c r="AK57" s="326">
        <v>22740</v>
      </c>
      <c r="AL57" s="326">
        <v>0</v>
      </c>
      <c r="AM57" s="326">
        <v>8494</v>
      </c>
      <c r="AN57" s="326">
        <v>9630.5499999999993</v>
      </c>
      <c r="AO57" s="326">
        <v>0</v>
      </c>
      <c r="AP57" s="326">
        <v>2160.35</v>
      </c>
      <c r="AQ57" s="326">
        <v>1009735.81</v>
      </c>
      <c r="AR57" s="326">
        <v>1276989.58</v>
      </c>
      <c r="AS57" s="326">
        <v>150710.15</v>
      </c>
      <c r="AT57" s="326">
        <v>192883.84</v>
      </c>
      <c r="AU57" s="326">
        <v>191810.88</v>
      </c>
      <c r="AV57" s="326">
        <v>0</v>
      </c>
      <c r="AW57" s="326">
        <v>144928.4</v>
      </c>
      <c r="AX57" s="326">
        <v>173088.56</v>
      </c>
      <c r="AY57" s="326">
        <v>274468.15000000002</v>
      </c>
      <c r="AZ57" s="326">
        <v>166519.21</v>
      </c>
      <c r="BA57" s="326">
        <v>851988.14</v>
      </c>
      <c r="BB57" s="326">
        <v>119906.67</v>
      </c>
      <c r="BC57" s="326">
        <v>55143</v>
      </c>
      <c r="BD57" s="326">
        <v>0</v>
      </c>
      <c r="BE57" s="326">
        <v>72904.649999999994</v>
      </c>
      <c r="BF57" s="326">
        <v>419961.65</v>
      </c>
      <c r="BG57" s="326">
        <v>324471.83</v>
      </c>
      <c r="BH57" s="326">
        <v>0</v>
      </c>
      <c r="BI57" s="326">
        <v>0</v>
      </c>
      <c r="BJ57" s="326">
        <v>0</v>
      </c>
      <c r="BK57" s="326">
        <v>0</v>
      </c>
      <c r="BL57" s="326">
        <v>3683.63</v>
      </c>
      <c r="BM57" s="326">
        <v>0</v>
      </c>
      <c r="BN57" s="326">
        <v>0</v>
      </c>
      <c r="BO57" s="326">
        <v>833621.02</v>
      </c>
      <c r="BP57" s="326">
        <v>883594.45</v>
      </c>
      <c r="BQ57" s="326">
        <v>586436</v>
      </c>
      <c r="BR57" s="326">
        <v>586436</v>
      </c>
      <c r="BS57" s="326">
        <v>1420057.02</v>
      </c>
      <c r="BT57" s="326">
        <v>1473714.08</v>
      </c>
      <c r="BU57" s="326">
        <v>0</v>
      </c>
      <c r="BV57" s="326">
        <v>0</v>
      </c>
      <c r="BW57" s="326">
        <v>419961.65</v>
      </c>
      <c r="BX57" s="326">
        <v>0</v>
      </c>
      <c r="BY57" s="326">
        <v>0</v>
      </c>
      <c r="BZ57" s="326">
        <v>0</v>
      </c>
      <c r="CA57" s="326">
        <v>0</v>
      </c>
      <c r="CB57" s="326">
        <v>0</v>
      </c>
      <c r="CC57" s="326">
        <v>0</v>
      </c>
      <c r="CD57" s="326">
        <v>0</v>
      </c>
      <c r="CE57" s="326">
        <v>0</v>
      </c>
      <c r="CF57" s="326">
        <v>0</v>
      </c>
      <c r="CG57" s="326">
        <v>0</v>
      </c>
      <c r="CH57" s="326">
        <v>21799.55</v>
      </c>
      <c r="CI57" s="326">
        <v>0</v>
      </c>
      <c r="CJ57" s="326">
        <v>0</v>
      </c>
      <c r="CK57" s="326">
        <v>0</v>
      </c>
      <c r="CL57" s="326">
        <v>0</v>
      </c>
      <c r="CM57" s="326">
        <v>91623</v>
      </c>
      <c r="CN57" s="326">
        <v>0</v>
      </c>
      <c r="CO57" s="326">
        <v>0</v>
      </c>
      <c r="CP57" s="326">
        <v>0</v>
      </c>
      <c r="CQ57" s="326">
        <v>0</v>
      </c>
      <c r="CR57" s="326">
        <v>0</v>
      </c>
      <c r="CS57" s="326">
        <v>0</v>
      </c>
      <c r="CT57" s="326">
        <v>103614.7</v>
      </c>
      <c r="CU57" s="326">
        <v>0</v>
      </c>
      <c r="CV57" s="326">
        <v>0</v>
      </c>
      <c r="CW57" s="326">
        <v>0</v>
      </c>
      <c r="CX57" s="326">
        <v>43561.59</v>
      </c>
      <c r="CY57" s="326">
        <v>0</v>
      </c>
      <c r="CZ57" s="326">
        <v>0</v>
      </c>
      <c r="DA57" s="326">
        <v>0</v>
      </c>
      <c r="DB57" s="326">
        <v>0</v>
      </c>
      <c r="DC57" s="326">
        <v>0</v>
      </c>
      <c r="DD57" s="326">
        <v>0</v>
      </c>
      <c r="DE57" s="326">
        <v>0</v>
      </c>
      <c r="DF57" s="326">
        <v>0</v>
      </c>
      <c r="DG57" s="326">
        <v>0</v>
      </c>
      <c r="DH57" s="326">
        <v>0</v>
      </c>
      <c r="DI57" s="326">
        <v>445877.95</v>
      </c>
      <c r="DJ57" s="326">
        <v>0</v>
      </c>
      <c r="DK57" s="326">
        <v>0</v>
      </c>
      <c r="DL57" s="326">
        <v>37930.22</v>
      </c>
      <c r="DM57" s="326">
        <v>87995.47</v>
      </c>
      <c r="DN57" s="326">
        <v>0</v>
      </c>
      <c r="DO57" s="326">
        <v>0</v>
      </c>
      <c r="DP57" s="326">
        <v>3840</v>
      </c>
      <c r="DQ57" s="326">
        <v>0</v>
      </c>
      <c r="DR57" s="326">
        <v>0</v>
      </c>
      <c r="DS57" s="326">
        <v>0</v>
      </c>
      <c r="DT57" s="326">
        <v>0</v>
      </c>
      <c r="DU57" s="326">
        <v>0</v>
      </c>
      <c r="DV57" s="326">
        <v>104916.83</v>
      </c>
      <c r="DW57" s="326">
        <v>0.02</v>
      </c>
      <c r="DX57" s="326">
        <v>32543.119999999999</v>
      </c>
      <c r="DY57" s="326">
        <v>87307.55</v>
      </c>
      <c r="DZ57" s="326">
        <v>55264.43</v>
      </c>
      <c r="EA57" s="326">
        <v>500</v>
      </c>
      <c r="EB57" s="326">
        <v>0</v>
      </c>
      <c r="EC57" s="326">
        <v>0</v>
      </c>
      <c r="ED57" s="326">
        <v>38216.42</v>
      </c>
      <c r="EE57" s="326">
        <v>39366.28</v>
      </c>
      <c r="EF57" s="326">
        <v>184907.86</v>
      </c>
      <c r="EG57" s="326">
        <v>183758</v>
      </c>
      <c r="EH57" s="326">
        <v>0</v>
      </c>
      <c r="EI57" s="326">
        <v>0</v>
      </c>
      <c r="EJ57" s="326">
        <v>0</v>
      </c>
      <c r="EK57" s="326">
        <v>0</v>
      </c>
      <c r="EL57" s="326">
        <v>0</v>
      </c>
      <c r="EM57" s="326">
        <v>250000</v>
      </c>
      <c r="EN57" s="326">
        <v>1</v>
      </c>
      <c r="EO57" s="326">
        <v>1</v>
      </c>
      <c r="EP57" s="326">
        <v>0</v>
      </c>
      <c r="EQ57" s="326">
        <v>0</v>
      </c>
      <c r="ER57" s="326">
        <v>0</v>
      </c>
      <c r="ES57" s="326">
        <v>0</v>
      </c>
      <c r="ET57" s="326">
        <v>0</v>
      </c>
      <c r="EU57" s="326">
        <v>38881.699999999997</v>
      </c>
      <c r="EV57" s="326">
        <v>14729.5</v>
      </c>
      <c r="EW57" s="326">
        <v>196934.68</v>
      </c>
      <c r="EX57" s="326">
        <v>221086.88</v>
      </c>
      <c r="EY57" s="326">
        <v>0</v>
      </c>
      <c r="EZ57" s="326">
        <v>20814.86</v>
      </c>
      <c r="FA57" s="326">
        <v>-6534.12</v>
      </c>
      <c r="FB57" s="326">
        <v>200655.58</v>
      </c>
      <c r="FC57" s="326">
        <v>227405.11</v>
      </c>
      <c r="FD57" s="326">
        <v>599.45000000000005</v>
      </c>
      <c r="FE57" s="326">
        <v>0</v>
      </c>
      <c r="FF57" s="326">
        <v>0</v>
      </c>
      <c r="FG57" s="326">
        <v>0</v>
      </c>
      <c r="FH57" s="326">
        <v>0</v>
      </c>
      <c r="FI57" s="326">
        <v>0</v>
      </c>
      <c r="FJ57" s="326">
        <v>0</v>
      </c>
      <c r="FK57" s="326">
        <v>0</v>
      </c>
    </row>
    <row r="58" spans="1:167" x14ac:dyDescent="0.15">
      <c r="A58" s="334">
        <v>896</v>
      </c>
      <c r="B58" s="334" t="s">
        <v>505</v>
      </c>
      <c r="C58" s="326">
        <v>0</v>
      </c>
      <c r="D58" s="326">
        <v>6383149.6500000004</v>
      </c>
      <c r="E58" s="326">
        <v>0</v>
      </c>
      <c r="F58" s="326">
        <v>0</v>
      </c>
      <c r="G58" s="326">
        <v>17088</v>
      </c>
      <c r="H58" s="326">
        <v>21323.5</v>
      </c>
      <c r="I58" s="326">
        <v>157394.71</v>
      </c>
      <c r="J58" s="326">
        <v>6053.7</v>
      </c>
      <c r="K58" s="326">
        <v>754560.89</v>
      </c>
      <c r="L58" s="326">
        <v>0</v>
      </c>
      <c r="M58" s="326">
        <v>2082.0100000000002</v>
      </c>
      <c r="N58" s="326">
        <v>0</v>
      </c>
      <c r="O58" s="326">
        <v>0</v>
      </c>
      <c r="P58" s="326">
        <v>0</v>
      </c>
      <c r="Q58" s="326">
        <v>0</v>
      </c>
      <c r="R58" s="326">
        <v>0</v>
      </c>
      <c r="S58" s="326">
        <v>0</v>
      </c>
      <c r="T58" s="326">
        <v>0</v>
      </c>
      <c r="U58" s="326">
        <v>46271.02</v>
      </c>
      <c r="V58" s="326">
        <v>3118611</v>
      </c>
      <c r="W58" s="326">
        <v>6909.4</v>
      </c>
      <c r="X58" s="326">
        <v>0</v>
      </c>
      <c r="Y58" s="326">
        <v>0</v>
      </c>
      <c r="Z58" s="326">
        <v>42469.72</v>
      </c>
      <c r="AA58" s="326">
        <v>379096.4</v>
      </c>
      <c r="AB58" s="326">
        <v>0</v>
      </c>
      <c r="AC58" s="326">
        <v>0</v>
      </c>
      <c r="AD58" s="326">
        <v>19000</v>
      </c>
      <c r="AE58" s="326">
        <v>123291.54</v>
      </c>
      <c r="AF58" s="326">
        <v>0</v>
      </c>
      <c r="AG58" s="326">
        <v>0</v>
      </c>
      <c r="AH58" s="326">
        <v>9264.3700000000008</v>
      </c>
      <c r="AI58" s="326">
        <v>0</v>
      </c>
      <c r="AJ58" s="326">
        <v>0</v>
      </c>
      <c r="AK58" s="326">
        <v>0</v>
      </c>
      <c r="AL58" s="326">
        <v>30980.58</v>
      </c>
      <c r="AM58" s="326">
        <v>0</v>
      </c>
      <c r="AN58" s="326">
        <v>0</v>
      </c>
      <c r="AO58" s="326">
        <v>0</v>
      </c>
      <c r="AP58" s="326">
        <v>2142</v>
      </c>
      <c r="AQ58" s="326">
        <v>1732983.26</v>
      </c>
      <c r="AR58" s="326">
        <v>1889465.32</v>
      </c>
      <c r="AS58" s="326">
        <v>544089.15</v>
      </c>
      <c r="AT58" s="326">
        <v>229985.61</v>
      </c>
      <c r="AU58" s="326">
        <v>319106.56</v>
      </c>
      <c r="AV58" s="326">
        <v>51850.84</v>
      </c>
      <c r="AW58" s="326">
        <v>240345.49</v>
      </c>
      <c r="AX58" s="326">
        <v>343994.78</v>
      </c>
      <c r="AY58" s="326">
        <v>307965.77</v>
      </c>
      <c r="AZ58" s="326">
        <v>637661.59</v>
      </c>
      <c r="BA58" s="326">
        <v>2302971.52</v>
      </c>
      <c r="BB58" s="326">
        <v>282306.90999999997</v>
      </c>
      <c r="BC58" s="326">
        <v>129932.13</v>
      </c>
      <c r="BD58" s="326">
        <v>34076.89</v>
      </c>
      <c r="BE58" s="326">
        <v>203505.79</v>
      </c>
      <c r="BF58" s="326">
        <v>1265784.1200000001</v>
      </c>
      <c r="BG58" s="326">
        <v>501463.6</v>
      </c>
      <c r="BH58" s="326">
        <v>0</v>
      </c>
      <c r="BI58" s="326">
        <v>0</v>
      </c>
      <c r="BJ58" s="326">
        <v>0</v>
      </c>
      <c r="BK58" s="326">
        <v>0</v>
      </c>
      <c r="BL58" s="326">
        <v>0</v>
      </c>
      <c r="BM58" s="326">
        <v>0</v>
      </c>
      <c r="BN58" s="326">
        <v>0</v>
      </c>
      <c r="BO58" s="326">
        <v>1746836.13</v>
      </c>
      <c r="BP58" s="326">
        <v>1849035.29</v>
      </c>
      <c r="BQ58" s="326">
        <v>0</v>
      </c>
      <c r="BR58" s="326">
        <v>0</v>
      </c>
      <c r="BS58" s="326">
        <v>1746836.13</v>
      </c>
      <c r="BT58" s="326">
        <v>1849035.29</v>
      </c>
      <c r="BU58" s="326">
        <v>0</v>
      </c>
      <c r="BV58" s="326">
        <v>0</v>
      </c>
      <c r="BW58" s="326">
        <v>1241508.04</v>
      </c>
      <c r="BX58" s="326">
        <v>0</v>
      </c>
      <c r="BY58" s="326">
        <v>0</v>
      </c>
      <c r="BZ58" s="326">
        <v>0</v>
      </c>
      <c r="CA58" s="326">
        <v>0</v>
      </c>
      <c r="CB58" s="326">
        <v>0</v>
      </c>
      <c r="CC58" s="326">
        <v>40453.199999999997</v>
      </c>
      <c r="CD58" s="326">
        <v>0</v>
      </c>
      <c r="CE58" s="326">
        <v>0</v>
      </c>
      <c r="CF58" s="326">
        <v>0</v>
      </c>
      <c r="CG58" s="326">
        <v>0</v>
      </c>
      <c r="CH58" s="326">
        <v>0</v>
      </c>
      <c r="CI58" s="326">
        <v>0</v>
      </c>
      <c r="CJ58" s="326">
        <v>0</v>
      </c>
      <c r="CK58" s="326">
        <v>0</v>
      </c>
      <c r="CL58" s="326">
        <v>0</v>
      </c>
      <c r="CM58" s="326">
        <v>460012</v>
      </c>
      <c r="CN58" s="326">
        <v>0</v>
      </c>
      <c r="CO58" s="326">
        <v>0</v>
      </c>
      <c r="CP58" s="326">
        <v>0</v>
      </c>
      <c r="CQ58" s="326">
        <v>0</v>
      </c>
      <c r="CR58" s="326">
        <v>5000</v>
      </c>
      <c r="CS58" s="326">
        <v>0</v>
      </c>
      <c r="CT58" s="326">
        <v>165409.24</v>
      </c>
      <c r="CU58" s="326">
        <v>0</v>
      </c>
      <c r="CV58" s="326">
        <v>0</v>
      </c>
      <c r="CW58" s="326">
        <v>0</v>
      </c>
      <c r="CX58" s="326">
        <v>20541.86</v>
      </c>
      <c r="CY58" s="326">
        <v>0</v>
      </c>
      <c r="CZ58" s="326">
        <v>0</v>
      </c>
      <c r="DA58" s="326">
        <v>0</v>
      </c>
      <c r="DB58" s="326">
        <v>0</v>
      </c>
      <c r="DC58" s="326">
        <v>0</v>
      </c>
      <c r="DD58" s="326">
        <v>0</v>
      </c>
      <c r="DE58" s="326">
        <v>0</v>
      </c>
      <c r="DF58" s="326">
        <v>0</v>
      </c>
      <c r="DG58" s="326">
        <v>0</v>
      </c>
      <c r="DH58" s="326">
        <v>0</v>
      </c>
      <c r="DI58" s="326">
        <v>1133627.02</v>
      </c>
      <c r="DJ58" s="326">
        <v>0</v>
      </c>
      <c r="DK58" s="326">
        <v>0</v>
      </c>
      <c r="DL58" s="326">
        <v>308295.83</v>
      </c>
      <c r="DM58" s="326">
        <v>140078.99</v>
      </c>
      <c r="DN58" s="326">
        <v>0</v>
      </c>
      <c r="DO58" s="326">
        <v>0</v>
      </c>
      <c r="DP58" s="326">
        <v>100160.71</v>
      </c>
      <c r="DQ58" s="326">
        <v>0</v>
      </c>
      <c r="DR58" s="326">
        <v>0</v>
      </c>
      <c r="DS58" s="326">
        <v>0</v>
      </c>
      <c r="DT58" s="326">
        <v>52467.8</v>
      </c>
      <c r="DU58" s="326">
        <v>0</v>
      </c>
      <c r="DV58" s="326">
        <v>187675</v>
      </c>
      <c r="DW58" s="326">
        <v>10618.99</v>
      </c>
      <c r="DX58" s="326">
        <v>19065.54</v>
      </c>
      <c r="DY58" s="326">
        <v>5456.38</v>
      </c>
      <c r="DZ58" s="326">
        <v>7014.8</v>
      </c>
      <c r="EA58" s="326">
        <v>0</v>
      </c>
      <c r="EB58" s="326">
        <v>20623.96</v>
      </c>
      <c r="EC58" s="326">
        <v>0</v>
      </c>
      <c r="ED58" s="326">
        <v>35060.14</v>
      </c>
      <c r="EE58" s="326">
        <v>33793.43</v>
      </c>
      <c r="EF58" s="326">
        <v>367243.29</v>
      </c>
      <c r="EG58" s="326">
        <v>368510</v>
      </c>
      <c r="EH58" s="326">
        <v>0</v>
      </c>
      <c r="EI58" s="326">
        <v>0</v>
      </c>
      <c r="EJ58" s="326">
        <v>0</v>
      </c>
      <c r="EK58" s="326">
        <v>0</v>
      </c>
      <c r="EL58" s="326">
        <v>0</v>
      </c>
      <c r="EM58" s="326">
        <v>3415794.06</v>
      </c>
      <c r="EN58" s="326">
        <v>620788.28</v>
      </c>
      <c r="EO58" s="326">
        <v>541475.85</v>
      </c>
      <c r="EP58" s="326">
        <v>234687.57</v>
      </c>
      <c r="EQ58" s="326">
        <v>0</v>
      </c>
      <c r="ER58" s="326">
        <v>314000</v>
      </c>
      <c r="ES58" s="326">
        <v>0</v>
      </c>
      <c r="ET58" s="326">
        <v>0</v>
      </c>
      <c r="EU58" s="326">
        <v>0</v>
      </c>
      <c r="EV58" s="326">
        <v>0</v>
      </c>
      <c r="EW58" s="326">
        <v>349043.85</v>
      </c>
      <c r="EX58" s="326">
        <v>349043.85</v>
      </c>
      <c r="EY58" s="326">
        <v>0</v>
      </c>
      <c r="EZ58" s="326">
        <v>81.94</v>
      </c>
      <c r="FA58" s="326">
        <v>82639.17</v>
      </c>
      <c r="FB58" s="326">
        <v>492500</v>
      </c>
      <c r="FC58" s="326">
        <v>824.94</v>
      </c>
      <c r="FD58" s="326">
        <v>409117.83</v>
      </c>
      <c r="FE58" s="326">
        <v>0</v>
      </c>
      <c r="FF58" s="326">
        <v>0</v>
      </c>
      <c r="FG58" s="326">
        <v>0</v>
      </c>
      <c r="FH58" s="326">
        <v>0</v>
      </c>
      <c r="FI58" s="326">
        <v>0</v>
      </c>
      <c r="FJ58" s="326">
        <v>0</v>
      </c>
      <c r="FK58" s="326">
        <v>0</v>
      </c>
    </row>
    <row r="59" spans="1:167" x14ac:dyDescent="0.15">
      <c r="A59" s="334">
        <v>903</v>
      </c>
      <c r="B59" s="334" t="s">
        <v>506</v>
      </c>
      <c r="C59" s="326">
        <v>0</v>
      </c>
      <c r="D59" s="326">
        <v>2292477.2599999998</v>
      </c>
      <c r="E59" s="326">
        <v>0</v>
      </c>
      <c r="F59" s="326">
        <v>6079.36</v>
      </c>
      <c r="G59" s="326">
        <v>24441.5</v>
      </c>
      <c r="H59" s="326">
        <v>2345.77</v>
      </c>
      <c r="I59" s="326">
        <v>7316</v>
      </c>
      <c r="J59" s="326">
        <v>0</v>
      </c>
      <c r="K59" s="326">
        <v>2005930.34</v>
      </c>
      <c r="L59" s="326">
        <v>0</v>
      </c>
      <c r="M59" s="326">
        <v>0</v>
      </c>
      <c r="N59" s="326">
        <v>0</v>
      </c>
      <c r="O59" s="326">
        <v>0</v>
      </c>
      <c r="P59" s="326">
        <v>8218.66</v>
      </c>
      <c r="Q59" s="326">
        <v>0</v>
      </c>
      <c r="R59" s="326">
        <v>0</v>
      </c>
      <c r="S59" s="326">
        <v>0</v>
      </c>
      <c r="T59" s="326">
        <v>0</v>
      </c>
      <c r="U59" s="326">
        <v>51834.65</v>
      </c>
      <c r="V59" s="326">
        <v>6468686</v>
      </c>
      <c r="W59" s="326">
        <v>18447.03</v>
      </c>
      <c r="X59" s="326">
        <v>0</v>
      </c>
      <c r="Y59" s="326">
        <v>333376.93</v>
      </c>
      <c r="Z59" s="326">
        <v>0</v>
      </c>
      <c r="AA59" s="326">
        <v>406591.17</v>
      </c>
      <c r="AB59" s="326">
        <v>0</v>
      </c>
      <c r="AC59" s="326">
        <v>0</v>
      </c>
      <c r="AD59" s="326">
        <v>37313.18</v>
      </c>
      <c r="AE59" s="326">
        <v>136068.66</v>
      </c>
      <c r="AF59" s="326">
        <v>0</v>
      </c>
      <c r="AG59" s="326">
        <v>0</v>
      </c>
      <c r="AH59" s="326">
        <v>8902.83</v>
      </c>
      <c r="AI59" s="326">
        <v>0</v>
      </c>
      <c r="AJ59" s="326">
        <v>0</v>
      </c>
      <c r="AK59" s="326">
        <v>460962.07</v>
      </c>
      <c r="AL59" s="326">
        <v>0</v>
      </c>
      <c r="AM59" s="326">
        <v>0</v>
      </c>
      <c r="AN59" s="326">
        <v>25317.58</v>
      </c>
      <c r="AO59" s="326">
        <v>0</v>
      </c>
      <c r="AP59" s="326">
        <v>0</v>
      </c>
      <c r="AQ59" s="326">
        <v>2547713.1800000002</v>
      </c>
      <c r="AR59" s="326">
        <v>2321114.02</v>
      </c>
      <c r="AS59" s="326">
        <v>324321.87</v>
      </c>
      <c r="AT59" s="326">
        <v>180833.86</v>
      </c>
      <c r="AU59" s="326">
        <v>293395.27</v>
      </c>
      <c r="AV59" s="326">
        <v>0</v>
      </c>
      <c r="AW59" s="326">
        <v>212126.73</v>
      </c>
      <c r="AX59" s="326">
        <v>987343.31</v>
      </c>
      <c r="AY59" s="326">
        <v>262035.73</v>
      </c>
      <c r="AZ59" s="326">
        <v>550162.44999999995</v>
      </c>
      <c r="BA59" s="326">
        <v>2394112.86</v>
      </c>
      <c r="BB59" s="326">
        <v>80442.59</v>
      </c>
      <c r="BC59" s="326">
        <v>144030</v>
      </c>
      <c r="BD59" s="326">
        <v>99796.29</v>
      </c>
      <c r="BE59" s="326">
        <v>135969.39000000001</v>
      </c>
      <c r="BF59" s="326">
        <v>1232630.8999999999</v>
      </c>
      <c r="BG59" s="326">
        <v>519719.95</v>
      </c>
      <c r="BH59" s="326">
        <v>0</v>
      </c>
      <c r="BI59" s="326">
        <v>0</v>
      </c>
      <c r="BJ59" s="326">
        <v>0</v>
      </c>
      <c r="BK59" s="326">
        <v>0</v>
      </c>
      <c r="BL59" s="326">
        <v>5810.94</v>
      </c>
      <c r="BM59" s="326">
        <v>0</v>
      </c>
      <c r="BN59" s="326">
        <v>0</v>
      </c>
      <c r="BO59" s="326">
        <v>0</v>
      </c>
      <c r="BP59" s="326">
        <v>0</v>
      </c>
      <c r="BQ59" s="326">
        <v>1945396.16</v>
      </c>
      <c r="BR59" s="326">
        <v>1948145.81</v>
      </c>
      <c r="BS59" s="326">
        <v>1945396.16</v>
      </c>
      <c r="BT59" s="326">
        <v>1953956.75</v>
      </c>
      <c r="BU59" s="326">
        <v>0</v>
      </c>
      <c r="BV59" s="326">
        <v>0</v>
      </c>
      <c r="BW59" s="326">
        <v>970467.56</v>
      </c>
      <c r="BX59" s="326">
        <v>0</v>
      </c>
      <c r="BY59" s="326">
        <v>0</v>
      </c>
      <c r="BZ59" s="326">
        <v>0</v>
      </c>
      <c r="CA59" s="326">
        <v>0</v>
      </c>
      <c r="CB59" s="326">
        <v>0</v>
      </c>
      <c r="CC59" s="326">
        <v>0</v>
      </c>
      <c r="CD59" s="326">
        <v>0</v>
      </c>
      <c r="CE59" s="326">
        <v>0</v>
      </c>
      <c r="CF59" s="326">
        <v>0</v>
      </c>
      <c r="CG59" s="326">
        <v>0</v>
      </c>
      <c r="CH59" s="326">
        <v>12163</v>
      </c>
      <c r="CI59" s="326">
        <v>0</v>
      </c>
      <c r="CJ59" s="326">
        <v>0</v>
      </c>
      <c r="CK59" s="326">
        <v>0</v>
      </c>
      <c r="CL59" s="326">
        <v>0</v>
      </c>
      <c r="CM59" s="326">
        <v>331248</v>
      </c>
      <c r="CN59" s="326">
        <v>31437</v>
      </c>
      <c r="CO59" s="326">
        <v>0</v>
      </c>
      <c r="CP59" s="326">
        <v>0</v>
      </c>
      <c r="CQ59" s="326">
        <v>0</v>
      </c>
      <c r="CR59" s="326">
        <v>1000</v>
      </c>
      <c r="CS59" s="326">
        <v>8150</v>
      </c>
      <c r="CT59" s="326">
        <v>163224.37</v>
      </c>
      <c r="CU59" s="326">
        <v>0</v>
      </c>
      <c r="CV59" s="326">
        <v>0</v>
      </c>
      <c r="CW59" s="326">
        <v>0</v>
      </c>
      <c r="CX59" s="326">
        <v>35865.18</v>
      </c>
      <c r="CY59" s="326">
        <v>0</v>
      </c>
      <c r="CZ59" s="326">
        <v>0</v>
      </c>
      <c r="DA59" s="326">
        <v>0</v>
      </c>
      <c r="DB59" s="326">
        <v>0</v>
      </c>
      <c r="DC59" s="326">
        <v>0</v>
      </c>
      <c r="DD59" s="326">
        <v>0</v>
      </c>
      <c r="DE59" s="326">
        <v>0</v>
      </c>
      <c r="DF59" s="326">
        <v>0</v>
      </c>
      <c r="DG59" s="326">
        <v>0</v>
      </c>
      <c r="DH59" s="326">
        <v>0</v>
      </c>
      <c r="DI59" s="326">
        <v>1222874.6399999999</v>
      </c>
      <c r="DJ59" s="326">
        <v>0</v>
      </c>
      <c r="DK59" s="326">
        <v>0</v>
      </c>
      <c r="DL59" s="326">
        <v>129810.96</v>
      </c>
      <c r="DM59" s="326">
        <v>109639.33</v>
      </c>
      <c r="DN59" s="326">
        <v>0</v>
      </c>
      <c r="DO59" s="326">
        <v>0</v>
      </c>
      <c r="DP59" s="326">
        <v>32313.43</v>
      </c>
      <c r="DQ59" s="326">
        <v>3080</v>
      </c>
      <c r="DR59" s="326">
        <v>0</v>
      </c>
      <c r="DS59" s="326">
        <v>0</v>
      </c>
      <c r="DT59" s="326">
        <v>0</v>
      </c>
      <c r="DU59" s="326">
        <v>0</v>
      </c>
      <c r="DV59" s="326">
        <v>55836.75</v>
      </c>
      <c r="DW59" s="326">
        <v>0</v>
      </c>
      <c r="DX59" s="326">
        <v>0</v>
      </c>
      <c r="DY59" s="326">
        <v>0</v>
      </c>
      <c r="DZ59" s="326">
        <v>0</v>
      </c>
      <c r="EA59" s="326">
        <v>0</v>
      </c>
      <c r="EB59" s="326">
        <v>0</v>
      </c>
      <c r="EC59" s="326">
        <v>0</v>
      </c>
      <c r="ED59" s="326">
        <v>580073.96</v>
      </c>
      <c r="EE59" s="326">
        <v>564848.96</v>
      </c>
      <c r="EF59" s="326">
        <v>2296351</v>
      </c>
      <c r="EG59" s="326">
        <v>1867836</v>
      </c>
      <c r="EH59" s="326">
        <v>443740</v>
      </c>
      <c r="EI59" s="326">
        <v>0</v>
      </c>
      <c r="EJ59" s="326">
        <v>0</v>
      </c>
      <c r="EK59" s="326">
        <v>0</v>
      </c>
      <c r="EL59" s="326">
        <v>0</v>
      </c>
      <c r="EM59" s="326">
        <v>22363740</v>
      </c>
      <c r="EN59" s="326">
        <v>39509.08</v>
      </c>
      <c r="EO59" s="326">
        <v>99615.5</v>
      </c>
      <c r="EP59" s="326">
        <v>60106.42</v>
      </c>
      <c r="EQ59" s="326">
        <v>0</v>
      </c>
      <c r="ER59" s="326">
        <v>0</v>
      </c>
      <c r="ES59" s="326">
        <v>0</v>
      </c>
      <c r="ET59" s="326">
        <v>0</v>
      </c>
      <c r="EU59" s="326">
        <v>0</v>
      </c>
      <c r="EV59" s="326">
        <v>0</v>
      </c>
      <c r="EW59" s="326">
        <v>426810.87</v>
      </c>
      <c r="EX59" s="326">
        <v>426810.87</v>
      </c>
      <c r="EY59" s="326">
        <v>0</v>
      </c>
      <c r="EZ59" s="326">
        <v>26399.88</v>
      </c>
      <c r="FA59" s="326">
        <v>19762.240000000002</v>
      </c>
      <c r="FB59" s="326">
        <v>86872</v>
      </c>
      <c r="FC59" s="326">
        <v>2660.35</v>
      </c>
      <c r="FD59" s="326">
        <v>90849.29</v>
      </c>
      <c r="FE59" s="326">
        <v>0</v>
      </c>
      <c r="FF59" s="326">
        <v>0</v>
      </c>
      <c r="FG59" s="326">
        <v>0</v>
      </c>
      <c r="FH59" s="326">
        <v>296805.13</v>
      </c>
      <c r="FI59" s="326">
        <v>245879.35</v>
      </c>
      <c r="FJ59" s="326">
        <v>50925.78</v>
      </c>
      <c r="FK59" s="326">
        <v>0</v>
      </c>
    </row>
    <row r="60" spans="1:167" x14ac:dyDescent="0.15">
      <c r="A60" s="334">
        <v>910</v>
      </c>
      <c r="B60" s="334" t="s">
        <v>507</v>
      </c>
      <c r="C60" s="326">
        <v>0</v>
      </c>
      <c r="D60" s="326">
        <v>7826161.9800000004</v>
      </c>
      <c r="E60" s="326">
        <v>7616</v>
      </c>
      <c r="F60" s="326">
        <v>9455.23</v>
      </c>
      <c r="G60" s="326">
        <v>18160</v>
      </c>
      <c r="H60" s="326">
        <v>3046.35</v>
      </c>
      <c r="I60" s="326">
        <v>81137.149999999994</v>
      </c>
      <c r="J60" s="326">
        <v>0</v>
      </c>
      <c r="K60" s="326">
        <v>593364</v>
      </c>
      <c r="L60" s="326">
        <v>0</v>
      </c>
      <c r="M60" s="326">
        <v>0</v>
      </c>
      <c r="N60" s="326">
        <v>0</v>
      </c>
      <c r="O60" s="326">
        <v>0</v>
      </c>
      <c r="P60" s="326">
        <v>7029</v>
      </c>
      <c r="Q60" s="326">
        <v>0</v>
      </c>
      <c r="R60" s="326">
        <v>0</v>
      </c>
      <c r="S60" s="326">
        <v>0</v>
      </c>
      <c r="T60" s="326">
        <v>0</v>
      </c>
      <c r="U60" s="326">
        <v>151639.76999999999</v>
      </c>
      <c r="V60" s="326">
        <v>5842833</v>
      </c>
      <c r="W60" s="326">
        <v>25245.66</v>
      </c>
      <c r="X60" s="326">
        <v>0</v>
      </c>
      <c r="Y60" s="326">
        <v>0</v>
      </c>
      <c r="Z60" s="326">
        <v>35013.03</v>
      </c>
      <c r="AA60" s="326">
        <v>657186.63</v>
      </c>
      <c r="AB60" s="326">
        <v>0</v>
      </c>
      <c r="AC60" s="326">
        <v>0</v>
      </c>
      <c r="AD60" s="326">
        <v>46338.47</v>
      </c>
      <c r="AE60" s="326">
        <v>138347.04</v>
      </c>
      <c r="AF60" s="326">
        <v>0</v>
      </c>
      <c r="AG60" s="326">
        <v>0</v>
      </c>
      <c r="AH60" s="326">
        <v>21116.67</v>
      </c>
      <c r="AI60" s="326">
        <v>0</v>
      </c>
      <c r="AJ60" s="326">
        <v>0</v>
      </c>
      <c r="AK60" s="326">
        <v>0</v>
      </c>
      <c r="AL60" s="326">
        <v>0</v>
      </c>
      <c r="AM60" s="326">
        <v>8267</v>
      </c>
      <c r="AN60" s="326">
        <v>22207.4</v>
      </c>
      <c r="AO60" s="326">
        <v>0</v>
      </c>
      <c r="AP60" s="326">
        <v>15138.45</v>
      </c>
      <c r="AQ60" s="326">
        <v>2517751.2000000002</v>
      </c>
      <c r="AR60" s="326">
        <v>2754587.14</v>
      </c>
      <c r="AS60" s="326">
        <v>462445.53</v>
      </c>
      <c r="AT60" s="326">
        <v>357521.25</v>
      </c>
      <c r="AU60" s="326">
        <v>278719.37</v>
      </c>
      <c r="AV60" s="326">
        <v>148405.91</v>
      </c>
      <c r="AW60" s="326">
        <v>474866.71</v>
      </c>
      <c r="AX60" s="326">
        <v>430776.23</v>
      </c>
      <c r="AY60" s="326">
        <v>355924.93</v>
      </c>
      <c r="AZ60" s="326">
        <v>799422.34</v>
      </c>
      <c r="BA60" s="326">
        <v>2946889.38</v>
      </c>
      <c r="BB60" s="326">
        <v>531277.88</v>
      </c>
      <c r="BC60" s="326">
        <v>120177</v>
      </c>
      <c r="BD60" s="326">
        <v>0</v>
      </c>
      <c r="BE60" s="326">
        <v>53455.5</v>
      </c>
      <c r="BF60" s="326">
        <v>1916960.43</v>
      </c>
      <c r="BG60" s="326">
        <v>957432.42</v>
      </c>
      <c r="BH60" s="326">
        <v>0</v>
      </c>
      <c r="BI60" s="326">
        <v>0</v>
      </c>
      <c r="BJ60" s="326">
        <v>0</v>
      </c>
      <c r="BK60" s="326">
        <v>0</v>
      </c>
      <c r="BL60" s="326">
        <v>4215.43</v>
      </c>
      <c r="BM60" s="326">
        <v>3777616.51</v>
      </c>
      <c r="BN60" s="326">
        <v>3396567.69</v>
      </c>
      <c r="BO60" s="326">
        <v>0</v>
      </c>
      <c r="BP60" s="326">
        <v>779523</v>
      </c>
      <c r="BQ60" s="326">
        <v>0</v>
      </c>
      <c r="BR60" s="326">
        <v>0</v>
      </c>
      <c r="BS60" s="326">
        <v>3777616.51</v>
      </c>
      <c r="BT60" s="326">
        <v>4180306.12</v>
      </c>
      <c r="BU60" s="326">
        <v>0</v>
      </c>
      <c r="BV60" s="326">
        <v>0</v>
      </c>
      <c r="BW60" s="326">
        <v>1841805.83</v>
      </c>
      <c r="BX60" s="326">
        <v>0</v>
      </c>
      <c r="BY60" s="326">
        <v>0</v>
      </c>
      <c r="BZ60" s="326">
        <v>0</v>
      </c>
      <c r="CA60" s="326">
        <v>0</v>
      </c>
      <c r="CB60" s="326">
        <v>0</v>
      </c>
      <c r="CC60" s="326">
        <v>0</v>
      </c>
      <c r="CD60" s="326">
        <v>0</v>
      </c>
      <c r="CE60" s="326">
        <v>0</v>
      </c>
      <c r="CF60" s="326">
        <v>0</v>
      </c>
      <c r="CG60" s="326">
        <v>0</v>
      </c>
      <c r="CH60" s="326">
        <v>51084.56</v>
      </c>
      <c r="CI60" s="326">
        <v>0</v>
      </c>
      <c r="CJ60" s="326">
        <v>0</v>
      </c>
      <c r="CK60" s="326">
        <v>0</v>
      </c>
      <c r="CL60" s="326">
        <v>0</v>
      </c>
      <c r="CM60" s="326">
        <v>588907</v>
      </c>
      <c r="CN60" s="326">
        <v>0</v>
      </c>
      <c r="CO60" s="326">
        <v>0</v>
      </c>
      <c r="CP60" s="326">
        <v>0</v>
      </c>
      <c r="CQ60" s="326">
        <v>0</v>
      </c>
      <c r="CR60" s="326">
        <v>6000</v>
      </c>
      <c r="CS60" s="326">
        <v>0</v>
      </c>
      <c r="CT60" s="326">
        <v>296692.46999999997</v>
      </c>
      <c r="CU60" s="326">
        <v>0</v>
      </c>
      <c r="CV60" s="326">
        <v>0</v>
      </c>
      <c r="CW60" s="326">
        <v>0</v>
      </c>
      <c r="CX60" s="326">
        <v>111653.42</v>
      </c>
      <c r="CY60" s="326">
        <v>0</v>
      </c>
      <c r="CZ60" s="326">
        <v>0</v>
      </c>
      <c r="DA60" s="326">
        <v>0</v>
      </c>
      <c r="DB60" s="326">
        <v>0</v>
      </c>
      <c r="DC60" s="326">
        <v>0</v>
      </c>
      <c r="DD60" s="326">
        <v>0</v>
      </c>
      <c r="DE60" s="326">
        <v>0</v>
      </c>
      <c r="DF60" s="326">
        <v>0</v>
      </c>
      <c r="DG60" s="326">
        <v>0</v>
      </c>
      <c r="DH60" s="326">
        <v>0</v>
      </c>
      <c r="DI60" s="326">
        <v>2003294.1</v>
      </c>
      <c r="DJ60" s="326">
        <v>0</v>
      </c>
      <c r="DK60" s="326">
        <v>0</v>
      </c>
      <c r="DL60" s="326">
        <v>219332.01</v>
      </c>
      <c r="DM60" s="326">
        <v>163577.5</v>
      </c>
      <c r="DN60" s="326">
        <v>0</v>
      </c>
      <c r="DO60" s="326">
        <v>0</v>
      </c>
      <c r="DP60" s="326">
        <v>339480.49</v>
      </c>
      <c r="DQ60" s="326">
        <v>0</v>
      </c>
      <c r="DR60" s="326">
        <v>0</v>
      </c>
      <c r="DS60" s="326">
        <v>0</v>
      </c>
      <c r="DT60" s="326">
        <v>0</v>
      </c>
      <c r="DU60" s="326">
        <v>0</v>
      </c>
      <c r="DV60" s="326">
        <v>138165.18</v>
      </c>
      <c r="DW60" s="326">
        <v>32294</v>
      </c>
      <c r="DX60" s="326">
        <v>39660.800000000003</v>
      </c>
      <c r="DY60" s="326">
        <v>53698.98</v>
      </c>
      <c r="DZ60" s="326">
        <v>119247.37</v>
      </c>
      <c r="EA60" s="326">
        <v>84731.74</v>
      </c>
      <c r="EB60" s="326">
        <v>19539.38</v>
      </c>
      <c r="EC60" s="326">
        <v>938.07</v>
      </c>
      <c r="ED60" s="326">
        <v>169592.42</v>
      </c>
      <c r="EE60" s="326">
        <v>769688.66</v>
      </c>
      <c r="EF60" s="326">
        <v>2480554.12</v>
      </c>
      <c r="EG60" s="326">
        <v>1880457.88</v>
      </c>
      <c r="EH60" s="326">
        <v>0</v>
      </c>
      <c r="EI60" s="326">
        <v>0</v>
      </c>
      <c r="EJ60" s="326">
        <v>0</v>
      </c>
      <c r="EK60" s="326">
        <v>0</v>
      </c>
      <c r="EL60" s="326">
        <v>0</v>
      </c>
      <c r="EM60" s="326">
        <v>26295400</v>
      </c>
      <c r="EN60" s="326">
        <v>9116154.1400000006</v>
      </c>
      <c r="EO60" s="326">
        <v>7498491.2699999996</v>
      </c>
      <c r="EP60" s="326">
        <v>13791040.529999999</v>
      </c>
      <c r="EQ60" s="326">
        <v>351496.97</v>
      </c>
      <c r="ER60" s="326">
        <v>15057206.43</v>
      </c>
      <c r="ES60" s="326">
        <v>0</v>
      </c>
      <c r="ET60" s="326">
        <v>0</v>
      </c>
      <c r="EU60" s="326">
        <v>174009.11</v>
      </c>
      <c r="EV60" s="326">
        <v>201347.79</v>
      </c>
      <c r="EW60" s="326">
        <v>497064.07</v>
      </c>
      <c r="EX60" s="326">
        <v>469725.39</v>
      </c>
      <c r="EY60" s="326">
        <v>0</v>
      </c>
      <c r="EZ60" s="326">
        <v>0</v>
      </c>
      <c r="FA60" s="326">
        <v>0</v>
      </c>
      <c r="FB60" s="326">
        <v>0</v>
      </c>
      <c r="FC60" s="326">
        <v>0</v>
      </c>
      <c r="FD60" s="326">
        <v>0</v>
      </c>
      <c r="FE60" s="326">
        <v>0</v>
      </c>
      <c r="FF60" s="326">
        <v>0</v>
      </c>
      <c r="FG60" s="326">
        <v>0</v>
      </c>
      <c r="FH60" s="326">
        <v>0</v>
      </c>
      <c r="FI60" s="326">
        <v>0</v>
      </c>
      <c r="FJ60" s="326">
        <v>0</v>
      </c>
      <c r="FK60" s="326">
        <v>0</v>
      </c>
    </row>
    <row r="61" spans="1:167" x14ac:dyDescent="0.15">
      <c r="A61" s="334">
        <v>980</v>
      </c>
      <c r="B61" s="334" t="s">
        <v>508</v>
      </c>
      <c r="C61" s="326">
        <v>0</v>
      </c>
      <c r="D61" s="326">
        <v>1096763.56</v>
      </c>
      <c r="E61" s="326">
        <v>0</v>
      </c>
      <c r="F61" s="326">
        <v>3261.12</v>
      </c>
      <c r="G61" s="326">
        <v>18349.099999999999</v>
      </c>
      <c r="H61" s="326">
        <v>3096.01</v>
      </c>
      <c r="I61" s="326">
        <v>2864</v>
      </c>
      <c r="J61" s="326">
        <v>0</v>
      </c>
      <c r="K61" s="326">
        <v>571181.31000000006</v>
      </c>
      <c r="L61" s="326">
        <v>0</v>
      </c>
      <c r="M61" s="326">
        <v>0</v>
      </c>
      <c r="N61" s="326">
        <v>0</v>
      </c>
      <c r="O61" s="326">
        <v>0</v>
      </c>
      <c r="P61" s="326">
        <v>7705</v>
      </c>
      <c r="Q61" s="326">
        <v>0</v>
      </c>
      <c r="R61" s="326">
        <v>0</v>
      </c>
      <c r="S61" s="326">
        <v>0</v>
      </c>
      <c r="T61" s="326">
        <v>1500</v>
      </c>
      <c r="U61" s="326">
        <v>66192.09</v>
      </c>
      <c r="V61" s="326">
        <v>4237265</v>
      </c>
      <c r="W61" s="326">
        <v>6216.97</v>
      </c>
      <c r="X61" s="326">
        <v>0</v>
      </c>
      <c r="Y61" s="326">
        <v>161925.94</v>
      </c>
      <c r="Z61" s="326">
        <v>2477.27</v>
      </c>
      <c r="AA61" s="326">
        <v>508115.23</v>
      </c>
      <c r="AB61" s="326">
        <v>0</v>
      </c>
      <c r="AC61" s="326">
        <v>0</v>
      </c>
      <c r="AD61" s="326">
        <v>62527.25</v>
      </c>
      <c r="AE61" s="326">
        <v>327801.2</v>
      </c>
      <c r="AF61" s="326">
        <v>0</v>
      </c>
      <c r="AG61" s="326">
        <v>0</v>
      </c>
      <c r="AH61" s="326">
        <v>0</v>
      </c>
      <c r="AI61" s="326">
        <v>0</v>
      </c>
      <c r="AJ61" s="326">
        <v>0</v>
      </c>
      <c r="AK61" s="326">
        <v>12230</v>
      </c>
      <c r="AL61" s="326">
        <v>0</v>
      </c>
      <c r="AM61" s="326">
        <v>0</v>
      </c>
      <c r="AN61" s="326">
        <v>74429.64</v>
      </c>
      <c r="AO61" s="326">
        <v>0</v>
      </c>
      <c r="AP61" s="326">
        <v>5097.37</v>
      </c>
      <c r="AQ61" s="326">
        <v>1748538.55</v>
      </c>
      <c r="AR61" s="326">
        <v>1531840.44</v>
      </c>
      <c r="AS61" s="326">
        <v>215380.44</v>
      </c>
      <c r="AT61" s="326">
        <v>134652.54999999999</v>
      </c>
      <c r="AU61" s="326">
        <v>262154.03999999998</v>
      </c>
      <c r="AV61" s="326">
        <v>9613.83</v>
      </c>
      <c r="AW61" s="326">
        <v>119316.71</v>
      </c>
      <c r="AX61" s="326">
        <v>271485.59999999998</v>
      </c>
      <c r="AY61" s="326">
        <v>184427.63</v>
      </c>
      <c r="AZ61" s="326">
        <v>392201.23</v>
      </c>
      <c r="BA61" s="326">
        <v>1239540.46</v>
      </c>
      <c r="BB61" s="326">
        <v>61248.66</v>
      </c>
      <c r="BC61" s="326">
        <v>92080.4</v>
      </c>
      <c r="BD61" s="326">
        <v>468.49</v>
      </c>
      <c r="BE61" s="326">
        <v>11067</v>
      </c>
      <c r="BF61" s="326">
        <v>648154.38</v>
      </c>
      <c r="BG61" s="326">
        <v>224975.18</v>
      </c>
      <c r="BH61" s="326">
        <v>0</v>
      </c>
      <c r="BI61" s="326">
        <v>0</v>
      </c>
      <c r="BJ61" s="326">
        <v>0</v>
      </c>
      <c r="BK61" s="326">
        <v>0</v>
      </c>
      <c r="BL61" s="326">
        <v>962.56</v>
      </c>
      <c r="BM61" s="326">
        <v>0</v>
      </c>
      <c r="BN61" s="326">
        <v>0</v>
      </c>
      <c r="BO61" s="326">
        <v>0</v>
      </c>
      <c r="BP61" s="326">
        <v>0</v>
      </c>
      <c r="BQ61" s="326">
        <v>1724241.82</v>
      </c>
      <c r="BR61" s="326">
        <v>1745131.73</v>
      </c>
      <c r="BS61" s="326">
        <v>1724241.82</v>
      </c>
      <c r="BT61" s="326">
        <v>1746094.29</v>
      </c>
      <c r="BU61" s="326">
        <v>0</v>
      </c>
      <c r="BV61" s="326">
        <v>0</v>
      </c>
      <c r="BW61" s="326">
        <v>540154.38</v>
      </c>
      <c r="BX61" s="326">
        <v>0</v>
      </c>
      <c r="BY61" s="326">
        <v>0</v>
      </c>
      <c r="BZ61" s="326">
        <v>3011.95</v>
      </c>
      <c r="CA61" s="326">
        <v>0</v>
      </c>
      <c r="CB61" s="326">
        <v>0</v>
      </c>
      <c r="CC61" s="326">
        <v>0</v>
      </c>
      <c r="CD61" s="326">
        <v>0</v>
      </c>
      <c r="CE61" s="326">
        <v>0</v>
      </c>
      <c r="CF61" s="326">
        <v>0</v>
      </c>
      <c r="CG61" s="326">
        <v>0</v>
      </c>
      <c r="CH61" s="326">
        <v>1198.53</v>
      </c>
      <c r="CI61" s="326">
        <v>0</v>
      </c>
      <c r="CJ61" s="326">
        <v>0</v>
      </c>
      <c r="CK61" s="326">
        <v>0</v>
      </c>
      <c r="CL61" s="326">
        <v>0</v>
      </c>
      <c r="CM61" s="326">
        <v>168876</v>
      </c>
      <c r="CN61" s="326">
        <v>0</v>
      </c>
      <c r="CO61" s="326">
        <v>0</v>
      </c>
      <c r="CP61" s="326">
        <v>0</v>
      </c>
      <c r="CQ61" s="326">
        <v>0</v>
      </c>
      <c r="CR61" s="326">
        <v>4000</v>
      </c>
      <c r="CS61" s="326">
        <v>0</v>
      </c>
      <c r="CT61" s="326">
        <v>243954.79</v>
      </c>
      <c r="CU61" s="326">
        <v>0</v>
      </c>
      <c r="CV61" s="326">
        <v>0</v>
      </c>
      <c r="CW61" s="326">
        <v>0</v>
      </c>
      <c r="CX61" s="326">
        <v>16680.02</v>
      </c>
      <c r="CY61" s="326">
        <v>0</v>
      </c>
      <c r="CZ61" s="326">
        <v>0</v>
      </c>
      <c r="DA61" s="326">
        <v>0</v>
      </c>
      <c r="DB61" s="326">
        <v>0</v>
      </c>
      <c r="DC61" s="326">
        <v>0</v>
      </c>
      <c r="DD61" s="326">
        <v>0</v>
      </c>
      <c r="DE61" s="326">
        <v>0</v>
      </c>
      <c r="DF61" s="326">
        <v>0</v>
      </c>
      <c r="DG61" s="326">
        <v>0</v>
      </c>
      <c r="DH61" s="326">
        <v>0</v>
      </c>
      <c r="DI61" s="326">
        <v>711507.37</v>
      </c>
      <c r="DJ61" s="326">
        <v>0</v>
      </c>
      <c r="DK61" s="326">
        <v>0</v>
      </c>
      <c r="DL61" s="326">
        <v>150133.01999999999</v>
      </c>
      <c r="DM61" s="326">
        <v>31620.55</v>
      </c>
      <c r="DN61" s="326">
        <v>0</v>
      </c>
      <c r="DO61" s="326">
        <v>0</v>
      </c>
      <c r="DP61" s="326">
        <v>37974.06</v>
      </c>
      <c r="DQ61" s="326">
        <v>0</v>
      </c>
      <c r="DR61" s="326">
        <v>0</v>
      </c>
      <c r="DS61" s="326">
        <v>0</v>
      </c>
      <c r="DT61" s="326">
        <v>0</v>
      </c>
      <c r="DU61" s="326">
        <v>0</v>
      </c>
      <c r="DV61" s="326">
        <v>46640.67</v>
      </c>
      <c r="DW61" s="326">
        <v>0</v>
      </c>
      <c r="DX61" s="326">
        <v>53441.35</v>
      </c>
      <c r="DY61" s="326">
        <v>49339.82</v>
      </c>
      <c r="DZ61" s="326">
        <v>10000</v>
      </c>
      <c r="EA61" s="326">
        <v>0</v>
      </c>
      <c r="EB61" s="326">
        <v>14101.53</v>
      </c>
      <c r="EC61" s="326">
        <v>0</v>
      </c>
      <c r="ED61" s="326">
        <v>223026.91</v>
      </c>
      <c r="EE61" s="326">
        <v>217620.13</v>
      </c>
      <c r="EF61" s="326">
        <v>921991.1</v>
      </c>
      <c r="EG61" s="326">
        <v>927397.88</v>
      </c>
      <c r="EH61" s="326">
        <v>0</v>
      </c>
      <c r="EI61" s="326">
        <v>0</v>
      </c>
      <c r="EJ61" s="326">
        <v>0</v>
      </c>
      <c r="EK61" s="326">
        <v>0</v>
      </c>
      <c r="EL61" s="326">
        <v>0</v>
      </c>
      <c r="EM61" s="326">
        <v>10610000</v>
      </c>
      <c r="EN61" s="326">
        <v>943779.08</v>
      </c>
      <c r="EO61" s="326">
        <v>554310.76</v>
      </c>
      <c r="EP61" s="326">
        <v>109394.03</v>
      </c>
      <c r="EQ61" s="326">
        <v>0</v>
      </c>
      <c r="ER61" s="326">
        <v>498862.35</v>
      </c>
      <c r="ES61" s="326">
        <v>0</v>
      </c>
      <c r="ET61" s="326">
        <v>0</v>
      </c>
      <c r="EU61" s="326">
        <v>152334.59</v>
      </c>
      <c r="EV61" s="326">
        <v>134723.72</v>
      </c>
      <c r="EW61" s="326">
        <v>322473.81</v>
      </c>
      <c r="EX61" s="326">
        <v>340084.68</v>
      </c>
      <c r="EY61" s="326">
        <v>0</v>
      </c>
      <c r="EZ61" s="326">
        <v>32574.71</v>
      </c>
      <c r="FA61" s="326">
        <v>32366.29</v>
      </c>
      <c r="FB61" s="326">
        <v>49228</v>
      </c>
      <c r="FC61" s="326">
        <v>709.51</v>
      </c>
      <c r="FD61" s="326">
        <v>48726.91</v>
      </c>
      <c r="FE61" s="326">
        <v>0</v>
      </c>
      <c r="FF61" s="326">
        <v>0</v>
      </c>
      <c r="FG61" s="326">
        <v>0</v>
      </c>
      <c r="FH61" s="326">
        <v>0</v>
      </c>
      <c r="FI61" s="326">
        <v>0</v>
      </c>
      <c r="FJ61" s="326">
        <v>0</v>
      </c>
      <c r="FK61" s="326">
        <v>0</v>
      </c>
    </row>
    <row r="62" spans="1:167" x14ac:dyDescent="0.15">
      <c r="A62" s="334">
        <v>994</v>
      </c>
      <c r="B62" s="334" t="s">
        <v>509</v>
      </c>
      <c r="C62" s="326">
        <v>0</v>
      </c>
      <c r="D62" s="326">
        <v>2163244.41</v>
      </c>
      <c r="E62" s="326">
        <v>0</v>
      </c>
      <c r="F62" s="326">
        <v>343.15</v>
      </c>
      <c r="G62" s="326">
        <v>18750.900000000001</v>
      </c>
      <c r="H62" s="326">
        <v>1460.81</v>
      </c>
      <c r="I62" s="326">
        <v>9069.08</v>
      </c>
      <c r="J62" s="326">
        <v>0</v>
      </c>
      <c r="K62" s="326">
        <v>72916</v>
      </c>
      <c r="L62" s="326">
        <v>0</v>
      </c>
      <c r="M62" s="326">
        <v>0</v>
      </c>
      <c r="N62" s="326">
        <v>0</v>
      </c>
      <c r="O62" s="326">
        <v>0</v>
      </c>
      <c r="P62" s="326">
        <v>8219.5400000000009</v>
      </c>
      <c r="Q62" s="326">
        <v>0</v>
      </c>
      <c r="R62" s="326">
        <v>0</v>
      </c>
      <c r="S62" s="326">
        <v>0</v>
      </c>
      <c r="T62" s="326">
        <v>0</v>
      </c>
      <c r="U62" s="326">
        <v>16171.62</v>
      </c>
      <c r="V62" s="326">
        <v>948648</v>
      </c>
      <c r="W62" s="326">
        <v>26963.4</v>
      </c>
      <c r="X62" s="326">
        <v>0</v>
      </c>
      <c r="Y62" s="326">
        <v>0</v>
      </c>
      <c r="Z62" s="326">
        <v>2803.36</v>
      </c>
      <c r="AA62" s="326">
        <v>210380.14</v>
      </c>
      <c r="AB62" s="326">
        <v>0</v>
      </c>
      <c r="AC62" s="326">
        <v>0</v>
      </c>
      <c r="AD62" s="326">
        <v>12787.4</v>
      </c>
      <c r="AE62" s="326">
        <v>74793.509999999995</v>
      </c>
      <c r="AF62" s="326">
        <v>0</v>
      </c>
      <c r="AG62" s="326">
        <v>0</v>
      </c>
      <c r="AH62" s="326">
        <v>4720.17</v>
      </c>
      <c r="AI62" s="326">
        <v>6042</v>
      </c>
      <c r="AJ62" s="326">
        <v>0</v>
      </c>
      <c r="AK62" s="326">
        <v>0</v>
      </c>
      <c r="AL62" s="326">
        <v>0</v>
      </c>
      <c r="AM62" s="326">
        <v>6075.91</v>
      </c>
      <c r="AN62" s="326">
        <v>1122.5899999999999</v>
      </c>
      <c r="AO62" s="326">
        <v>0</v>
      </c>
      <c r="AP62" s="326">
        <v>2426.7600000000002</v>
      </c>
      <c r="AQ62" s="326">
        <v>672125.06</v>
      </c>
      <c r="AR62" s="326">
        <v>624923.99</v>
      </c>
      <c r="AS62" s="326">
        <v>173109.43</v>
      </c>
      <c r="AT62" s="326">
        <v>122244.51</v>
      </c>
      <c r="AU62" s="326">
        <v>95610.2</v>
      </c>
      <c r="AV62" s="326">
        <v>0</v>
      </c>
      <c r="AW62" s="326">
        <v>66342.89</v>
      </c>
      <c r="AX62" s="326">
        <v>94229.5</v>
      </c>
      <c r="AY62" s="326">
        <v>151418.21</v>
      </c>
      <c r="AZ62" s="326">
        <v>122346.91</v>
      </c>
      <c r="BA62" s="326">
        <v>613043.43999999994</v>
      </c>
      <c r="BB62" s="326">
        <v>75281.25</v>
      </c>
      <c r="BC62" s="326">
        <v>51877</v>
      </c>
      <c r="BD62" s="326">
        <v>1134.72</v>
      </c>
      <c r="BE62" s="326">
        <v>7776</v>
      </c>
      <c r="BF62" s="326">
        <v>209488.45</v>
      </c>
      <c r="BG62" s="326">
        <v>366865.8</v>
      </c>
      <c r="BH62" s="326">
        <v>363.57</v>
      </c>
      <c r="BI62" s="326">
        <v>0</v>
      </c>
      <c r="BJ62" s="326">
        <v>0</v>
      </c>
      <c r="BK62" s="326">
        <v>0</v>
      </c>
      <c r="BL62" s="326">
        <v>0</v>
      </c>
      <c r="BM62" s="326">
        <v>0</v>
      </c>
      <c r="BN62" s="326">
        <v>0</v>
      </c>
      <c r="BO62" s="326">
        <v>960503.41</v>
      </c>
      <c r="BP62" s="326">
        <v>1099261.23</v>
      </c>
      <c r="BQ62" s="326">
        <v>0</v>
      </c>
      <c r="BR62" s="326">
        <v>0</v>
      </c>
      <c r="BS62" s="326">
        <v>960503.41</v>
      </c>
      <c r="BT62" s="326">
        <v>1099261.23</v>
      </c>
      <c r="BU62" s="326">
        <v>0</v>
      </c>
      <c r="BV62" s="326">
        <v>0</v>
      </c>
      <c r="BW62" s="326">
        <v>209488.45</v>
      </c>
      <c r="BX62" s="326">
        <v>0</v>
      </c>
      <c r="BY62" s="326">
        <v>0</v>
      </c>
      <c r="BZ62" s="326">
        <v>0</v>
      </c>
      <c r="CA62" s="326">
        <v>0</v>
      </c>
      <c r="CB62" s="326">
        <v>4880.71</v>
      </c>
      <c r="CC62" s="326">
        <v>0</v>
      </c>
      <c r="CD62" s="326">
        <v>0</v>
      </c>
      <c r="CE62" s="326">
        <v>0</v>
      </c>
      <c r="CF62" s="326">
        <v>0</v>
      </c>
      <c r="CG62" s="326">
        <v>0</v>
      </c>
      <c r="CH62" s="326">
        <v>10286.24</v>
      </c>
      <c r="CI62" s="326">
        <v>0</v>
      </c>
      <c r="CJ62" s="326">
        <v>0</v>
      </c>
      <c r="CK62" s="326">
        <v>0</v>
      </c>
      <c r="CL62" s="326">
        <v>0</v>
      </c>
      <c r="CM62" s="326">
        <v>45543</v>
      </c>
      <c r="CN62" s="326">
        <v>0</v>
      </c>
      <c r="CO62" s="326">
        <v>0</v>
      </c>
      <c r="CP62" s="326">
        <v>0</v>
      </c>
      <c r="CQ62" s="326">
        <v>0</v>
      </c>
      <c r="CR62" s="326">
        <v>0</v>
      </c>
      <c r="CS62" s="326">
        <v>0</v>
      </c>
      <c r="CT62" s="326">
        <v>65379.87</v>
      </c>
      <c r="CU62" s="326">
        <v>0</v>
      </c>
      <c r="CV62" s="326">
        <v>0</v>
      </c>
      <c r="CW62" s="326">
        <v>0</v>
      </c>
      <c r="CX62" s="326">
        <v>0</v>
      </c>
      <c r="CY62" s="326">
        <v>16363.16</v>
      </c>
      <c r="CZ62" s="326">
        <v>0</v>
      </c>
      <c r="DA62" s="326">
        <v>0</v>
      </c>
      <c r="DB62" s="326">
        <v>0</v>
      </c>
      <c r="DC62" s="326">
        <v>0</v>
      </c>
      <c r="DD62" s="326">
        <v>0</v>
      </c>
      <c r="DE62" s="326">
        <v>0</v>
      </c>
      <c r="DF62" s="326">
        <v>0</v>
      </c>
      <c r="DG62" s="326">
        <v>0</v>
      </c>
      <c r="DH62" s="326">
        <v>0</v>
      </c>
      <c r="DI62" s="326">
        <v>243798.17</v>
      </c>
      <c r="DJ62" s="326">
        <v>0</v>
      </c>
      <c r="DK62" s="326">
        <v>0</v>
      </c>
      <c r="DL62" s="326">
        <v>37877.97</v>
      </c>
      <c r="DM62" s="326">
        <v>28947</v>
      </c>
      <c r="DN62" s="326">
        <v>0</v>
      </c>
      <c r="DO62" s="326">
        <v>0</v>
      </c>
      <c r="DP62" s="326">
        <v>37818.29</v>
      </c>
      <c r="DQ62" s="326">
        <v>0</v>
      </c>
      <c r="DR62" s="326">
        <v>0</v>
      </c>
      <c r="DS62" s="326">
        <v>0</v>
      </c>
      <c r="DT62" s="326">
        <v>0</v>
      </c>
      <c r="DU62" s="326">
        <v>0</v>
      </c>
      <c r="DV62" s="326">
        <v>3500</v>
      </c>
      <c r="DW62" s="326">
        <v>0</v>
      </c>
      <c r="DX62" s="326">
        <v>140679.9</v>
      </c>
      <c r="DY62" s="326">
        <v>230623</v>
      </c>
      <c r="DZ62" s="326">
        <v>204433.99</v>
      </c>
      <c r="EA62" s="326">
        <v>91833.39</v>
      </c>
      <c r="EB62" s="326">
        <v>22657.5</v>
      </c>
      <c r="EC62" s="326">
        <v>0</v>
      </c>
      <c r="ED62" s="326">
        <v>0</v>
      </c>
      <c r="EE62" s="326">
        <v>0</v>
      </c>
      <c r="EF62" s="326">
        <v>0</v>
      </c>
      <c r="EG62" s="326">
        <v>0</v>
      </c>
      <c r="EH62" s="326">
        <v>0</v>
      </c>
      <c r="EI62" s="326">
        <v>0</v>
      </c>
      <c r="EJ62" s="326">
        <v>0</v>
      </c>
      <c r="EK62" s="326">
        <v>0</v>
      </c>
      <c r="EL62" s="326">
        <v>0</v>
      </c>
      <c r="EM62" s="326">
        <v>1799.69</v>
      </c>
      <c r="EN62" s="326">
        <v>0</v>
      </c>
      <c r="EO62" s="326">
        <v>0</v>
      </c>
      <c r="EP62" s="326">
        <v>0</v>
      </c>
      <c r="EQ62" s="326">
        <v>0</v>
      </c>
      <c r="ER62" s="326">
        <v>0</v>
      </c>
      <c r="ES62" s="326">
        <v>0</v>
      </c>
      <c r="ET62" s="326">
        <v>0</v>
      </c>
      <c r="EU62" s="326">
        <v>22862.04</v>
      </c>
      <c r="EV62" s="326">
        <v>21524.6</v>
      </c>
      <c r="EW62" s="326">
        <v>141210.48000000001</v>
      </c>
      <c r="EX62" s="326">
        <v>142547.92000000001</v>
      </c>
      <c r="EY62" s="326">
        <v>0</v>
      </c>
      <c r="EZ62" s="326">
        <v>58760.4</v>
      </c>
      <c r="FA62" s="326">
        <v>59860.74</v>
      </c>
      <c r="FB62" s="326">
        <v>18576.34</v>
      </c>
      <c r="FC62" s="326">
        <v>0</v>
      </c>
      <c r="FD62" s="326">
        <v>17476</v>
      </c>
      <c r="FE62" s="326">
        <v>0</v>
      </c>
      <c r="FF62" s="326">
        <v>0</v>
      </c>
      <c r="FG62" s="326">
        <v>0</v>
      </c>
      <c r="FH62" s="326">
        <v>0</v>
      </c>
      <c r="FI62" s="326">
        <v>0</v>
      </c>
      <c r="FJ62" s="326">
        <v>0</v>
      </c>
      <c r="FK62" s="326">
        <v>0</v>
      </c>
    </row>
    <row r="63" spans="1:167" x14ac:dyDescent="0.15">
      <c r="A63" s="334">
        <v>1015</v>
      </c>
      <c r="B63" s="334" t="s">
        <v>510</v>
      </c>
      <c r="C63" s="326">
        <v>17791.990000000002</v>
      </c>
      <c r="D63" s="326">
        <v>18375681</v>
      </c>
      <c r="E63" s="326">
        <v>11218.75</v>
      </c>
      <c r="F63" s="326">
        <v>96806.720000000001</v>
      </c>
      <c r="G63" s="326">
        <v>96299.89</v>
      </c>
      <c r="H63" s="326">
        <v>36945.11</v>
      </c>
      <c r="I63" s="326">
        <v>488911.08</v>
      </c>
      <c r="J63" s="326">
        <v>0</v>
      </c>
      <c r="K63" s="326">
        <v>1432453</v>
      </c>
      <c r="L63" s="326">
        <v>0</v>
      </c>
      <c r="M63" s="326">
        <v>0</v>
      </c>
      <c r="N63" s="326">
        <v>0</v>
      </c>
      <c r="O63" s="326">
        <v>0</v>
      </c>
      <c r="P63" s="326">
        <v>12616.94</v>
      </c>
      <c r="Q63" s="326">
        <v>0</v>
      </c>
      <c r="R63" s="326">
        <v>0</v>
      </c>
      <c r="S63" s="326">
        <v>0</v>
      </c>
      <c r="T63" s="326">
        <v>0</v>
      </c>
      <c r="U63" s="326">
        <v>159054.72</v>
      </c>
      <c r="V63" s="326">
        <v>9613494</v>
      </c>
      <c r="W63" s="326">
        <v>240470</v>
      </c>
      <c r="X63" s="326">
        <v>0</v>
      </c>
      <c r="Y63" s="326">
        <v>0</v>
      </c>
      <c r="Z63" s="326">
        <v>0</v>
      </c>
      <c r="AA63" s="326">
        <v>1328698.79</v>
      </c>
      <c r="AB63" s="326">
        <v>0</v>
      </c>
      <c r="AC63" s="326">
        <v>0</v>
      </c>
      <c r="AD63" s="326">
        <v>46230.67</v>
      </c>
      <c r="AE63" s="326">
        <v>53929.84</v>
      </c>
      <c r="AF63" s="326">
        <v>0</v>
      </c>
      <c r="AG63" s="326">
        <v>0</v>
      </c>
      <c r="AH63" s="326">
        <v>12309.98</v>
      </c>
      <c r="AI63" s="326">
        <v>0</v>
      </c>
      <c r="AJ63" s="326">
        <v>0</v>
      </c>
      <c r="AK63" s="326">
        <v>1400</v>
      </c>
      <c r="AL63" s="326">
        <v>0</v>
      </c>
      <c r="AM63" s="326">
        <v>286</v>
      </c>
      <c r="AN63" s="326">
        <v>95489.27</v>
      </c>
      <c r="AO63" s="326">
        <v>0</v>
      </c>
      <c r="AP63" s="326">
        <v>17505.830000000002</v>
      </c>
      <c r="AQ63" s="326">
        <v>7765329.5499999998</v>
      </c>
      <c r="AR63" s="326">
        <v>6138263.1299999999</v>
      </c>
      <c r="AS63" s="326">
        <v>753296.08</v>
      </c>
      <c r="AT63" s="326">
        <v>722318.66</v>
      </c>
      <c r="AU63" s="326">
        <v>579448.81999999995</v>
      </c>
      <c r="AV63" s="326">
        <v>157371.64000000001</v>
      </c>
      <c r="AW63" s="326">
        <v>797827.98</v>
      </c>
      <c r="AX63" s="326">
        <v>1796143.93</v>
      </c>
      <c r="AY63" s="326">
        <v>833385.85</v>
      </c>
      <c r="AZ63" s="326">
        <v>1628752.3</v>
      </c>
      <c r="BA63" s="326">
        <v>5971769.5599999996</v>
      </c>
      <c r="BB63" s="326">
        <v>1074145.27</v>
      </c>
      <c r="BC63" s="326">
        <v>360827.59</v>
      </c>
      <c r="BD63" s="326">
        <v>15408.33</v>
      </c>
      <c r="BE63" s="326">
        <v>57095.23</v>
      </c>
      <c r="BF63" s="326">
        <v>3472301.01</v>
      </c>
      <c r="BG63" s="326">
        <v>821703.81</v>
      </c>
      <c r="BH63" s="326">
        <v>48126.52</v>
      </c>
      <c r="BI63" s="326">
        <v>260988.17</v>
      </c>
      <c r="BJ63" s="326">
        <v>356147.17</v>
      </c>
      <c r="BK63" s="326">
        <v>0</v>
      </c>
      <c r="BL63" s="326">
        <v>0</v>
      </c>
      <c r="BM63" s="326">
        <v>20000</v>
      </c>
      <c r="BN63" s="326">
        <v>20000</v>
      </c>
      <c r="BO63" s="326">
        <v>197452.2</v>
      </c>
      <c r="BP63" s="326">
        <v>0</v>
      </c>
      <c r="BQ63" s="326">
        <v>8053820.04</v>
      </c>
      <c r="BR63" s="326">
        <v>7300191.5599999996</v>
      </c>
      <c r="BS63" s="326">
        <v>8532260.4100000001</v>
      </c>
      <c r="BT63" s="326">
        <v>7676338.7300000004</v>
      </c>
      <c r="BU63" s="326">
        <v>0</v>
      </c>
      <c r="BV63" s="326">
        <v>0</v>
      </c>
      <c r="BW63" s="326">
        <v>3172301.01</v>
      </c>
      <c r="BX63" s="326">
        <v>0</v>
      </c>
      <c r="BY63" s="326">
        <v>0</v>
      </c>
      <c r="BZ63" s="326">
        <v>0</v>
      </c>
      <c r="CA63" s="326">
        <v>0</v>
      </c>
      <c r="CB63" s="326">
        <v>0</v>
      </c>
      <c r="CC63" s="326">
        <v>0</v>
      </c>
      <c r="CD63" s="326">
        <v>0</v>
      </c>
      <c r="CE63" s="326">
        <v>0</v>
      </c>
      <c r="CF63" s="326">
        <v>0</v>
      </c>
      <c r="CG63" s="326">
        <v>0</v>
      </c>
      <c r="CH63" s="326">
        <v>2554.89</v>
      </c>
      <c r="CI63" s="326">
        <v>0</v>
      </c>
      <c r="CJ63" s="326">
        <v>0</v>
      </c>
      <c r="CK63" s="326">
        <v>0</v>
      </c>
      <c r="CL63" s="326">
        <v>0</v>
      </c>
      <c r="CM63" s="326">
        <v>1024112</v>
      </c>
      <c r="CN63" s="326">
        <v>17000</v>
      </c>
      <c r="CO63" s="326">
        <v>0</v>
      </c>
      <c r="CP63" s="326">
        <v>0</v>
      </c>
      <c r="CQ63" s="326">
        <v>0</v>
      </c>
      <c r="CR63" s="326">
        <v>0</v>
      </c>
      <c r="CS63" s="326">
        <v>4407</v>
      </c>
      <c r="CT63" s="326">
        <v>393062.40000000002</v>
      </c>
      <c r="CU63" s="326">
        <v>0</v>
      </c>
      <c r="CV63" s="326">
        <v>0</v>
      </c>
      <c r="CW63" s="326">
        <v>0</v>
      </c>
      <c r="CX63" s="326">
        <v>147787.54999999999</v>
      </c>
      <c r="CY63" s="326">
        <v>0</v>
      </c>
      <c r="CZ63" s="326">
        <v>0</v>
      </c>
      <c r="DA63" s="326">
        <v>0</v>
      </c>
      <c r="DB63" s="326">
        <v>0</v>
      </c>
      <c r="DC63" s="326">
        <v>5120.34</v>
      </c>
      <c r="DD63" s="326">
        <v>285.89999999999998</v>
      </c>
      <c r="DE63" s="326">
        <v>0</v>
      </c>
      <c r="DF63" s="326">
        <v>0</v>
      </c>
      <c r="DG63" s="326">
        <v>0</v>
      </c>
      <c r="DH63" s="326">
        <v>0</v>
      </c>
      <c r="DI63" s="326">
        <v>3213534.14</v>
      </c>
      <c r="DJ63" s="326">
        <v>2534.92</v>
      </c>
      <c r="DK63" s="326">
        <v>0</v>
      </c>
      <c r="DL63" s="326">
        <v>700558.24</v>
      </c>
      <c r="DM63" s="326">
        <v>281463.11</v>
      </c>
      <c r="DN63" s="326">
        <v>0</v>
      </c>
      <c r="DO63" s="326">
        <v>0</v>
      </c>
      <c r="DP63" s="326">
        <v>238660.68</v>
      </c>
      <c r="DQ63" s="326">
        <v>0</v>
      </c>
      <c r="DR63" s="326">
        <v>0</v>
      </c>
      <c r="DS63" s="326">
        <v>0</v>
      </c>
      <c r="DT63" s="326">
        <v>0</v>
      </c>
      <c r="DU63" s="326">
        <v>0</v>
      </c>
      <c r="DV63" s="326">
        <v>306967.67</v>
      </c>
      <c r="DW63" s="326">
        <v>5120.34</v>
      </c>
      <c r="DX63" s="326">
        <v>128486.09</v>
      </c>
      <c r="DY63" s="326">
        <v>96796.69</v>
      </c>
      <c r="DZ63" s="326">
        <v>166730.98000000001</v>
      </c>
      <c r="EA63" s="326">
        <v>128297.62</v>
      </c>
      <c r="EB63" s="326">
        <v>70122.759999999995</v>
      </c>
      <c r="EC63" s="326">
        <v>0</v>
      </c>
      <c r="ED63" s="326">
        <v>676087.45</v>
      </c>
      <c r="EE63" s="326">
        <v>124375.69</v>
      </c>
      <c r="EF63" s="326">
        <v>3275864.63</v>
      </c>
      <c r="EG63" s="326">
        <v>3586458.89</v>
      </c>
      <c r="EH63" s="326">
        <v>0</v>
      </c>
      <c r="EI63" s="326">
        <v>0</v>
      </c>
      <c r="EJ63" s="326">
        <v>0</v>
      </c>
      <c r="EK63" s="326">
        <v>241117.5</v>
      </c>
      <c r="EL63" s="326">
        <v>0</v>
      </c>
      <c r="EM63" s="326">
        <v>9600000</v>
      </c>
      <c r="EN63" s="326">
        <v>-214899.81</v>
      </c>
      <c r="EO63" s="326">
        <v>3181483.7</v>
      </c>
      <c r="EP63" s="326">
        <v>5322508.51</v>
      </c>
      <c r="EQ63" s="326">
        <v>0</v>
      </c>
      <c r="ER63" s="326">
        <v>1926125</v>
      </c>
      <c r="ES63" s="326">
        <v>0</v>
      </c>
      <c r="ET63" s="326">
        <v>0</v>
      </c>
      <c r="EU63" s="326">
        <v>565202.82999999996</v>
      </c>
      <c r="EV63" s="326">
        <v>587352.61</v>
      </c>
      <c r="EW63" s="326">
        <v>969792.04</v>
      </c>
      <c r="EX63" s="326">
        <v>947532.04</v>
      </c>
      <c r="EY63" s="326">
        <v>110.22</v>
      </c>
      <c r="EZ63" s="326">
        <v>80576.62</v>
      </c>
      <c r="FA63" s="326">
        <v>112196.84</v>
      </c>
      <c r="FB63" s="326">
        <v>147285.67000000001</v>
      </c>
      <c r="FC63" s="326">
        <v>89228.51</v>
      </c>
      <c r="FD63" s="326">
        <v>26436.94</v>
      </c>
      <c r="FE63" s="326">
        <v>0</v>
      </c>
      <c r="FF63" s="326">
        <v>0</v>
      </c>
      <c r="FG63" s="326">
        <v>0</v>
      </c>
      <c r="FH63" s="326">
        <v>0</v>
      </c>
      <c r="FI63" s="326">
        <v>0</v>
      </c>
      <c r="FJ63" s="326">
        <v>0</v>
      </c>
      <c r="FK63" s="326">
        <v>0</v>
      </c>
    </row>
    <row r="64" spans="1:167" x14ac:dyDescent="0.15">
      <c r="A64" s="334">
        <v>1029</v>
      </c>
      <c r="B64" s="334" t="s">
        <v>511</v>
      </c>
      <c r="C64" s="326">
        <v>0</v>
      </c>
      <c r="D64" s="326">
        <v>4360537</v>
      </c>
      <c r="E64" s="326">
        <v>0</v>
      </c>
      <c r="F64" s="326">
        <v>43378.96</v>
      </c>
      <c r="G64" s="326">
        <v>44882.67</v>
      </c>
      <c r="H64" s="326">
        <v>36585</v>
      </c>
      <c r="I64" s="326">
        <v>63336.3</v>
      </c>
      <c r="J64" s="326">
        <v>0</v>
      </c>
      <c r="K64" s="326">
        <v>397350.3</v>
      </c>
      <c r="L64" s="326">
        <v>0</v>
      </c>
      <c r="M64" s="326">
        <v>0</v>
      </c>
      <c r="N64" s="326">
        <v>0</v>
      </c>
      <c r="O64" s="326">
        <v>0</v>
      </c>
      <c r="P64" s="326">
        <v>0</v>
      </c>
      <c r="Q64" s="326">
        <v>0</v>
      </c>
      <c r="R64" s="326">
        <v>0</v>
      </c>
      <c r="S64" s="326">
        <v>0</v>
      </c>
      <c r="T64" s="326">
        <v>0</v>
      </c>
      <c r="U64" s="326">
        <v>74267.009999999995</v>
      </c>
      <c r="V64" s="326">
        <v>6123335</v>
      </c>
      <c r="W64" s="326">
        <v>8345</v>
      </c>
      <c r="X64" s="326">
        <v>0</v>
      </c>
      <c r="Y64" s="326">
        <v>0</v>
      </c>
      <c r="Z64" s="326">
        <v>7499.6</v>
      </c>
      <c r="AA64" s="326">
        <v>478426.78</v>
      </c>
      <c r="AB64" s="326">
        <v>0</v>
      </c>
      <c r="AC64" s="326">
        <v>0</v>
      </c>
      <c r="AD64" s="326">
        <v>45831.85</v>
      </c>
      <c r="AE64" s="326">
        <v>31768.69</v>
      </c>
      <c r="AF64" s="326">
        <v>0</v>
      </c>
      <c r="AG64" s="326">
        <v>0</v>
      </c>
      <c r="AH64" s="326">
        <v>19978.53</v>
      </c>
      <c r="AI64" s="326">
        <v>175.29</v>
      </c>
      <c r="AJ64" s="326">
        <v>0</v>
      </c>
      <c r="AK64" s="326">
        <v>0</v>
      </c>
      <c r="AL64" s="326">
        <v>0</v>
      </c>
      <c r="AM64" s="326">
        <v>9310</v>
      </c>
      <c r="AN64" s="326">
        <v>33850.78</v>
      </c>
      <c r="AO64" s="326">
        <v>0</v>
      </c>
      <c r="AP64" s="326">
        <v>8170.07</v>
      </c>
      <c r="AQ64" s="326">
        <v>1601809.11</v>
      </c>
      <c r="AR64" s="326">
        <v>2951676.92</v>
      </c>
      <c r="AS64" s="326">
        <v>361507.95</v>
      </c>
      <c r="AT64" s="326">
        <v>277826.13</v>
      </c>
      <c r="AU64" s="326">
        <v>248368.13</v>
      </c>
      <c r="AV64" s="326">
        <v>0</v>
      </c>
      <c r="AW64" s="326">
        <v>212728.37</v>
      </c>
      <c r="AX64" s="326">
        <v>234630.87</v>
      </c>
      <c r="AY64" s="326">
        <v>281447.49</v>
      </c>
      <c r="AZ64" s="326">
        <v>557087.92000000004</v>
      </c>
      <c r="BA64" s="326">
        <v>2318199.13</v>
      </c>
      <c r="BB64" s="326">
        <v>318146.13</v>
      </c>
      <c r="BC64" s="326">
        <v>129379</v>
      </c>
      <c r="BD64" s="326">
        <v>71.760000000000005</v>
      </c>
      <c r="BE64" s="326">
        <v>40220.959999999999</v>
      </c>
      <c r="BF64" s="326">
        <v>1417867.08</v>
      </c>
      <c r="BG64" s="326">
        <v>835104.7</v>
      </c>
      <c r="BH64" s="326">
        <v>110.24</v>
      </c>
      <c r="BI64" s="326">
        <v>0</v>
      </c>
      <c r="BJ64" s="326">
        <v>0</v>
      </c>
      <c r="BK64" s="326">
        <v>0</v>
      </c>
      <c r="BL64" s="326">
        <v>0</v>
      </c>
      <c r="BM64" s="326">
        <v>0</v>
      </c>
      <c r="BN64" s="326">
        <v>0</v>
      </c>
      <c r="BO64" s="326">
        <v>550000</v>
      </c>
      <c r="BP64" s="326">
        <v>805715</v>
      </c>
      <c r="BQ64" s="326">
        <v>3066630.91</v>
      </c>
      <c r="BR64" s="326">
        <v>2811762.85</v>
      </c>
      <c r="BS64" s="326">
        <v>3616630.91</v>
      </c>
      <c r="BT64" s="326">
        <v>3617477.85</v>
      </c>
      <c r="BU64" s="326">
        <v>0</v>
      </c>
      <c r="BV64" s="326">
        <v>0</v>
      </c>
      <c r="BW64" s="326">
        <v>723270</v>
      </c>
      <c r="BX64" s="326">
        <v>0</v>
      </c>
      <c r="BY64" s="326">
        <v>0</v>
      </c>
      <c r="BZ64" s="326">
        <v>0</v>
      </c>
      <c r="CA64" s="326">
        <v>0</v>
      </c>
      <c r="CB64" s="326">
        <v>6027.51</v>
      </c>
      <c r="CC64" s="326">
        <v>4789.4399999999996</v>
      </c>
      <c r="CD64" s="326">
        <v>26</v>
      </c>
      <c r="CE64" s="326">
        <v>0</v>
      </c>
      <c r="CF64" s="326">
        <v>0</v>
      </c>
      <c r="CG64" s="326">
        <v>0</v>
      </c>
      <c r="CH64" s="326">
        <v>10035.41</v>
      </c>
      <c r="CI64" s="326">
        <v>0</v>
      </c>
      <c r="CJ64" s="326">
        <v>0</v>
      </c>
      <c r="CK64" s="326">
        <v>0</v>
      </c>
      <c r="CL64" s="326">
        <v>0</v>
      </c>
      <c r="CM64" s="326">
        <v>238111</v>
      </c>
      <c r="CN64" s="326">
        <v>0</v>
      </c>
      <c r="CO64" s="326">
        <v>0</v>
      </c>
      <c r="CP64" s="326">
        <v>0</v>
      </c>
      <c r="CQ64" s="326">
        <v>0</v>
      </c>
      <c r="CR64" s="326">
        <v>0</v>
      </c>
      <c r="CS64" s="326">
        <v>0</v>
      </c>
      <c r="CT64" s="326">
        <v>301815.27</v>
      </c>
      <c r="CU64" s="326">
        <v>0</v>
      </c>
      <c r="CV64" s="326">
        <v>0</v>
      </c>
      <c r="CW64" s="326">
        <v>0</v>
      </c>
      <c r="CX64" s="326">
        <v>19773.099999999999</v>
      </c>
      <c r="CY64" s="326">
        <v>0</v>
      </c>
      <c r="CZ64" s="326">
        <v>0</v>
      </c>
      <c r="DA64" s="326">
        <v>0</v>
      </c>
      <c r="DB64" s="326">
        <v>0</v>
      </c>
      <c r="DC64" s="326">
        <v>3098.24</v>
      </c>
      <c r="DD64" s="326">
        <v>0</v>
      </c>
      <c r="DE64" s="326">
        <v>0</v>
      </c>
      <c r="DF64" s="326">
        <v>0</v>
      </c>
      <c r="DG64" s="326">
        <v>0</v>
      </c>
      <c r="DH64" s="326">
        <v>0</v>
      </c>
      <c r="DI64" s="326">
        <v>1016384.77</v>
      </c>
      <c r="DJ64" s="326">
        <v>0</v>
      </c>
      <c r="DK64" s="326">
        <v>0</v>
      </c>
      <c r="DL64" s="326">
        <v>84021.33</v>
      </c>
      <c r="DM64" s="326">
        <v>139556.71</v>
      </c>
      <c r="DN64" s="326">
        <v>0</v>
      </c>
      <c r="DO64" s="326">
        <v>0</v>
      </c>
      <c r="DP64" s="326">
        <v>4843.32</v>
      </c>
      <c r="DQ64" s="326">
        <v>0</v>
      </c>
      <c r="DR64" s="326">
        <v>0</v>
      </c>
      <c r="DS64" s="326">
        <v>0</v>
      </c>
      <c r="DT64" s="326">
        <v>7941.9</v>
      </c>
      <c r="DU64" s="326">
        <v>0</v>
      </c>
      <c r="DV64" s="326">
        <v>51914.96</v>
      </c>
      <c r="DW64" s="326">
        <v>2282.98</v>
      </c>
      <c r="DX64" s="326">
        <v>89267.27</v>
      </c>
      <c r="DY64" s="326">
        <v>164425.87</v>
      </c>
      <c r="DZ64" s="326">
        <v>106271.28</v>
      </c>
      <c r="EA64" s="326">
        <v>19393.23</v>
      </c>
      <c r="EB64" s="326">
        <v>11719.45</v>
      </c>
      <c r="EC64" s="326">
        <v>0</v>
      </c>
      <c r="ED64" s="326">
        <v>99969.49</v>
      </c>
      <c r="EE64" s="326">
        <v>82684.710000000006</v>
      </c>
      <c r="EF64" s="326">
        <v>1540397.3</v>
      </c>
      <c r="EG64" s="326">
        <v>1557682.08</v>
      </c>
      <c r="EH64" s="326">
        <v>0</v>
      </c>
      <c r="EI64" s="326">
        <v>0</v>
      </c>
      <c r="EJ64" s="326">
        <v>0</v>
      </c>
      <c r="EK64" s="326">
        <v>0</v>
      </c>
      <c r="EL64" s="326">
        <v>0</v>
      </c>
      <c r="EM64" s="326">
        <v>4575000</v>
      </c>
      <c r="EN64" s="326">
        <v>5026.29</v>
      </c>
      <c r="EO64" s="326">
        <v>496046.57</v>
      </c>
      <c r="EP64" s="326">
        <v>491020.28</v>
      </c>
      <c r="EQ64" s="326">
        <v>0</v>
      </c>
      <c r="ER64" s="326">
        <v>0</v>
      </c>
      <c r="ES64" s="326">
        <v>0</v>
      </c>
      <c r="ET64" s="326">
        <v>0</v>
      </c>
      <c r="EU64" s="326">
        <v>65523.28</v>
      </c>
      <c r="EV64" s="326">
        <v>66535.41</v>
      </c>
      <c r="EW64" s="326">
        <v>352231.93</v>
      </c>
      <c r="EX64" s="326">
        <v>351219.8</v>
      </c>
      <c r="EY64" s="326">
        <v>0</v>
      </c>
      <c r="EZ64" s="326">
        <v>198827.47</v>
      </c>
      <c r="FA64" s="326">
        <v>198138.49</v>
      </c>
      <c r="FB64" s="326">
        <v>77400.09</v>
      </c>
      <c r="FC64" s="326">
        <v>0</v>
      </c>
      <c r="FD64" s="326">
        <v>78089.070000000007</v>
      </c>
      <c r="FE64" s="326">
        <v>0</v>
      </c>
      <c r="FF64" s="326">
        <v>0</v>
      </c>
      <c r="FG64" s="326">
        <v>0</v>
      </c>
      <c r="FH64" s="326">
        <v>0</v>
      </c>
      <c r="FI64" s="326">
        <v>0</v>
      </c>
      <c r="FJ64" s="326">
        <v>0</v>
      </c>
      <c r="FK64" s="326">
        <v>0</v>
      </c>
    </row>
    <row r="65" spans="1:167" x14ac:dyDescent="0.15">
      <c r="A65" s="334">
        <v>1071</v>
      </c>
      <c r="B65" s="334" t="s">
        <v>512</v>
      </c>
      <c r="C65" s="326">
        <v>0</v>
      </c>
      <c r="D65" s="326">
        <v>5825089</v>
      </c>
      <c r="E65" s="326">
        <v>0</v>
      </c>
      <c r="F65" s="326">
        <v>6513.57</v>
      </c>
      <c r="G65" s="326">
        <v>9920.7000000000007</v>
      </c>
      <c r="H65" s="326">
        <v>21068.75</v>
      </c>
      <c r="I65" s="326">
        <v>30119.83</v>
      </c>
      <c r="J65" s="326">
        <v>1175</v>
      </c>
      <c r="K65" s="326">
        <v>480228</v>
      </c>
      <c r="L65" s="326">
        <v>0</v>
      </c>
      <c r="M65" s="326">
        <v>0</v>
      </c>
      <c r="N65" s="326">
        <v>0</v>
      </c>
      <c r="O65" s="326">
        <v>0</v>
      </c>
      <c r="P65" s="326">
        <v>11156</v>
      </c>
      <c r="Q65" s="326">
        <v>0</v>
      </c>
      <c r="R65" s="326">
        <v>0</v>
      </c>
      <c r="S65" s="326">
        <v>0</v>
      </c>
      <c r="T65" s="326">
        <v>0</v>
      </c>
      <c r="U65" s="326">
        <v>120610.96</v>
      </c>
      <c r="V65" s="326">
        <v>1912776</v>
      </c>
      <c r="W65" s="326">
        <v>14027.01</v>
      </c>
      <c r="X65" s="326">
        <v>0</v>
      </c>
      <c r="Y65" s="326">
        <v>257176.49</v>
      </c>
      <c r="Z65" s="326">
        <v>94823.58</v>
      </c>
      <c r="AA65" s="326">
        <v>673265.72</v>
      </c>
      <c r="AB65" s="326">
        <v>0</v>
      </c>
      <c r="AC65" s="326">
        <v>0</v>
      </c>
      <c r="AD65" s="326">
        <v>209757.11</v>
      </c>
      <c r="AE65" s="326">
        <v>188861.68</v>
      </c>
      <c r="AF65" s="326">
        <v>0</v>
      </c>
      <c r="AG65" s="326">
        <v>0</v>
      </c>
      <c r="AH65" s="326">
        <v>208438.71</v>
      </c>
      <c r="AI65" s="326">
        <v>0</v>
      </c>
      <c r="AJ65" s="326">
        <v>0</v>
      </c>
      <c r="AK65" s="326">
        <v>0</v>
      </c>
      <c r="AL65" s="326">
        <v>0</v>
      </c>
      <c r="AM65" s="326">
        <v>29462.52</v>
      </c>
      <c r="AN65" s="326">
        <v>123862.15</v>
      </c>
      <c r="AO65" s="326">
        <v>0</v>
      </c>
      <c r="AP65" s="326">
        <v>11847.29</v>
      </c>
      <c r="AQ65" s="326">
        <v>1759602.31</v>
      </c>
      <c r="AR65" s="326">
        <v>2326786.1800000002</v>
      </c>
      <c r="AS65" s="326">
        <v>297715.40000000002</v>
      </c>
      <c r="AT65" s="326">
        <v>173324.61</v>
      </c>
      <c r="AU65" s="326">
        <v>141734.06</v>
      </c>
      <c r="AV65" s="326">
        <v>5617.4</v>
      </c>
      <c r="AW65" s="326">
        <v>225551.58</v>
      </c>
      <c r="AX65" s="326">
        <v>361474.71</v>
      </c>
      <c r="AY65" s="326">
        <v>370463.85</v>
      </c>
      <c r="AZ65" s="326">
        <v>607382.54</v>
      </c>
      <c r="BA65" s="326">
        <v>1891222.39</v>
      </c>
      <c r="BB65" s="326">
        <v>307876.11</v>
      </c>
      <c r="BC65" s="326">
        <v>139336.26</v>
      </c>
      <c r="BD65" s="326">
        <v>29462.52</v>
      </c>
      <c r="BE65" s="326">
        <v>128302.8</v>
      </c>
      <c r="BF65" s="326">
        <v>845271.93</v>
      </c>
      <c r="BG65" s="326">
        <v>599437.06999999995</v>
      </c>
      <c r="BH65" s="326">
        <v>389.1</v>
      </c>
      <c r="BI65" s="326">
        <v>0</v>
      </c>
      <c r="BJ65" s="326">
        <v>0</v>
      </c>
      <c r="BK65" s="326">
        <v>0</v>
      </c>
      <c r="BL65" s="326">
        <v>0</v>
      </c>
      <c r="BM65" s="326">
        <v>0</v>
      </c>
      <c r="BN65" s="326">
        <v>0</v>
      </c>
      <c r="BO65" s="326">
        <v>0</v>
      </c>
      <c r="BP65" s="326">
        <v>0</v>
      </c>
      <c r="BQ65" s="326">
        <v>7302674.1500000004</v>
      </c>
      <c r="BR65" s="326">
        <v>7321903.4000000004</v>
      </c>
      <c r="BS65" s="326">
        <v>7302674.1500000004</v>
      </c>
      <c r="BT65" s="326">
        <v>7321903.4000000004</v>
      </c>
      <c r="BU65" s="326">
        <v>0</v>
      </c>
      <c r="BV65" s="326">
        <v>0</v>
      </c>
      <c r="BW65" s="326">
        <v>845271.93</v>
      </c>
      <c r="BX65" s="326">
        <v>0</v>
      </c>
      <c r="BY65" s="326">
        <v>0</v>
      </c>
      <c r="BZ65" s="326">
        <v>0</v>
      </c>
      <c r="CA65" s="326">
        <v>0</v>
      </c>
      <c r="CB65" s="326">
        <v>0</v>
      </c>
      <c r="CC65" s="326">
        <v>0</v>
      </c>
      <c r="CD65" s="326">
        <v>0</v>
      </c>
      <c r="CE65" s="326">
        <v>0</v>
      </c>
      <c r="CF65" s="326">
        <v>0</v>
      </c>
      <c r="CG65" s="326">
        <v>0</v>
      </c>
      <c r="CH65" s="326">
        <v>2381</v>
      </c>
      <c r="CI65" s="326">
        <v>0</v>
      </c>
      <c r="CJ65" s="326">
        <v>0</v>
      </c>
      <c r="CK65" s="326">
        <v>0</v>
      </c>
      <c r="CL65" s="326">
        <v>0</v>
      </c>
      <c r="CM65" s="326">
        <v>275261</v>
      </c>
      <c r="CN65" s="326">
        <v>0</v>
      </c>
      <c r="CO65" s="326">
        <v>0</v>
      </c>
      <c r="CP65" s="326">
        <v>0</v>
      </c>
      <c r="CQ65" s="326">
        <v>0</v>
      </c>
      <c r="CR65" s="326">
        <v>3000</v>
      </c>
      <c r="CS65" s="326">
        <v>0</v>
      </c>
      <c r="CT65" s="326">
        <v>207049</v>
      </c>
      <c r="CU65" s="326">
        <v>0</v>
      </c>
      <c r="CV65" s="326">
        <v>0</v>
      </c>
      <c r="CW65" s="326">
        <v>0</v>
      </c>
      <c r="CX65" s="326">
        <v>34528.839999999997</v>
      </c>
      <c r="CY65" s="326">
        <v>0</v>
      </c>
      <c r="CZ65" s="326">
        <v>0</v>
      </c>
      <c r="DA65" s="326">
        <v>0</v>
      </c>
      <c r="DB65" s="326">
        <v>0</v>
      </c>
      <c r="DC65" s="326">
        <v>0</v>
      </c>
      <c r="DD65" s="326">
        <v>0</v>
      </c>
      <c r="DE65" s="326">
        <v>0</v>
      </c>
      <c r="DF65" s="326">
        <v>0</v>
      </c>
      <c r="DG65" s="326">
        <v>0</v>
      </c>
      <c r="DH65" s="326">
        <v>0</v>
      </c>
      <c r="DI65" s="326">
        <v>1099858.32</v>
      </c>
      <c r="DJ65" s="326">
        <v>0</v>
      </c>
      <c r="DK65" s="326">
        <v>0</v>
      </c>
      <c r="DL65" s="326">
        <v>104195.26</v>
      </c>
      <c r="DM65" s="326">
        <v>123761.27</v>
      </c>
      <c r="DN65" s="326">
        <v>0</v>
      </c>
      <c r="DO65" s="326">
        <v>0</v>
      </c>
      <c r="DP65" s="326">
        <v>27857.919999999998</v>
      </c>
      <c r="DQ65" s="326">
        <v>0</v>
      </c>
      <c r="DR65" s="326">
        <v>0</v>
      </c>
      <c r="DS65" s="326">
        <v>0</v>
      </c>
      <c r="DT65" s="326">
        <v>0</v>
      </c>
      <c r="DU65" s="326">
        <v>0</v>
      </c>
      <c r="DV65" s="326">
        <v>11819</v>
      </c>
      <c r="DW65" s="326">
        <v>0</v>
      </c>
      <c r="DX65" s="326">
        <v>33073.449999999997</v>
      </c>
      <c r="DY65" s="326">
        <v>49706.98</v>
      </c>
      <c r="DZ65" s="326">
        <v>24294.9</v>
      </c>
      <c r="EA65" s="326">
        <v>168</v>
      </c>
      <c r="EB65" s="326">
        <v>7493.37</v>
      </c>
      <c r="EC65" s="326">
        <v>0</v>
      </c>
      <c r="ED65" s="326">
        <v>24944.47</v>
      </c>
      <c r="EE65" s="326">
        <v>21279.21</v>
      </c>
      <c r="EF65" s="326">
        <v>173397.24</v>
      </c>
      <c r="EG65" s="326">
        <v>0</v>
      </c>
      <c r="EH65" s="326">
        <v>0</v>
      </c>
      <c r="EI65" s="326">
        <v>0</v>
      </c>
      <c r="EJ65" s="326">
        <v>0</v>
      </c>
      <c r="EK65" s="326">
        <v>177062.5</v>
      </c>
      <c r="EL65" s="326">
        <v>0</v>
      </c>
      <c r="EM65" s="326">
        <v>375000</v>
      </c>
      <c r="EN65" s="326">
        <v>216107.37</v>
      </c>
      <c r="EO65" s="326">
        <v>316599.7</v>
      </c>
      <c r="EP65" s="326">
        <v>100492.33</v>
      </c>
      <c r="EQ65" s="326">
        <v>0</v>
      </c>
      <c r="ER65" s="326">
        <v>0</v>
      </c>
      <c r="ES65" s="326">
        <v>0</v>
      </c>
      <c r="ET65" s="326">
        <v>0</v>
      </c>
      <c r="EU65" s="326">
        <v>40070.49</v>
      </c>
      <c r="EV65" s="326">
        <v>88123.36</v>
      </c>
      <c r="EW65" s="326">
        <v>456171.35</v>
      </c>
      <c r="EX65" s="326">
        <v>408118.48</v>
      </c>
      <c r="EY65" s="326">
        <v>0</v>
      </c>
      <c r="EZ65" s="326">
        <v>38606.39</v>
      </c>
      <c r="FA65" s="326">
        <v>47922.16</v>
      </c>
      <c r="FB65" s="326">
        <v>46718.1</v>
      </c>
      <c r="FC65" s="326">
        <v>0</v>
      </c>
      <c r="FD65" s="326">
        <v>37402.33</v>
      </c>
      <c r="FE65" s="326">
        <v>0</v>
      </c>
      <c r="FF65" s="326">
        <v>0</v>
      </c>
      <c r="FG65" s="326">
        <v>0</v>
      </c>
      <c r="FH65" s="326">
        <v>0</v>
      </c>
      <c r="FI65" s="326">
        <v>0</v>
      </c>
      <c r="FJ65" s="326">
        <v>0</v>
      </c>
      <c r="FK65" s="326">
        <v>0</v>
      </c>
    </row>
    <row r="66" spans="1:167" x14ac:dyDescent="0.15">
      <c r="A66" s="334">
        <v>1080</v>
      </c>
      <c r="B66" s="334" t="s">
        <v>513</v>
      </c>
      <c r="C66" s="326">
        <v>0</v>
      </c>
      <c r="D66" s="326">
        <v>9219437.3200000003</v>
      </c>
      <c r="E66" s="326">
        <v>0</v>
      </c>
      <c r="F66" s="326">
        <v>1690.64</v>
      </c>
      <c r="G66" s="326">
        <v>9478.16</v>
      </c>
      <c r="H66" s="326">
        <v>49441.760000000002</v>
      </c>
      <c r="I66" s="326">
        <v>6968.38</v>
      </c>
      <c r="J66" s="326">
        <v>0</v>
      </c>
      <c r="K66" s="326">
        <v>602371</v>
      </c>
      <c r="L66" s="326">
        <v>0</v>
      </c>
      <c r="M66" s="326">
        <v>0</v>
      </c>
      <c r="N66" s="326">
        <v>0</v>
      </c>
      <c r="O66" s="326">
        <v>0</v>
      </c>
      <c r="P66" s="326">
        <v>9805.86</v>
      </c>
      <c r="Q66" s="326">
        <v>0</v>
      </c>
      <c r="R66" s="326">
        <v>0</v>
      </c>
      <c r="S66" s="326">
        <v>0</v>
      </c>
      <c r="T66" s="326">
        <v>0</v>
      </c>
      <c r="U66" s="326">
        <v>118053.4</v>
      </c>
      <c r="V66" s="326">
        <v>2519849</v>
      </c>
      <c r="W66" s="326">
        <v>11316.39</v>
      </c>
      <c r="X66" s="326">
        <v>0</v>
      </c>
      <c r="Y66" s="326">
        <v>300039.24</v>
      </c>
      <c r="Z66" s="326">
        <v>0</v>
      </c>
      <c r="AA66" s="326">
        <v>795773.28</v>
      </c>
      <c r="AB66" s="326">
        <v>0</v>
      </c>
      <c r="AC66" s="326">
        <v>0</v>
      </c>
      <c r="AD66" s="326">
        <v>103096.44</v>
      </c>
      <c r="AE66" s="326">
        <v>262470.23</v>
      </c>
      <c r="AF66" s="326">
        <v>0</v>
      </c>
      <c r="AG66" s="326">
        <v>0</v>
      </c>
      <c r="AH66" s="326">
        <v>0</v>
      </c>
      <c r="AI66" s="326">
        <v>0</v>
      </c>
      <c r="AJ66" s="326">
        <v>0</v>
      </c>
      <c r="AK66" s="326">
        <v>0</v>
      </c>
      <c r="AL66" s="326">
        <v>0</v>
      </c>
      <c r="AM66" s="326">
        <v>0</v>
      </c>
      <c r="AN66" s="326">
        <v>12968.35</v>
      </c>
      <c r="AO66" s="326">
        <v>42263.53</v>
      </c>
      <c r="AP66" s="326">
        <v>34960.559999999998</v>
      </c>
      <c r="AQ66" s="326">
        <v>2094656.52</v>
      </c>
      <c r="AR66" s="326">
        <v>2892757.76</v>
      </c>
      <c r="AS66" s="326">
        <v>376890.44</v>
      </c>
      <c r="AT66" s="326">
        <v>298679.01</v>
      </c>
      <c r="AU66" s="326">
        <v>352442.69</v>
      </c>
      <c r="AV66" s="326">
        <v>51561.39</v>
      </c>
      <c r="AW66" s="326">
        <v>321762.15999999997</v>
      </c>
      <c r="AX66" s="326">
        <v>367338.26</v>
      </c>
      <c r="AY66" s="326">
        <v>315681.19</v>
      </c>
      <c r="AZ66" s="326">
        <v>748440.73</v>
      </c>
      <c r="BA66" s="326">
        <v>3002385.26</v>
      </c>
      <c r="BB66" s="326">
        <v>425959.21</v>
      </c>
      <c r="BC66" s="326">
        <v>132512.35</v>
      </c>
      <c r="BD66" s="326">
        <v>0</v>
      </c>
      <c r="BE66" s="326">
        <v>131883.18</v>
      </c>
      <c r="BF66" s="326">
        <v>929716.82</v>
      </c>
      <c r="BG66" s="326">
        <v>1455537.82</v>
      </c>
      <c r="BH66" s="326">
        <v>0</v>
      </c>
      <c r="BI66" s="326">
        <v>0</v>
      </c>
      <c r="BJ66" s="326">
        <v>0</v>
      </c>
      <c r="BK66" s="326">
        <v>220806.56</v>
      </c>
      <c r="BL66" s="326">
        <v>317329.36</v>
      </c>
      <c r="BM66" s="326">
        <v>0</v>
      </c>
      <c r="BN66" s="326">
        <v>0</v>
      </c>
      <c r="BO66" s="326">
        <v>0</v>
      </c>
      <c r="BP66" s="326">
        <v>0</v>
      </c>
      <c r="BQ66" s="326">
        <v>9641413.4800000004</v>
      </c>
      <c r="BR66" s="326">
        <v>9746669.4299999997</v>
      </c>
      <c r="BS66" s="326">
        <v>9862220.0399999991</v>
      </c>
      <c r="BT66" s="326">
        <v>10063998.789999999</v>
      </c>
      <c r="BU66" s="326">
        <v>0</v>
      </c>
      <c r="BV66" s="326">
        <v>0</v>
      </c>
      <c r="BW66" s="326">
        <v>929716.82</v>
      </c>
      <c r="BX66" s="326">
        <v>0</v>
      </c>
      <c r="BY66" s="326">
        <v>0</v>
      </c>
      <c r="BZ66" s="326">
        <v>0</v>
      </c>
      <c r="CA66" s="326">
        <v>0</v>
      </c>
      <c r="CB66" s="326">
        <v>0</v>
      </c>
      <c r="CC66" s="326">
        <v>0</v>
      </c>
      <c r="CD66" s="326">
        <v>0</v>
      </c>
      <c r="CE66" s="326">
        <v>0</v>
      </c>
      <c r="CF66" s="326">
        <v>0</v>
      </c>
      <c r="CG66" s="326">
        <v>0</v>
      </c>
      <c r="CH66" s="326">
        <v>1163</v>
      </c>
      <c r="CI66" s="326">
        <v>0</v>
      </c>
      <c r="CJ66" s="326">
        <v>0</v>
      </c>
      <c r="CK66" s="326">
        <v>0</v>
      </c>
      <c r="CL66" s="326">
        <v>0</v>
      </c>
      <c r="CM66" s="326">
        <v>334573</v>
      </c>
      <c r="CN66" s="326">
        <v>0</v>
      </c>
      <c r="CO66" s="326">
        <v>0</v>
      </c>
      <c r="CP66" s="326">
        <v>0</v>
      </c>
      <c r="CQ66" s="326">
        <v>0</v>
      </c>
      <c r="CR66" s="326">
        <v>0</v>
      </c>
      <c r="CS66" s="326">
        <v>0</v>
      </c>
      <c r="CT66" s="326">
        <v>176868.58</v>
      </c>
      <c r="CU66" s="326">
        <v>0</v>
      </c>
      <c r="CV66" s="326">
        <v>0</v>
      </c>
      <c r="CW66" s="326">
        <v>0</v>
      </c>
      <c r="CX66" s="326">
        <v>21101.360000000001</v>
      </c>
      <c r="CY66" s="326">
        <v>0</v>
      </c>
      <c r="CZ66" s="326">
        <v>0</v>
      </c>
      <c r="DA66" s="326">
        <v>0</v>
      </c>
      <c r="DB66" s="326">
        <v>0</v>
      </c>
      <c r="DC66" s="326">
        <v>0</v>
      </c>
      <c r="DD66" s="326">
        <v>0</v>
      </c>
      <c r="DE66" s="326">
        <v>0</v>
      </c>
      <c r="DF66" s="326">
        <v>0</v>
      </c>
      <c r="DG66" s="326">
        <v>0</v>
      </c>
      <c r="DH66" s="326">
        <v>0</v>
      </c>
      <c r="DI66" s="326">
        <v>1134954.49</v>
      </c>
      <c r="DJ66" s="326">
        <v>0</v>
      </c>
      <c r="DK66" s="326">
        <v>0</v>
      </c>
      <c r="DL66" s="326">
        <v>182162.29</v>
      </c>
      <c r="DM66" s="326">
        <v>74650.61</v>
      </c>
      <c r="DN66" s="326">
        <v>0</v>
      </c>
      <c r="DO66" s="326">
        <v>0</v>
      </c>
      <c r="DP66" s="326">
        <v>59414.51</v>
      </c>
      <c r="DQ66" s="326">
        <v>0</v>
      </c>
      <c r="DR66" s="326">
        <v>0</v>
      </c>
      <c r="DS66" s="326">
        <v>0</v>
      </c>
      <c r="DT66" s="326">
        <v>0</v>
      </c>
      <c r="DU66" s="326">
        <v>0</v>
      </c>
      <c r="DV66" s="326">
        <v>12240.86</v>
      </c>
      <c r="DW66" s="326">
        <v>0</v>
      </c>
      <c r="DX66" s="326">
        <v>0</v>
      </c>
      <c r="DY66" s="326">
        <v>0</v>
      </c>
      <c r="DZ66" s="326">
        <v>0</v>
      </c>
      <c r="EA66" s="326">
        <v>0</v>
      </c>
      <c r="EB66" s="326">
        <v>0</v>
      </c>
      <c r="EC66" s="326">
        <v>0</v>
      </c>
      <c r="ED66" s="326">
        <v>57826.99</v>
      </c>
      <c r="EE66" s="326">
        <v>42819.03</v>
      </c>
      <c r="EF66" s="326">
        <v>1083257.33</v>
      </c>
      <c r="EG66" s="326">
        <v>1016065.29</v>
      </c>
      <c r="EH66" s="326">
        <v>0</v>
      </c>
      <c r="EI66" s="326">
        <v>0</v>
      </c>
      <c r="EJ66" s="326">
        <v>0</v>
      </c>
      <c r="EK66" s="326">
        <v>82200</v>
      </c>
      <c r="EL66" s="326">
        <v>0</v>
      </c>
      <c r="EM66" s="326">
        <v>1547275.08</v>
      </c>
      <c r="EN66" s="326">
        <v>0</v>
      </c>
      <c r="EO66" s="326">
        <v>0</v>
      </c>
      <c r="EP66" s="326">
        <v>0</v>
      </c>
      <c r="EQ66" s="326">
        <v>0</v>
      </c>
      <c r="ER66" s="326">
        <v>0</v>
      </c>
      <c r="ES66" s="326">
        <v>0</v>
      </c>
      <c r="ET66" s="326">
        <v>0</v>
      </c>
      <c r="EU66" s="326">
        <v>188064.36</v>
      </c>
      <c r="EV66" s="326">
        <v>196075.95</v>
      </c>
      <c r="EW66" s="326">
        <v>455592.63</v>
      </c>
      <c r="EX66" s="326">
        <v>447581.04</v>
      </c>
      <c r="EY66" s="326">
        <v>0</v>
      </c>
      <c r="EZ66" s="326">
        <v>101952.81</v>
      </c>
      <c r="FA66" s="326">
        <v>122482.01</v>
      </c>
      <c r="FB66" s="326">
        <v>645281.99</v>
      </c>
      <c r="FC66" s="326">
        <v>67593.87</v>
      </c>
      <c r="FD66" s="326">
        <v>557158.92000000004</v>
      </c>
      <c r="FE66" s="326">
        <v>0</v>
      </c>
      <c r="FF66" s="326">
        <v>0</v>
      </c>
      <c r="FG66" s="326">
        <v>0</v>
      </c>
      <c r="FH66" s="326">
        <v>0</v>
      </c>
      <c r="FI66" s="326">
        <v>0</v>
      </c>
      <c r="FJ66" s="326">
        <v>0</v>
      </c>
      <c r="FK66" s="326">
        <v>0</v>
      </c>
    </row>
    <row r="67" spans="1:167" x14ac:dyDescent="0.15">
      <c r="A67" s="334">
        <v>1085</v>
      </c>
      <c r="B67" s="334" t="s">
        <v>514</v>
      </c>
      <c r="C67" s="326">
        <v>10017.469999999999</v>
      </c>
      <c r="D67" s="326">
        <v>3040130.73</v>
      </c>
      <c r="E67" s="326">
        <v>169.83</v>
      </c>
      <c r="F67" s="326">
        <v>4056.9</v>
      </c>
      <c r="G67" s="326">
        <v>35827.51</v>
      </c>
      <c r="H67" s="326">
        <v>26498</v>
      </c>
      <c r="I67" s="326">
        <v>144050.21</v>
      </c>
      <c r="J67" s="326">
        <v>0</v>
      </c>
      <c r="K67" s="326">
        <v>800434</v>
      </c>
      <c r="L67" s="326">
        <v>0</v>
      </c>
      <c r="M67" s="326">
        <v>84083.8</v>
      </c>
      <c r="N67" s="326">
        <v>0</v>
      </c>
      <c r="O67" s="326">
        <v>0</v>
      </c>
      <c r="P67" s="326">
        <v>6750</v>
      </c>
      <c r="Q67" s="326">
        <v>0</v>
      </c>
      <c r="R67" s="326">
        <v>0</v>
      </c>
      <c r="S67" s="326">
        <v>0</v>
      </c>
      <c r="T67" s="326">
        <v>14077</v>
      </c>
      <c r="U67" s="326">
        <v>81061.19</v>
      </c>
      <c r="V67" s="326">
        <v>7033982</v>
      </c>
      <c r="W67" s="326">
        <v>19237.78</v>
      </c>
      <c r="X67" s="326">
        <v>0</v>
      </c>
      <c r="Y67" s="326">
        <v>0</v>
      </c>
      <c r="Z67" s="326">
        <v>29152.68</v>
      </c>
      <c r="AA67" s="326">
        <v>517028.01</v>
      </c>
      <c r="AB67" s="326">
        <v>0</v>
      </c>
      <c r="AC67" s="326">
        <v>0</v>
      </c>
      <c r="AD67" s="326">
        <v>48637.43</v>
      </c>
      <c r="AE67" s="326">
        <v>115819.53</v>
      </c>
      <c r="AF67" s="326">
        <v>0</v>
      </c>
      <c r="AG67" s="326">
        <v>0</v>
      </c>
      <c r="AH67" s="326">
        <v>13845.77</v>
      </c>
      <c r="AI67" s="326">
        <v>0</v>
      </c>
      <c r="AJ67" s="326">
        <v>0</v>
      </c>
      <c r="AK67" s="326">
        <v>600</v>
      </c>
      <c r="AL67" s="326">
        <v>0</v>
      </c>
      <c r="AM67" s="326">
        <v>1140.04</v>
      </c>
      <c r="AN67" s="326">
        <v>18797.53</v>
      </c>
      <c r="AO67" s="326">
        <v>0</v>
      </c>
      <c r="AP67" s="326">
        <v>3286.21</v>
      </c>
      <c r="AQ67" s="326">
        <v>1755060.56</v>
      </c>
      <c r="AR67" s="326">
        <v>3220281.76</v>
      </c>
      <c r="AS67" s="326">
        <v>581988.68999999994</v>
      </c>
      <c r="AT67" s="326">
        <v>459073.06</v>
      </c>
      <c r="AU67" s="326">
        <v>175141.07</v>
      </c>
      <c r="AV67" s="326">
        <v>18523.48</v>
      </c>
      <c r="AW67" s="326">
        <v>224855.26</v>
      </c>
      <c r="AX67" s="326">
        <v>583818.80000000005</v>
      </c>
      <c r="AY67" s="326">
        <v>361402.24</v>
      </c>
      <c r="AZ67" s="326">
        <v>755235.18</v>
      </c>
      <c r="BA67" s="326">
        <v>1904597.58</v>
      </c>
      <c r="BB67" s="326">
        <v>452120.2</v>
      </c>
      <c r="BC67" s="326">
        <v>124251.32</v>
      </c>
      <c r="BD67" s="326">
        <v>0</v>
      </c>
      <c r="BE67" s="326">
        <v>13720</v>
      </c>
      <c r="BF67" s="326">
        <v>748468.81</v>
      </c>
      <c r="BG67" s="326">
        <v>707874.08</v>
      </c>
      <c r="BH67" s="326">
        <v>5781.45</v>
      </c>
      <c r="BI67" s="326">
        <v>116262.29</v>
      </c>
      <c r="BJ67" s="326">
        <v>5300.72</v>
      </c>
      <c r="BK67" s="326">
        <v>0</v>
      </c>
      <c r="BL67" s="326">
        <v>0</v>
      </c>
      <c r="BM67" s="326">
        <v>0</v>
      </c>
      <c r="BN67" s="326">
        <v>0</v>
      </c>
      <c r="BO67" s="326">
        <v>25093.34</v>
      </c>
      <c r="BP67" s="326">
        <v>11401.55</v>
      </c>
      <c r="BQ67" s="326">
        <v>3370530.41</v>
      </c>
      <c r="BR67" s="326">
        <v>3451673.85</v>
      </c>
      <c r="BS67" s="326">
        <v>3511886.04</v>
      </c>
      <c r="BT67" s="326">
        <v>3468376.12</v>
      </c>
      <c r="BU67" s="326">
        <v>0</v>
      </c>
      <c r="BV67" s="326">
        <v>0</v>
      </c>
      <c r="BW67" s="326">
        <v>728398.62</v>
      </c>
      <c r="BX67" s="326">
        <v>0</v>
      </c>
      <c r="BY67" s="326">
        <v>0</v>
      </c>
      <c r="BZ67" s="326">
        <v>0</v>
      </c>
      <c r="CA67" s="326">
        <v>0</v>
      </c>
      <c r="CB67" s="326">
        <v>0</v>
      </c>
      <c r="CC67" s="326">
        <v>0</v>
      </c>
      <c r="CD67" s="326">
        <v>0</v>
      </c>
      <c r="CE67" s="326">
        <v>0</v>
      </c>
      <c r="CF67" s="326">
        <v>0</v>
      </c>
      <c r="CG67" s="326">
        <v>0</v>
      </c>
      <c r="CH67" s="326">
        <v>28546.23</v>
      </c>
      <c r="CI67" s="326">
        <v>0</v>
      </c>
      <c r="CJ67" s="326">
        <v>76485.7</v>
      </c>
      <c r="CK67" s="326">
        <v>0</v>
      </c>
      <c r="CL67" s="326">
        <v>0</v>
      </c>
      <c r="CM67" s="326">
        <v>239655</v>
      </c>
      <c r="CN67" s="326">
        <v>0</v>
      </c>
      <c r="CO67" s="326">
        <v>0</v>
      </c>
      <c r="CP67" s="326">
        <v>0</v>
      </c>
      <c r="CQ67" s="326">
        <v>0</v>
      </c>
      <c r="CR67" s="326">
        <v>0</v>
      </c>
      <c r="CS67" s="326">
        <v>0</v>
      </c>
      <c r="CT67" s="326">
        <v>270012.76</v>
      </c>
      <c r="CU67" s="326">
        <v>0</v>
      </c>
      <c r="CV67" s="326">
        <v>0</v>
      </c>
      <c r="CW67" s="326">
        <v>0</v>
      </c>
      <c r="CX67" s="326">
        <v>20162.73</v>
      </c>
      <c r="CY67" s="326">
        <v>0</v>
      </c>
      <c r="CZ67" s="326">
        <v>0</v>
      </c>
      <c r="DA67" s="326">
        <v>0</v>
      </c>
      <c r="DB67" s="326">
        <v>0</v>
      </c>
      <c r="DC67" s="326">
        <v>0</v>
      </c>
      <c r="DD67" s="326">
        <v>0</v>
      </c>
      <c r="DE67" s="326">
        <v>0</v>
      </c>
      <c r="DF67" s="326">
        <v>0</v>
      </c>
      <c r="DG67" s="326">
        <v>0</v>
      </c>
      <c r="DH67" s="326">
        <v>0</v>
      </c>
      <c r="DI67" s="326">
        <v>967027.03</v>
      </c>
      <c r="DJ67" s="326">
        <v>0</v>
      </c>
      <c r="DK67" s="326">
        <v>0</v>
      </c>
      <c r="DL67" s="326">
        <v>221722.28</v>
      </c>
      <c r="DM67" s="326">
        <v>20678.63</v>
      </c>
      <c r="DN67" s="326">
        <v>0</v>
      </c>
      <c r="DO67" s="326">
        <v>0</v>
      </c>
      <c r="DP67" s="326">
        <v>35284.83</v>
      </c>
      <c r="DQ67" s="326">
        <v>0</v>
      </c>
      <c r="DR67" s="326">
        <v>0</v>
      </c>
      <c r="DS67" s="326">
        <v>0</v>
      </c>
      <c r="DT67" s="326">
        <v>0</v>
      </c>
      <c r="DU67" s="326">
        <v>0</v>
      </c>
      <c r="DV67" s="326">
        <v>108530.8</v>
      </c>
      <c r="DW67" s="326">
        <v>0</v>
      </c>
      <c r="DX67" s="326">
        <v>0</v>
      </c>
      <c r="DY67" s="326">
        <v>26618.51</v>
      </c>
      <c r="DZ67" s="326">
        <v>26618.51</v>
      </c>
      <c r="EA67" s="326">
        <v>0</v>
      </c>
      <c r="EB67" s="326">
        <v>0</v>
      </c>
      <c r="EC67" s="326">
        <v>0</v>
      </c>
      <c r="ED67" s="326">
        <v>504657.9</v>
      </c>
      <c r="EE67" s="326">
        <v>488339.66</v>
      </c>
      <c r="EF67" s="326">
        <v>2343031.7599999998</v>
      </c>
      <c r="EG67" s="326">
        <v>2359350</v>
      </c>
      <c r="EH67" s="326">
        <v>0</v>
      </c>
      <c r="EI67" s="326">
        <v>0</v>
      </c>
      <c r="EJ67" s="326">
        <v>0</v>
      </c>
      <c r="EK67" s="326">
        <v>0</v>
      </c>
      <c r="EL67" s="326">
        <v>0</v>
      </c>
      <c r="EM67" s="326">
        <v>13895000</v>
      </c>
      <c r="EN67" s="326">
        <v>888708.12</v>
      </c>
      <c r="EO67" s="326">
        <v>1029911.3</v>
      </c>
      <c r="EP67" s="326">
        <v>204539.79</v>
      </c>
      <c r="EQ67" s="326">
        <v>0</v>
      </c>
      <c r="ER67" s="326">
        <v>63276.82</v>
      </c>
      <c r="ES67" s="326">
        <v>0</v>
      </c>
      <c r="ET67" s="326">
        <v>59.79</v>
      </c>
      <c r="EU67" s="326">
        <v>311058.37</v>
      </c>
      <c r="EV67" s="326">
        <v>289757.99</v>
      </c>
      <c r="EW67" s="326">
        <v>657777.62</v>
      </c>
      <c r="EX67" s="326">
        <v>679078</v>
      </c>
      <c r="EY67" s="326">
        <v>0</v>
      </c>
      <c r="EZ67" s="326">
        <v>52059.65</v>
      </c>
      <c r="FA67" s="326">
        <v>45151.09</v>
      </c>
      <c r="FB67" s="326">
        <v>131784</v>
      </c>
      <c r="FC67" s="326">
        <v>5062.62</v>
      </c>
      <c r="FD67" s="326">
        <v>133629.94</v>
      </c>
      <c r="FE67" s="326">
        <v>0</v>
      </c>
      <c r="FF67" s="326">
        <v>0</v>
      </c>
      <c r="FG67" s="326">
        <v>0</v>
      </c>
      <c r="FH67" s="326">
        <v>40736.81</v>
      </c>
      <c r="FI67" s="326">
        <v>22073.45</v>
      </c>
      <c r="FJ67" s="326">
        <v>18663.36</v>
      </c>
      <c r="FK67" s="326">
        <v>0</v>
      </c>
    </row>
    <row r="68" spans="1:167" x14ac:dyDescent="0.15">
      <c r="A68" s="334">
        <v>1092</v>
      </c>
      <c r="B68" s="334" t="s">
        <v>515</v>
      </c>
      <c r="C68" s="326">
        <v>0</v>
      </c>
      <c r="D68" s="326">
        <v>22249412.109999999</v>
      </c>
      <c r="E68" s="326">
        <v>0</v>
      </c>
      <c r="F68" s="326">
        <v>143211.79</v>
      </c>
      <c r="G68" s="326">
        <v>44181.7</v>
      </c>
      <c r="H68" s="326">
        <v>92613.54</v>
      </c>
      <c r="I68" s="326">
        <v>84858.65</v>
      </c>
      <c r="J68" s="326">
        <v>0</v>
      </c>
      <c r="K68" s="326">
        <v>1262287.5</v>
      </c>
      <c r="L68" s="326">
        <v>0</v>
      </c>
      <c r="M68" s="326">
        <v>4091.3</v>
      </c>
      <c r="N68" s="326">
        <v>0</v>
      </c>
      <c r="O68" s="326">
        <v>0</v>
      </c>
      <c r="P68" s="326">
        <v>44001.04</v>
      </c>
      <c r="Q68" s="326">
        <v>0</v>
      </c>
      <c r="R68" s="326">
        <v>0</v>
      </c>
      <c r="S68" s="326">
        <v>0</v>
      </c>
      <c r="T68" s="326">
        <v>0</v>
      </c>
      <c r="U68" s="326">
        <v>427053.96</v>
      </c>
      <c r="V68" s="326">
        <v>29287817</v>
      </c>
      <c r="W68" s="326">
        <v>83904.45</v>
      </c>
      <c r="X68" s="326">
        <v>0</v>
      </c>
      <c r="Y68" s="326">
        <v>0</v>
      </c>
      <c r="Z68" s="326">
        <v>15787.09</v>
      </c>
      <c r="AA68" s="326">
        <v>2545065.46</v>
      </c>
      <c r="AB68" s="326">
        <v>0</v>
      </c>
      <c r="AC68" s="326">
        <v>0</v>
      </c>
      <c r="AD68" s="326">
        <v>279946.58</v>
      </c>
      <c r="AE68" s="326">
        <v>580560.68000000005</v>
      </c>
      <c r="AF68" s="326">
        <v>0</v>
      </c>
      <c r="AG68" s="326">
        <v>0</v>
      </c>
      <c r="AH68" s="326">
        <v>132092.31</v>
      </c>
      <c r="AI68" s="326">
        <v>0</v>
      </c>
      <c r="AJ68" s="326">
        <v>0</v>
      </c>
      <c r="AK68" s="326">
        <v>278908.75</v>
      </c>
      <c r="AL68" s="326">
        <v>301200</v>
      </c>
      <c r="AM68" s="326">
        <v>42698.37</v>
      </c>
      <c r="AN68" s="326">
        <v>177880.89</v>
      </c>
      <c r="AO68" s="326">
        <v>0</v>
      </c>
      <c r="AP68" s="326">
        <v>17435.28</v>
      </c>
      <c r="AQ68" s="326">
        <v>13618334.460000001</v>
      </c>
      <c r="AR68" s="326">
        <v>9651792.4399999995</v>
      </c>
      <c r="AS68" s="326">
        <v>2023845.84</v>
      </c>
      <c r="AT68" s="326">
        <v>1642715.31</v>
      </c>
      <c r="AU68" s="326">
        <v>753567.33</v>
      </c>
      <c r="AV68" s="326">
        <v>1033886.79</v>
      </c>
      <c r="AW68" s="326">
        <v>1926234.5</v>
      </c>
      <c r="AX68" s="326">
        <v>2133500.9500000002</v>
      </c>
      <c r="AY68" s="326">
        <v>1924966.1</v>
      </c>
      <c r="AZ68" s="326">
        <v>2871691.5</v>
      </c>
      <c r="BA68" s="326">
        <v>9625552.1699999999</v>
      </c>
      <c r="BB68" s="326">
        <v>1682020.48</v>
      </c>
      <c r="BC68" s="326">
        <v>478514.89</v>
      </c>
      <c r="BD68" s="326">
        <v>286156.53999999998</v>
      </c>
      <c r="BE68" s="326">
        <v>406655.31</v>
      </c>
      <c r="BF68" s="326">
        <v>5181031.1900000004</v>
      </c>
      <c r="BG68" s="326">
        <v>2585989.09</v>
      </c>
      <c r="BH68" s="326">
        <v>687.47</v>
      </c>
      <c r="BI68" s="326">
        <v>0</v>
      </c>
      <c r="BJ68" s="326">
        <v>0</v>
      </c>
      <c r="BK68" s="326">
        <v>0</v>
      </c>
      <c r="BL68" s="326">
        <v>0</v>
      </c>
      <c r="BM68" s="326">
        <v>0</v>
      </c>
      <c r="BN68" s="326">
        <v>0</v>
      </c>
      <c r="BO68" s="326">
        <v>0</v>
      </c>
      <c r="BP68" s="326">
        <v>0</v>
      </c>
      <c r="BQ68" s="326">
        <v>6081647.9100000001</v>
      </c>
      <c r="BR68" s="326">
        <v>6349514</v>
      </c>
      <c r="BS68" s="326">
        <v>6081647.9100000001</v>
      </c>
      <c r="BT68" s="326">
        <v>6349514</v>
      </c>
      <c r="BU68" s="326">
        <v>0</v>
      </c>
      <c r="BV68" s="326">
        <v>0</v>
      </c>
      <c r="BW68" s="326">
        <v>5180378.42</v>
      </c>
      <c r="BX68" s="326">
        <v>0</v>
      </c>
      <c r="BY68" s="326">
        <v>0</v>
      </c>
      <c r="BZ68" s="326">
        <v>0</v>
      </c>
      <c r="CA68" s="326">
        <v>0</v>
      </c>
      <c r="CB68" s="326">
        <v>0</v>
      </c>
      <c r="CC68" s="326">
        <v>5212.38</v>
      </c>
      <c r="CD68" s="326">
        <v>0</v>
      </c>
      <c r="CE68" s="326">
        <v>0</v>
      </c>
      <c r="CF68" s="326">
        <v>0</v>
      </c>
      <c r="CG68" s="326">
        <v>0</v>
      </c>
      <c r="CH68" s="326">
        <v>20304</v>
      </c>
      <c r="CI68" s="326">
        <v>0</v>
      </c>
      <c r="CJ68" s="326">
        <v>0</v>
      </c>
      <c r="CK68" s="326">
        <v>0</v>
      </c>
      <c r="CL68" s="326">
        <v>0</v>
      </c>
      <c r="CM68" s="326">
        <v>1698576</v>
      </c>
      <c r="CN68" s="326">
        <v>0</v>
      </c>
      <c r="CO68" s="326">
        <v>0</v>
      </c>
      <c r="CP68" s="326">
        <v>0</v>
      </c>
      <c r="CQ68" s="326">
        <v>0</v>
      </c>
      <c r="CR68" s="326">
        <v>14000</v>
      </c>
      <c r="CS68" s="326">
        <v>0</v>
      </c>
      <c r="CT68" s="326">
        <v>597751.97</v>
      </c>
      <c r="CU68" s="326">
        <v>0</v>
      </c>
      <c r="CV68" s="326">
        <v>0</v>
      </c>
      <c r="CW68" s="326">
        <v>0</v>
      </c>
      <c r="CX68" s="326">
        <v>344186.28</v>
      </c>
      <c r="CY68" s="326">
        <v>0</v>
      </c>
      <c r="CZ68" s="326">
        <v>0</v>
      </c>
      <c r="DA68" s="326">
        <v>0</v>
      </c>
      <c r="DB68" s="326">
        <v>0</v>
      </c>
      <c r="DC68" s="326">
        <v>2304.4</v>
      </c>
      <c r="DD68" s="326">
        <v>0</v>
      </c>
      <c r="DE68" s="326">
        <v>0</v>
      </c>
      <c r="DF68" s="326">
        <v>0</v>
      </c>
      <c r="DG68" s="326">
        <v>0</v>
      </c>
      <c r="DH68" s="326">
        <v>0</v>
      </c>
      <c r="DI68" s="326">
        <v>5712584.0700000003</v>
      </c>
      <c r="DJ68" s="326">
        <v>4994.9399999999996</v>
      </c>
      <c r="DK68" s="326">
        <v>0</v>
      </c>
      <c r="DL68" s="326">
        <v>900521.9</v>
      </c>
      <c r="DM68" s="326">
        <v>242291.76</v>
      </c>
      <c r="DN68" s="326">
        <v>0</v>
      </c>
      <c r="DO68" s="326">
        <v>0</v>
      </c>
      <c r="DP68" s="326">
        <v>725813.94</v>
      </c>
      <c r="DQ68" s="326">
        <v>0</v>
      </c>
      <c r="DR68" s="326">
        <v>0</v>
      </c>
      <c r="DS68" s="326">
        <v>0</v>
      </c>
      <c r="DT68" s="326">
        <v>0</v>
      </c>
      <c r="DU68" s="326">
        <v>0</v>
      </c>
      <c r="DV68" s="326">
        <v>276506.84000000003</v>
      </c>
      <c r="DW68" s="326">
        <v>0</v>
      </c>
      <c r="DX68" s="326">
        <v>348819.58</v>
      </c>
      <c r="DY68" s="326">
        <v>335927.13</v>
      </c>
      <c r="DZ68" s="326">
        <v>321800.45</v>
      </c>
      <c r="EA68" s="326">
        <v>10508.88</v>
      </c>
      <c r="EB68" s="326">
        <v>324184.02</v>
      </c>
      <c r="EC68" s="326">
        <v>0</v>
      </c>
      <c r="ED68" s="326">
        <v>0</v>
      </c>
      <c r="EE68" s="326">
        <v>0</v>
      </c>
      <c r="EF68" s="326">
        <v>255652.77</v>
      </c>
      <c r="EG68" s="326">
        <v>255652.77</v>
      </c>
      <c r="EH68" s="326">
        <v>0</v>
      </c>
      <c r="EI68" s="326">
        <v>0</v>
      </c>
      <c r="EJ68" s="326">
        <v>0</v>
      </c>
      <c r="EK68" s="326">
        <v>0</v>
      </c>
      <c r="EL68" s="326">
        <v>0</v>
      </c>
      <c r="EM68" s="326">
        <v>225625.71</v>
      </c>
      <c r="EN68" s="326">
        <v>203516.42</v>
      </c>
      <c r="EO68" s="326">
        <v>5422.75</v>
      </c>
      <c r="EP68" s="326">
        <v>0</v>
      </c>
      <c r="EQ68" s="326">
        <v>0</v>
      </c>
      <c r="ER68" s="326">
        <v>198093.67</v>
      </c>
      <c r="ES68" s="326">
        <v>0</v>
      </c>
      <c r="ET68" s="326">
        <v>0</v>
      </c>
      <c r="EU68" s="326">
        <v>957518.1</v>
      </c>
      <c r="EV68" s="326">
        <v>1074304.9099999999</v>
      </c>
      <c r="EW68" s="326">
        <v>2846575.92</v>
      </c>
      <c r="EX68" s="326">
        <v>2729789.11</v>
      </c>
      <c r="EY68" s="326">
        <v>0</v>
      </c>
      <c r="EZ68" s="326">
        <v>88893.88</v>
      </c>
      <c r="FA68" s="326">
        <v>146256.98000000001</v>
      </c>
      <c r="FB68" s="326">
        <v>307975.5</v>
      </c>
      <c r="FC68" s="326">
        <v>189353.79</v>
      </c>
      <c r="FD68" s="326">
        <v>61258.61</v>
      </c>
      <c r="FE68" s="326">
        <v>0</v>
      </c>
      <c r="FF68" s="326">
        <v>0</v>
      </c>
      <c r="FG68" s="326">
        <v>0</v>
      </c>
      <c r="FH68" s="326">
        <v>0</v>
      </c>
      <c r="FI68" s="326">
        <v>0</v>
      </c>
      <c r="FJ68" s="326">
        <v>0</v>
      </c>
      <c r="FK68" s="326">
        <v>0</v>
      </c>
    </row>
    <row r="69" spans="1:167" x14ac:dyDescent="0.15">
      <c r="A69" s="334">
        <v>1120</v>
      </c>
      <c r="B69" s="334" t="s">
        <v>516</v>
      </c>
      <c r="C69" s="326">
        <v>4824</v>
      </c>
      <c r="D69" s="326">
        <v>1234258</v>
      </c>
      <c r="E69" s="326">
        <v>14276</v>
      </c>
      <c r="F69" s="326">
        <v>640.95000000000005</v>
      </c>
      <c r="G69" s="326">
        <v>30773.75</v>
      </c>
      <c r="H69" s="326">
        <v>3865.92</v>
      </c>
      <c r="I69" s="326">
        <v>10535.06</v>
      </c>
      <c r="J69" s="326">
        <v>0</v>
      </c>
      <c r="K69" s="326">
        <v>715630.94</v>
      </c>
      <c r="L69" s="326">
        <v>0</v>
      </c>
      <c r="M69" s="326">
        <v>0</v>
      </c>
      <c r="N69" s="326">
        <v>0</v>
      </c>
      <c r="O69" s="326">
        <v>0</v>
      </c>
      <c r="P69" s="326">
        <v>8252.7999999999993</v>
      </c>
      <c r="Q69" s="326">
        <v>0</v>
      </c>
      <c r="R69" s="326">
        <v>0</v>
      </c>
      <c r="S69" s="326">
        <v>0</v>
      </c>
      <c r="T69" s="326">
        <v>21187</v>
      </c>
      <c r="U69" s="326">
        <v>21049.58</v>
      </c>
      <c r="V69" s="326">
        <v>2698630</v>
      </c>
      <c r="W69" s="326">
        <v>12503.03</v>
      </c>
      <c r="X69" s="326">
        <v>0</v>
      </c>
      <c r="Y69" s="326">
        <v>102394.34</v>
      </c>
      <c r="Z69" s="326">
        <v>764.86</v>
      </c>
      <c r="AA69" s="326">
        <v>249626.54</v>
      </c>
      <c r="AB69" s="326">
        <v>0</v>
      </c>
      <c r="AC69" s="326">
        <v>0</v>
      </c>
      <c r="AD69" s="326">
        <v>11302</v>
      </c>
      <c r="AE69" s="326">
        <v>80153.919999999998</v>
      </c>
      <c r="AF69" s="326">
        <v>0</v>
      </c>
      <c r="AG69" s="326">
        <v>0</v>
      </c>
      <c r="AH69" s="326">
        <v>6356.11</v>
      </c>
      <c r="AI69" s="326">
        <v>50470.15</v>
      </c>
      <c r="AJ69" s="326">
        <v>0</v>
      </c>
      <c r="AK69" s="326">
        <v>2850</v>
      </c>
      <c r="AL69" s="326">
        <v>0</v>
      </c>
      <c r="AM69" s="326">
        <v>4014</v>
      </c>
      <c r="AN69" s="326">
        <v>31268.2</v>
      </c>
      <c r="AO69" s="326">
        <v>0</v>
      </c>
      <c r="AP69" s="326">
        <v>0</v>
      </c>
      <c r="AQ69" s="326">
        <v>1191321.8500000001</v>
      </c>
      <c r="AR69" s="326">
        <v>1013102.8</v>
      </c>
      <c r="AS69" s="326">
        <v>148875.65</v>
      </c>
      <c r="AT69" s="326">
        <v>175498.86</v>
      </c>
      <c r="AU69" s="326">
        <v>166998.39000000001</v>
      </c>
      <c r="AV69" s="326">
        <v>0</v>
      </c>
      <c r="AW69" s="326">
        <v>79505.19</v>
      </c>
      <c r="AX69" s="326">
        <v>170903.24</v>
      </c>
      <c r="AY69" s="326">
        <v>242640.75</v>
      </c>
      <c r="AZ69" s="326">
        <v>134696.16</v>
      </c>
      <c r="BA69" s="326">
        <v>865930.75</v>
      </c>
      <c r="BB69" s="326">
        <v>208874.61</v>
      </c>
      <c r="BC69" s="326">
        <v>48400.94</v>
      </c>
      <c r="BD69" s="326">
        <v>45691.5</v>
      </c>
      <c r="BE69" s="326">
        <v>46541.599999999999</v>
      </c>
      <c r="BF69" s="326">
        <v>333578.62</v>
      </c>
      <c r="BG69" s="326">
        <v>405260.39</v>
      </c>
      <c r="BH69" s="326">
        <v>10855.57</v>
      </c>
      <c r="BI69" s="326">
        <v>0</v>
      </c>
      <c r="BJ69" s="326">
        <v>0</v>
      </c>
      <c r="BK69" s="326">
        <v>0</v>
      </c>
      <c r="BL69" s="326">
        <v>1995.34</v>
      </c>
      <c r="BM69" s="326">
        <v>0</v>
      </c>
      <c r="BN69" s="326">
        <v>0</v>
      </c>
      <c r="BO69" s="326">
        <v>0</v>
      </c>
      <c r="BP69" s="326">
        <v>0</v>
      </c>
      <c r="BQ69" s="326">
        <v>701725.69</v>
      </c>
      <c r="BR69" s="326">
        <v>726680.63</v>
      </c>
      <c r="BS69" s="326">
        <v>701725.69</v>
      </c>
      <c r="BT69" s="326">
        <v>728675.97</v>
      </c>
      <c r="BU69" s="326">
        <v>0</v>
      </c>
      <c r="BV69" s="326">
        <v>0</v>
      </c>
      <c r="BW69" s="326">
        <v>253214.49</v>
      </c>
      <c r="BX69" s="326">
        <v>0</v>
      </c>
      <c r="BY69" s="326">
        <v>0</v>
      </c>
      <c r="BZ69" s="326">
        <v>0</v>
      </c>
      <c r="CA69" s="326">
        <v>0</v>
      </c>
      <c r="CB69" s="326">
        <v>0</v>
      </c>
      <c r="CC69" s="326">
        <v>0</v>
      </c>
      <c r="CD69" s="326">
        <v>0</v>
      </c>
      <c r="CE69" s="326">
        <v>0</v>
      </c>
      <c r="CF69" s="326">
        <v>0</v>
      </c>
      <c r="CG69" s="326">
        <v>0</v>
      </c>
      <c r="CH69" s="326">
        <v>9528</v>
      </c>
      <c r="CI69" s="326">
        <v>0</v>
      </c>
      <c r="CJ69" s="326">
        <v>0</v>
      </c>
      <c r="CK69" s="326">
        <v>0</v>
      </c>
      <c r="CL69" s="326">
        <v>0</v>
      </c>
      <c r="CM69" s="326">
        <v>76559</v>
      </c>
      <c r="CN69" s="326">
        <v>0</v>
      </c>
      <c r="CO69" s="326">
        <v>0</v>
      </c>
      <c r="CP69" s="326">
        <v>0</v>
      </c>
      <c r="CQ69" s="326">
        <v>0</v>
      </c>
      <c r="CR69" s="326">
        <v>0</v>
      </c>
      <c r="CS69" s="326">
        <v>0</v>
      </c>
      <c r="CT69" s="326">
        <v>90002.58</v>
      </c>
      <c r="CU69" s="326">
        <v>0</v>
      </c>
      <c r="CV69" s="326">
        <v>0</v>
      </c>
      <c r="CW69" s="326">
        <v>0</v>
      </c>
      <c r="CX69" s="326">
        <v>8657.31</v>
      </c>
      <c r="CY69" s="326">
        <v>0</v>
      </c>
      <c r="CZ69" s="326">
        <v>0</v>
      </c>
      <c r="DA69" s="326">
        <v>0</v>
      </c>
      <c r="DB69" s="326">
        <v>0</v>
      </c>
      <c r="DC69" s="326">
        <v>0</v>
      </c>
      <c r="DD69" s="326">
        <v>0</v>
      </c>
      <c r="DE69" s="326">
        <v>0</v>
      </c>
      <c r="DF69" s="326">
        <v>0</v>
      </c>
      <c r="DG69" s="326">
        <v>0</v>
      </c>
      <c r="DH69" s="326">
        <v>0</v>
      </c>
      <c r="DI69" s="326">
        <v>364707.63</v>
      </c>
      <c r="DJ69" s="326">
        <v>0</v>
      </c>
      <c r="DK69" s="326">
        <v>0</v>
      </c>
      <c r="DL69" s="326">
        <v>31672.1</v>
      </c>
      <c r="DM69" s="326">
        <v>13859.6</v>
      </c>
      <c r="DN69" s="326">
        <v>0</v>
      </c>
      <c r="DO69" s="326">
        <v>0</v>
      </c>
      <c r="DP69" s="326">
        <v>1533</v>
      </c>
      <c r="DQ69" s="326">
        <v>0</v>
      </c>
      <c r="DR69" s="326">
        <v>0</v>
      </c>
      <c r="DS69" s="326">
        <v>0</v>
      </c>
      <c r="DT69" s="326">
        <v>0</v>
      </c>
      <c r="DU69" s="326">
        <v>0</v>
      </c>
      <c r="DV69" s="326">
        <v>21365.05</v>
      </c>
      <c r="DW69" s="326">
        <v>0</v>
      </c>
      <c r="DX69" s="326">
        <v>0</v>
      </c>
      <c r="DY69" s="326">
        <v>0</v>
      </c>
      <c r="DZ69" s="326">
        <v>0</v>
      </c>
      <c r="EA69" s="326">
        <v>0</v>
      </c>
      <c r="EB69" s="326">
        <v>0</v>
      </c>
      <c r="EC69" s="326">
        <v>0</v>
      </c>
      <c r="ED69" s="326">
        <v>99913.24</v>
      </c>
      <c r="EE69" s="326">
        <v>62.51</v>
      </c>
      <c r="EF69" s="326">
        <v>29603.43</v>
      </c>
      <c r="EG69" s="326">
        <v>129454.16</v>
      </c>
      <c r="EH69" s="326">
        <v>0</v>
      </c>
      <c r="EI69" s="326">
        <v>0</v>
      </c>
      <c r="EJ69" s="326">
        <v>0</v>
      </c>
      <c r="EK69" s="326">
        <v>0</v>
      </c>
      <c r="EL69" s="326">
        <v>0</v>
      </c>
      <c r="EM69" s="326">
        <v>0</v>
      </c>
      <c r="EN69" s="326">
        <v>277046.06</v>
      </c>
      <c r="EO69" s="326">
        <v>353752.94</v>
      </c>
      <c r="EP69" s="326">
        <v>76706.880000000005</v>
      </c>
      <c r="EQ69" s="326">
        <v>0</v>
      </c>
      <c r="ER69" s="326">
        <v>0</v>
      </c>
      <c r="ES69" s="326">
        <v>0</v>
      </c>
      <c r="ET69" s="326">
        <v>0</v>
      </c>
      <c r="EU69" s="326">
        <v>72004.38</v>
      </c>
      <c r="EV69" s="326">
        <v>73340.31</v>
      </c>
      <c r="EW69" s="326">
        <v>237574.04</v>
      </c>
      <c r="EX69" s="326">
        <v>236238.11</v>
      </c>
      <c r="EY69" s="326">
        <v>0</v>
      </c>
      <c r="EZ69" s="326">
        <v>0</v>
      </c>
      <c r="FA69" s="326">
        <v>0</v>
      </c>
      <c r="FB69" s="326">
        <v>0</v>
      </c>
      <c r="FC69" s="326">
        <v>0</v>
      </c>
      <c r="FD69" s="326">
        <v>0</v>
      </c>
      <c r="FE69" s="326">
        <v>0</v>
      </c>
      <c r="FF69" s="326">
        <v>0</v>
      </c>
      <c r="FG69" s="326">
        <v>0</v>
      </c>
      <c r="FH69" s="326">
        <v>0</v>
      </c>
      <c r="FI69" s="326">
        <v>0</v>
      </c>
      <c r="FJ69" s="326">
        <v>0</v>
      </c>
      <c r="FK69" s="326">
        <v>0</v>
      </c>
    </row>
    <row r="70" spans="1:167" x14ac:dyDescent="0.15">
      <c r="A70" s="334">
        <v>1127</v>
      </c>
      <c r="B70" s="334" t="s">
        <v>517</v>
      </c>
      <c r="C70" s="326">
        <v>0</v>
      </c>
      <c r="D70" s="326">
        <v>1046741.63</v>
      </c>
      <c r="E70" s="326">
        <v>0</v>
      </c>
      <c r="F70" s="326">
        <v>1184.6199999999999</v>
      </c>
      <c r="G70" s="326">
        <v>13195</v>
      </c>
      <c r="H70" s="326">
        <v>1922.22</v>
      </c>
      <c r="I70" s="326">
        <v>35198.080000000002</v>
      </c>
      <c r="J70" s="326">
        <v>0</v>
      </c>
      <c r="K70" s="326">
        <v>429538</v>
      </c>
      <c r="L70" s="326">
        <v>0</v>
      </c>
      <c r="M70" s="326">
        <v>0</v>
      </c>
      <c r="N70" s="326">
        <v>0</v>
      </c>
      <c r="O70" s="326">
        <v>0</v>
      </c>
      <c r="P70" s="326">
        <v>7096.05</v>
      </c>
      <c r="Q70" s="326">
        <v>0</v>
      </c>
      <c r="R70" s="326">
        <v>0</v>
      </c>
      <c r="S70" s="326">
        <v>0</v>
      </c>
      <c r="T70" s="326">
        <v>0</v>
      </c>
      <c r="U70" s="326">
        <v>59333.33</v>
      </c>
      <c r="V70" s="326">
        <v>4765144</v>
      </c>
      <c r="W70" s="326">
        <v>7533.4</v>
      </c>
      <c r="X70" s="326">
        <v>0</v>
      </c>
      <c r="Y70" s="326">
        <v>164307.20000000001</v>
      </c>
      <c r="Z70" s="326">
        <v>2031.79</v>
      </c>
      <c r="AA70" s="326">
        <v>495072.27</v>
      </c>
      <c r="AB70" s="326">
        <v>0</v>
      </c>
      <c r="AC70" s="326">
        <v>0</v>
      </c>
      <c r="AD70" s="326">
        <v>27505.69</v>
      </c>
      <c r="AE70" s="326">
        <v>86746.27</v>
      </c>
      <c r="AF70" s="326">
        <v>0</v>
      </c>
      <c r="AG70" s="326">
        <v>0</v>
      </c>
      <c r="AH70" s="326">
        <v>4232.8599999999997</v>
      </c>
      <c r="AI70" s="326">
        <v>23261</v>
      </c>
      <c r="AJ70" s="326">
        <v>0</v>
      </c>
      <c r="AK70" s="326">
        <v>939</v>
      </c>
      <c r="AL70" s="326">
        <v>0</v>
      </c>
      <c r="AM70" s="326">
        <v>63990.69</v>
      </c>
      <c r="AN70" s="326">
        <v>21875.37</v>
      </c>
      <c r="AO70" s="326">
        <v>0</v>
      </c>
      <c r="AP70" s="326">
        <v>3052.22</v>
      </c>
      <c r="AQ70" s="326">
        <v>1476728.49</v>
      </c>
      <c r="AR70" s="326">
        <v>1098331.3</v>
      </c>
      <c r="AS70" s="326">
        <v>299057.33</v>
      </c>
      <c r="AT70" s="326">
        <v>198299.66</v>
      </c>
      <c r="AU70" s="326">
        <v>219940.69</v>
      </c>
      <c r="AV70" s="326">
        <v>1433.6</v>
      </c>
      <c r="AW70" s="326">
        <v>97404.56</v>
      </c>
      <c r="AX70" s="326">
        <v>192062.04</v>
      </c>
      <c r="AY70" s="326">
        <v>328512.77</v>
      </c>
      <c r="AZ70" s="326">
        <v>468485.16</v>
      </c>
      <c r="BA70" s="326">
        <v>1226297.8700000001</v>
      </c>
      <c r="BB70" s="326">
        <v>152234.43</v>
      </c>
      <c r="BC70" s="326">
        <v>115456.92</v>
      </c>
      <c r="BD70" s="326">
        <v>0</v>
      </c>
      <c r="BE70" s="326">
        <v>89321.38</v>
      </c>
      <c r="BF70" s="326">
        <v>728847.64</v>
      </c>
      <c r="BG70" s="326">
        <v>562423.9</v>
      </c>
      <c r="BH70" s="326">
        <v>6841.92</v>
      </c>
      <c r="BI70" s="326">
        <v>0</v>
      </c>
      <c r="BJ70" s="326">
        <v>0</v>
      </c>
      <c r="BK70" s="326">
        <v>0</v>
      </c>
      <c r="BL70" s="326">
        <v>0</v>
      </c>
      <c r="BM70" s="326">
        <v>0</v>
      </c>
      <c r="BN70" s="326">
        <v>0</v>
      </c>
      <c r="BO70" s="326">
        <v>0</v>
      </c>
      <c r="BP70" s="326">
        <v>0</v>
      </c>
      <c r="BQ70" s="326">
        <v>1384296.33</v>
      </c>
      <c r="BR70" s="326">
        <v>1382517.36</v>
      </c>
      <c r="BS70" s="326">
        <v>1384296.33</v>
      </c>
      <c r="BT70" s="326">
        <v>1382517.36</v>
      </c>
      <c r="BU70" s="326">
        <v>0</v>
      </c>
      <c r="BV70" s="326">
        <v>0</v>
      </c>
      <c r="BW70" s="326">
        <v>571286.64</v>
      </c>
      <c r="BX70" s="326">
        <v>0</v>
      </c>
      <c r="BY70" s="326">
        <v>0</v>
      </c>
      <c r="BZ70" s="326">
        <v>0</v>
      </c>
      <c r="CA70" s="326">
        <v>509.46</v>
      </c>
      <c r="CB70" s="326">
        <v>0</v>
      </c>
      <c r="CC70" s="326">
        <v>0</v>
      </c>
      <c r="CD70" s="326">
        <v>0</v>
      </c>
      <c r="CE70" s="326">
        <v>0</v>
      </c>
      <c r="CF70" s="326">
        <v>0</v>
      </c>
      <c r="CG70" s="326">
        <v>0</v>
      </c>
      <c r="CH70" s="326">
        <v>15322</v>
      </c>
      <c r="CI70" s="326">
        <v>0</v>
      </c>
      <c r="CJ70" s="326">
        <v>0</v>
      </c>
      <c r="CK70" s="326">
        <v>0</v>
      </c>
      <c r="CL70" s="326">
        <v>0</v>
      </c>
      <c r="CM70" s="326">
        <v>180834</v>
      </c>
      <c r="CN70" s="326">
        <v>0</v>
      </c>
      <c r="CO70" s="326">
        <v>0</v>
      </c>
      <c r="CP70" s="326">
        <v>0</v>
      </c>
      <c r="CQ70" s="326">
        <v>0</v>
      </c>
      <c r="CR70" s="326">
        <v>0</v>
      </c>
      <c r="CS70" s="326">
        <v>0</v>
      </c>
      <c r="CT70" s="326">
        <v>140897.10999999999</v>
      </c>
      <c r="CU70" s="326">
        <v>0</v>
      </c>
      <c r="CV70" s="326">
        <v>0</v>
      </c>
      <c r="CW70" s="326">
        <v>0</v>
      </c>
      <c r="CX70" s="326">
        <v>16383.15</v>
      </c>
      <c r="CY70" s="326">
        <v>0</v>
      </c>
      <c r="CZ70" s="326">
        <v>0</v>
      </c>
      <c r="DA70" s="326">
        <v>0</v>
      </c>
      <c r="DB70" s="326">
        <v>0</v>
      </c>
      <c r="DC70" s="326">
        <v>0</v>
      </c>
      <c r="DD70" s="326">
        <v>100</v>
      </c>
      <c r="DE70" s="326">
        <v>0</v>
      </c>
      <c r="DF70" s="326">
        <v>0</v>
      </c>
      <c r="DG70" s="326">
        <v>0</v>
      </c>
      <c r="DH70" s="326">
        <v>0</v>
      </c>
      <c r="DI70" s="326">
        <v>727046.13</v>
      </c>
      <c r="DJ70" s="326">
        <v>0</v>
      </c>
      <c r="DK70" s="326">
        <v>0</v>
      </c>
      <c r="DL70" s="326">
        <v>85667.199999999997</v>
      </c>
      <c r="DM70" s="326">
        <v>40226.65</v>
      </c>
      <c r="DN70" s="326">
        <v>0</v>
      </c>
      <c r="DO70" s="326">
        <v>0</v>
      </c>
      <c r="DP70" s="326">
        <v>25872.5</v>
      </c>
      <c r="DQ70" s="326">
        <v>8197.91</v>
      </c>
      <c r="DR70" s="326">
        <v>0</v>
      </c>
      <c r="DS70" s="326">
        <v>0</v>
      </c>
      <c r="DT70" s="326">
        <v>27586.2</v>
      </c>
      <c r="DU70" s="326">
        <v>0</v>
      </c>
      <c r="DV70" s="326">
        <v>13254.11</v>
      </c>
      <c r="DW70" s="326">
        <v>493.2</v>
      </c>
      <c r="DX70" s="326">
        <v>0</v>
      </c>
      <c r="DY70" s="326">
        <v>0</v>
      </c>
      <c r="DZ70" s="326">
        <v>0</v>
      </c>
      <c r="EA70" s="326">
        <v>0</v>
      </c>
      <c r="EB70" s="326">
        <v>0</v>
      </c>
      <c r="EC70" s="326">
        <v>0</v>
      </c>
      <c r="ED70" s="326">
        <v>159918.07</v>
      </c>
      <c r="EE70" s="326">
        <v>151185.48000000001</v>
      </c>
      <c r="EF70" s="326">
        <v>1005777.43</v>
      </c>
      <c r="EG70" s="326">
        <v>962722.52</v>
      </c>
      <c r="EH70" s="326">
        <v>0</v>
      </c>
      <c r="EI70" s="326">
        <v>0</v>
      </c>
      <c r="EJ70" s="326">
        <v>0</v>
      </c>
      <c r="EK70" s="326">
        <v>51787.5</v>
      </c>
      <c r="EL70" s="326">
        <v>0</v>
      </c>
      <c r="EM70" s="326">
        <v>12100000</v>
      </c>
      <c r="EN70" s="326">
        <v>100000</v>
      </c>
      <c r="EO70" s="326">
        <v>200520.67</v>
      </c>
      <c r="EP70" s="326">
        <v>100520.67</v>
      </c>
      <c r="EQ70" s="326">
        <v>0</v>
      </c>
      <c r="ER70" s="326">
        <v>0</v>
      </c>
      <c r="ES70" s="326">
        <v>0</v>
      </c>
      <c r="ET70" s="326">
        <v>0</v>
      </c>
      <c r="EU70" s="326">
        <v>117949.62</v>
      </c>
      <c r="EV70" s="326">
        <v>145848.54999999999</v>
      </c>
      <c r="EW70" s="326">
        <v>420132.54</v>
      </c>
      <c r="EX70" s="326">
        <v>391176.46</v>
      </c>
      <c r="EY70" s="326">
        <v>1057.1500000000001</v>
      </c>
      <c r="EZ70" s="326">
        <v>53180.05</v>
      </c>
      <c r="FA70" s="326">
        <v>68963.31</v>
      </c>
      <c r="FB70" s="326">
        <v>75418.25</v>
      </c>
      <c r="FC70" s="326">
        <v>938.49</v>
      </c>
      <c r="FD70" s="326">
        <v>58473.78</v>
      </c>
      <c r="FE70" s="326">
        <v>222.72</v>
      </c>
      <c r="FF70" s="326">
        <v>0</v>
      </c>
      <c r="FG70" s="326">
        <v>0</v>
      </c>
      <c r="FH70" s="326">
        <v>0</v>
      </c>
      <c r="FI70" s="326">
        <v>0</v>
      </c>
      <c r="FJ70" s="326">
        <v>0</v>
      </c>
      <c r="FK70" s="326">
        <v>0</v>
      </c>
    </row>
    <row r="71" spans="1:167" x14ac:dyDescent="0.15">
      <c r="A71" s="334">
        <v>1134</v>
      </c>
      <c r="B71" s="334" t="s">
        <v>518</v>
      </c>
      <c r="C71" s="326">
        <v>592712</v>
      </c>
      <c r="D71" s="326">
        <v>3507189.78</v>
      </c>
      <c r="E71" s="326">
        <v>0</v>
      </c>
      <c r="F71" s="326">
        <v>2592.4</v>
      </c>
      <c r="G71" s="326">
        <v>21288.76</v>
      </c>
      <c r="H71" s="326">
        <v>26911.27</v>
      </c>
      <c r="I71" s="326">
        <v>72092.45</v>
      </c>
      <c r="J71" s="326">
        <v>5266.54</v>
      </c>
      <c r="K71" s="326">
        <v>1187021</v>
      </c>
      <c r="L71" s="326">
        <v>0</v>
      </c>
      <c r="M71" s="326">
        <v>0</v>
      </c>
      <c r="N71" s="326">
        <v>0</v>
      </c>
      <c r="O71" s="326">
        <v>0</v>
      </c>
      <c r="P71" s="326">
        <v>8846.98</v>
      </c>
      <c r="Q71" s="326">
        <v>0</v>
      </c>
      <c r="R71" s="326">
        <v>0</v>
      </c>
      <c r="S71" s="326">
        <v>0</v>
      </c>
      <c r="T71" s="326">
        <v>0</v>
      </c>
      <c r="U71" s="326">
        <v>85167.95</v>
      </c>
      <c r="V71" s="326">
        <v>7621880</v>
      </c>
      <c r="W71" s="326">
        <v>11679.59</v>
      </c>
      <c r="X71" s="326">
        <v>0</v>
      </c>
      <c r="Y71" s="326">
        <v>0</v>
      </c>
      <c r="Z71" s="326">
        <v>634.5</v>
      </c>
      <c r="AA71" s="326">
        <v>468484.58</v>
      </c>
      <c r="AB71" s="326">
        <v>0</v>
      </c>
      <c r="AC71" s="326">
        <v>0</v>
      </c>
      <c r="AD71" s="326">
        <v>39165.599999999999</v>
      </c>
      <c r="AE71" s="326">
        <v>112955.73</v>
      </c>
      <c r="AF71" s="326">
        <v>0</v>
      </c>
      <c r="AG71" s="326">
        <v>0</v>
      </c>
      <c r="AH71" s="326">
        <v>42885.45</v>
      </c>
      <c r="AI71" s="326">
        <v>0</v>
      </c>
      <c r="AJ71" s="326">
        <v>0</v>
      </c>
      <c r="AK71" s="326">
        <v>0</v>
      </c>
      <c r="AL71" s="326">
        <v>0</v>
      </c>
      <c r="AM71" s="326">
        <v>0</v>
      </c>
      <c r="AN71" s="326">
        <v>61208.25</v>
      </c>
      <c r="AO71" s="326">
        <v>0</v>
      </c>
      <c r="AP71" s="326">
        <v>5912.66</v>
      </c>
      <c r="AQ71" s="326">
        <v>1654529.95</v>
      </c>
      <c r="AR71" s="326">
        <v>2979942.08</v>
      </c>
      <c r="AS71" s="326">
        <v>638101.49</v>
      </c>
      <c r="AT71" s="326">
        <v>283282.24</v>
      </c>
      <c r="AU71" s="326">
        <v>394139.96</v>
      </c>
      <c r="AV71" s="326">
        <v>45891.95</v>
      </c>
      <c r="AW71" s="326">
        <v>312294.34999999998</v>
      </c>
      <c r="AX71" s="326">
        <v>390122.69</v>
      </c>
      <c r="AY71" s="326">
        <v>343002.65</v>
      </c>
      <c r="AZ71" s="326">
        <v>633990.61</v>
      </c>
      <c r="BA71" s="326">
        <v>2721601.29</v>
      </c>
      <c r="BB71" s="326">
        <v>522391</v>
      </c>
      <c r="BC71" s="326">
        <v>153512</v>
      </c>
      <c r="BD71" s="326">
        <v>127520.68</v>
      </c>
      <c r="BE71" s="326">
        <v>245681.54</v>
      </c>
      <c r="BF71" s="326">
        <v>1842888.02</v>
      </c>
      <c r="BG71" s="326">
        <v>536630.1</v>
      </c>
      <c r="BH71" s="326">
        <v>195879.67999999999</v>
      </c>
      <c r="BI71" s="326">
        <v>0</v>
      </c>
      <c r="BJ71" s="326">
        <v>0</v>
      </c>
      <c r="BK71" s="326">
        <v>0</v>
      </c>
      <c r="BL71" s="326">
        <v>0</v>
      </c>
      <c r="BM71" s="326">
        <v>0</v>
      </c>
      <c r="BN71" s="326">
        <v>0</v>
      </c>
      <c r="BO71" s="326">
        <v>0</v>
      </c>
      <c r="BP71" s="326">
        <v>0</v>
      </c>
      <c r="BQ71" s="326">
        <v>3952904.84</v>
      </c>
      <c r="BR71" s="326">
        <v>3805398.05</v>
      </c>
      <c r="BS71" s="326">
        <v>3952904.84</v>
      </c>
      <c r="BT71" s="326">
        <v>3805398.05</v>
      </c>
      <c r="BU71" s="326">
        <v>0</v>
      </c>
      <c r="BV71" s="326">
        <v>0</v>
      </c>
      <c r="BW71" s="326">
        <v>1367888.02</v>
      </c>
      <c r="BX71" s="326">
        <v>0</v>
      </c>
      <c r="BY71" s="326">
        <v>0</v>
      </c>
      <c r="BZ71" s="326">
        <v>0</v>
      </c>
      <c r="CA71" s="326">
        <v>0</v>
      </c>
      <c r="CB71" s="326">
        <v>0</v>
      </c>
      <c r="CC71" s="326">
        <v>0</v>
      </c>
      <c r="CD71" s="326">
        <v>0</v>
      </c>
      <c r="CE71" s="326">
        <v>0</v>
      </c>
      <c r="CF71" s="326">
        <v>0</v>
      </c>
      <c r="CG71" s="326">
        <v>0</v>
      </c>
      <c r="CH71" s="326">
        <v>0</v>
      </c>
      <c r="CI71" s="326">
        <v>0</v>
      </c>
      <c r="CJ71" s="326">
        <v>0</v>
      </c>
      <c r="CK71" s="326">
        <v>0</v>
      </c>
      <c r="CL71" s="326">
        <v>0</v>
      </c>
      <c r="CM71" s="326">
        <v>394928</v>
      </c>
      <c r="CN71" s="326">
        <v>0</v>
      </c>
      <c r="CO71" s="326">
        <v>0</v>
      </c>
      <c r="CP71" s="326">
        <v>0</v>
      </c>
      <c r="CQ71" s="326">
        <v>0</v>
      </c>
      <c r="CR71" s="326">
        <v>10000</v>
      </c>
      <c r="CS71" s="326">
        <v>0</v>
      </c>
      <c r="CT71" s="326">
        <v>174601.74</v>
      </c>
      <c r="CU71" s="326">
        <v>0</v>
      </c>
      <c r="CV71" s="326">
        <v>0</v>
      </c>
      <c r="CW71" s="326">
        <v>0</v>
      </c>
      <c r="CX71" s="326">
        <v>39011.519999999997</v>
      </c>
      <c r="CY71" s="326">
        <v>0</v>
      </c>
      <c r="CZ71" s="326">
        <v>0</v>
      </c>
      <c r="DA71" s="326">
        <v>0</v>
      </c>
      <c r="DB71" s="326">
        <v>0</v>
      </c>
      <c r="DC71" s="326">
        <v>0</v>
      </c>
      <c r="DD71" s="326">
        <v>0</v>
      </c>
      <c r="DE71" s="326">
        <v>0</v>
      </c>
      <c r="DF71" s="326">
        <v>0</v>
      </c>
      <c r="DG71" s="326">
        <v>0</v>
      </c>
      <c r="DH71" s="326">
        <v>0</v>
      </c>
      <c r="DI71" s="326">
        <v>1245035.8999999999</v>
      </c>
      <c r="DJ71" s="326">
        <v>0</v>
      </c>
      <c r="DK71" s="326">
        <v>0</v>
      </c>
      <c r="DL71" s="326">
        <v>343703.76</v>
      </c>
      <c r="DM71" s="326">
        <v>170380.29</v>
      </c>
      <c r="DN71" s="326">
        <v>0</v>
      </c>
      <c r="DO71" s="326">
        <v>0</v>
      </c>
      <c r="DP71" s="326">
        <v>36636.26</v>
      </c>
      <c r="DQ71" s="326">
        <v>0</v>
      </c>
      <c r="DR71" s="326">
        <v>0</v>
      </c>
      <c r="DS71" s="326">
        <v>0</v>
      </c>
      <c r="DT71" s="326">
        <v>63398.82</v>
      </c>
      <c r="DU71" s="326">
        <v>0</v>
      </c>
      <c r="DV71" s="326">
        <v>127274.25</v>
      </c>
      <c r="DW71" s="326">
        <v>0</v>
      </c>
      <c r="DX71" s="326">
        <v>33344.14</v>
      </c>
      <c r="DY71" s="326">
        <v>47159.14</v>
      </c>
      <c r="DZ71" s="326">
        <v>63192.89</v>
      </c>
      <c r="EA71" s="326">
        <v>49377.89</v>
      </c>
      <c r="EB71" s="326">
        <v>0</v>
      </c>
      <c r="EC71" s="326">
        <v>0</v>
      </c>
      <c r="ED71" s="326">
        <v>173022.39</v>
      </c>
      <c r="EE71" s="326">
        <v>309266.14</v>
      </c>
      <c r="EF71" s="326">
        <v>1789495.75</v>
      </c>
      <c r="EG71" s="326">
        <v>934650</v>
      </c>
      <c r="EH71" s="326">
        <v>0</v>
      </c>
      <c r="EI71" s="326">
        <v>0</v>
      </c>
      <c r="EJ71" s="326">
        <v>0</v>
      </c>
      <c r="EK71" s="326">
        <v>125890</v>
      </c>
      <c r="EL71" s="326">
        <v>592712</v>
      </c>
      <c r="EM71" s="326">
        <v>3070196.43</v>
      </c>
      <c r="EN71" s="326">
        <v>1000</v>
      </c>
      <c r="EO71" s="326">
        <v>476000</v>
      </c>
      <c r="EP71" s="326">
        <v>796484</v>
      </c>
      <c r="EQ71" s="326">
        <v>0</v>
      </c>
      <c r="ER71" s="326">
        <v>321484</v>
      </c>
      <c r="ES71" s="326">
        <v>0</v>
      </c>
      <c r="ET71" s="326">
        <v>0</v>
      </c>
      <c r="EU71" s="326">
        <v>139252.16</v>
      </c>
      <c r="EV71" s="326">
        <v>150416.25</v>
      </c>
      <c r="EW71" s="326">
        <v>527874.98</v>
      </c>
      <c r="EX71" s="326">
        <v>516710.89</v>
      </c>
      <c r="EY71" s="326">
        <v>0</v>
      </c>
      <c r="EZ71" s="326">
        <v>27863.38</v>
      </c>
      <c r="FA71" s="326">
        <v>17231.79</v>
      </c>
      <c r="FB71" s="326">
        <v>0</v>
      </c>
      <c r="FC71" s="326">
        <v>10631.59</v>
      </c>
      <c r="FD71" s="326">
        <v>0</v>
      </c>
      <c r="FE71" s="326">
        <v>0</v>
      </c>
      <c r="FF71" s="326">
        <v>0</v>
      </c>
      <c r="FG71" s="326">
        <v>0</v>
      </c>
      <c r="FH71" s="326">
        <v>0</v>
      </c>
      <c r="FI71" s="326">
        <v>0</v>
      </c>
      <c r="FJ71" s="326">
        <v>0</v>
      </c>
      <c r="FK71" s="326">
        <v>0</v>
      </c>
    </row>
    <row r="72" spans="1:167" x14ac:dyDescent="0.15">
      <c r="A72" s="334">
        <v>1141</v>
      </c>
      <c r="B72" s="334" t="s">
        <v>519</v>
      </c>
      <c r="C72" s="326">
        <v>0</v>
      </c>
      <c r="D72" s="326">
        <v>4183489.07</v>
      </c>
      <c r="E72" s="326">
        <v>15328</v>
      </c>
      <c r="F72" s="326">
        <v>48140.92</v>
      </c>
      <c r="G72" s="326">
        <v>31155.93</v>
      </c>
      <c r="H72" s="326">
        <v>48889.59</v>
      </c>
      <c r="I72" s="326">
        <v>87934.17</v>
      </c>
      <c r="J72" s="326">
        <v>0</v>
      </c>
      <c r="K72" s="326">
        <v>493866.38</v>
      </c>
      <c r="L72" s="326">
        <v>0</v>
      </c>
      <c r="M72" s="326">
        <v>0</v>
      </c>
      <c r="N72" s="326">
        <v>0</v>
      </c>
      <c r="O72" s="326">
        <v>0</v>
      </c>
      <c r="P72" s="326">
        <v>12793.05</v>
      </c>
      <c r="Q72" s="326">
        <v>0</v>
      </c>
      <c r="R72" s="326">
        <v>0</v>
      </c>
      <c r="S72" s="326">
        <v>0</v>
      </c>
      <c r="T72" s="326">
        <v>0</v>
      </c>
      <c r="U72" s="326">
        <v>97870.35</v>
      </c>
      <c r="V72" s="326">
        <v>9407745</v>
      </c>
      <c r="W72" s="326">
        <v>27375</v>
      </c>
      <c r="X72" s="326">
        <v>0</v>
      </c>
      <c r="Y72" s="326">
        <v>466727.7</v>
      </c>
      <c r="Z72" s="326">
        <v>14061.65</v>
      </c>
      <c r="AA72" s="326">
        <v>641188.02</v>
      </c>
      <c r="AB72" s="326">
        <v>0</v>
      </c>
      <c r="AC72" s="326">
        <v>0</v>
      </c>
      <c r="AD72" s="326">
        <v>138148.24</v>
      </c>
      <c r="AE72" s="326">
        <v>296239.27</v>
      </c>
      <c r="AF72" s="326">
        <v>0</v>
      </c>
      <c r="AG72" s="326">
        <v>0</v>
      </c>
      <c r="AH72" s="326">
        <v>102851.2</v>
      </c>
      <c r="AI72" s="326">
        <v>0</v>
      </c>
      <c r="AJ72" s="326">
        <v>0</v>
      </c>
      <c r="AK72" s="326">
        <v>0</v>
      </c>
      <c r="AL72" s="326">
        <v>188160</v>
      </c>
      <c r="AM72" s="326">
        <v>16684.169999999998</v>
      </c>
      <c r="AN72" s="326">
        <v>93320.11</v>
      </c>
      <c r="AO72" s="326">
        <v>0</v>
      </c>
      <c r="AP72" s="326">
        <v>8176.22</v>
      </c>
      <c r="AQ72" s="326">
        <v>3329005.13</v>
      </c>
      <c r="AR72" s="326">
        <v>3220954.29</v>
      </c>
      <c r="AS72" s="326">
        <v>571308.25</v>
      </c>
      <c r="AT72" s="326">
        <v>448806.04</v>
      </c>
      <c r="AU72" s="326">
        <v>201163.55</v>
      </c>
      <c r="AV72" s="326">
        <v>69311.44</v>
      </c>
      <c r="AW72" s="326">
        <v>231318.95</v>
      </c>
      <c r="AX72" s="326">
        <v>568033.84</v>
      </c>
      <c r="AY72" s="326">
        <v>323007.65999999997</v>
      </c>
      <c r="AZ72" s="326">
        <v>918761.17</v>
      </c>
      <c r="BA72" s="326">
        <v>2730850.06</v>
      </c>
      <c r="BB72" s="326">
        <v>144115.07999999999</v>
      </c>
      <c r="BC72" s="326">
        <v>173017</v>
      </c>
      <c r="BD72" s="326">
        <v>65645</v>
      </c>
      <c r="BE72" s="326">
        <v>37353.97</v>
      </c>
      <c r="BF72" s="326">
        <v>1765195.44</v>
      </c>
      <c r="BG72" s="326">
        <v>1075359</v>
      </c>
      <c r="BH72" s="326">
        <v>16341.41</v>
      </c>
      <c r="BI72" s="326">
        <v>0</v>
      </c>
      <c r="BJ72" s="326">
        <v>0</v>
      </c>
      <c r="BK72" s="326">
        <v>22733</v>
      </c>
      <c r="BL72" s="326">
        <v>30360.65</v>
      </c>
      <c r="BM72" s="326">
        <v>82766</v>
      </c>
      <c r="BN72" s="326">
        <v>31803</v>
      </c>
      <c r="BO72" s="326">
        <v>4903193.0199999996</v>
      </c>
      <c r="BP72" s="326">
        <v>5477125.1299999999</v>
      </c>
      <c r="BQ72" s="326">
        <v>0</v>
      </c>
      <c r="BR72" s="326">
        <v>0</v>
      </c>
      <c r="BS72" s="326">
        <v>5008692.0199999996</v>
      </c>
      <c r="BT72" s="326">
        <v>5539288.7800000003</v>
      </c>
      <c r="BU72" s="326">
        <v>0</v>
      </c>
      <c r="BV72" s="326">
        <v>0</v>
      </c>
      <c r="BW72" s="326">
        <v>1760195.44</v>
      </c>
      <c r="BX72" s="326">
        <v>0</v>
      </c>
      <c r="BY72" s="326">
        <v>0</v>
      </c>
      <c r="BZ72" s="326">
        <v>0</v>
      </c>
      <c r="CA72" s="326">
        <v>0</v>
      </c>
      <c r="CB72" s="326">
        <v>0</v>
      </c>
      <c r="CC72" s="326">
        <v>0</v>
      </c>
      <c r="CD72" s="326">
        <v>0</v>
      </c>
      <c r="CE72" s="326">
        <v>0</v>
      </c>
      <c r="CF72" s="326">
        <v>0</v>
      </c>
      <c r="CG72" s="326">
        <v>0</v>
      </c>
      <c r="CH72" s="326">
        <v>8888.73</v>
      </c>
      <c r="CI72" s="326">
        <v>0</v>
      </c>
      <c r="CJ72" s="326">
        <v>0</v>
      </c>
      <c r="CK72" s="326">
        <v>0</v>
      </c>
      <c r="CL72" s="326">
        <v>0</v>
      </c>
      <c r="CM72" s="326">
        <v>635398</v>
      </c>
      <c r="CN72" s="326">
        <v>23328</v>
      </c>
      <c r="CO72" s="326">
        <v>0</v>
      </c>
      <c r="CP72" s="326">
        <v>0</v>
      </c>
      <c r="CQ72" s="326">
        <v>0</v>
      </c>
      <c r="CR72" s="326">
        <v>0</v>
      </c>
      <c r="CS72" s="326">
        <v>6048</v>
      </c>
      <c r="CT72" s="326">
        <v>299485.78000000003</v>
      </c>
      <c r="CU72" s="326">
        <v>0</v>
      </c>
      <c r="CV72" s="326">
        <v>0</v>
      </c>
      <c r="CW72" s="326">
        <v>0</v>
      </c>
      <c r="CX72" s="326">
        <v>51821.74</v>
      </c>
      <c r="CY72" s="326">
        <v>0</v>
      </c>
      <c r="CZ72" s="326">
        <v>0</v>
      </c>
      <c r="DA72" s="326">
        <v>0</v>
      </c>
      <c r="DB72" s="326">
        <v>0</v>
      </c>
      <c r="DC72" s="326">
        <v>0</v>
      </c>
      <c r="DD72" s="326">
        <v>0</v>
      </c>
      <c r="DE72" s="326">
        <v>0</v>
      </c>
      <c r="DF72" s="326">
        <v>0</v>
      </c>
      <c r="DG72" s="326">
        <v>0</v>
      </c>
      <c r="DH72" s="326">
        <v>0</v>
      </c>
      <c r="DI72" s="326">
        <v>2056342.14</v>
      </c>
      <c r="DJ72" s="326">
        <v>0</v>
      </c>
      <c r="DK72" s="326">
        <v>0</v>
      </c>
      <c r="DL72" s="326">
        <v>410824.06</v>
      </c>
      <c r="DM72" s="326">
        <v>180136.6</v>
      </c>
      <c r="DN72" s="326">
        <v>0</v>
      </c>
      <c r="DO72" s="326">
        <v>0</v>
      </c>
      <c r="DP72" s="326">
        <v>55798.28</v>
      </c>
      <c r="DQ72" s="326">
        <v>2632.21</v>
      </c>
      <c r="DR72" s="326">
        <v>6994</v>
      </c>
      <c r="DS72" s="326">
        <v>0</v>
      </c>
      <c r="DT72" s="326">
        <v>0</v>
      </c>
      <c r="DU72" s="326">
        <v>0</v>
      </c>
      <c r="DV72" s="326">
        <v>72438.399999999994</v>
      </c>
      <c r="DW72" s="326">
        <v>0</v>
      </c>
      <c r="DX72" s="326">
        <v>32430</v>
      </c>
      <c r="DY72" s="326">
        <v>34256.67</v>
      </c>
      <c r="DZ72" s="326">
        <v>22445.5</v>
      </c>
      <c r="EA72" s="326">
        <v>14144.02</v>
      </c>
      <c r="EB72" s="326">
        <v>6474.81</v>
      </c>
      <c r="EC72" s="326">
        <v>0</v>
      </c>
      <c r="ED72" s="326">
        <v>223391.75</v>
      </c>
      <c r="EE72" s="326">
        <v>366560.97</v>
      </c>
      <c r="EF72" s="326">
        <v>1853841.74</v>
      </c>
      <c r="EG72" s="326">
        <v>1584875.02</v>
      </c>
      <c r="EH72" s="326">
        <v>0</v>
      </c>
      <c r="EI72" s="326">
        <v>0</v>
      </c>
      <c r="EJ72" s="326">
        <v>0</v>
      </c>
      <c r="EK72" s="326">
        <v>125797.5</v>
      </c>
      <c r="EL72" s="326">
        <v>0</v>
      </c>
      <c r="EM72" s="326">
        <v>6482515</v>
      </c>
      <c r="EN72" s="326">
        <v>0</v>
      </c>
      <c r="EO72" s="326">
        <v>5000</v>
      </c>
      <c r="EP72" s="326">
        <v>5000</v>
      </c>
      <c r="EQ72" s="326">
        <v>0</v>
      </c>
      <c r="ER72" s="326">
        <v>0</v>
      </c>
      <c r="ES72" s="326">
        <v>0</v>
      </c>
      <c r="ET72" s="326">
        <v>0</v>
      </c>
      <c r="EU72" s="326">
        <v>25348.7</v>
      </c>
      <c r="EV72" s="326">
        <v>27363.07</v>
      </c>
      <c r="EW72" s="326">
        <v>570714.6</v>
      </c>
      <c r="EX72" s="326">
        <v>568700.23</v>
      </c>
      <c r="EY72" s="326">
        <v>0</v>
      </c>
      <c r="EZ72" s="326">
        <v>208510.15</v>
      </c>
      <c r="FA72" s="326">
        <v>200646.88</v>
      </c>
      <c r="FB72" s="326">
        <v>638349.29</v>
      </c>
      <c r="FC72" s="326">
        <v>172857.26</v>
      </c>
      <c r="FD72" s="326">
        <v>473315.3</v>
      </c>
      <c r="FE72" s="326">
        <v>40</v>
      </c>
      <c r="FF72" s="326">
        <v>0</v>
      </c>
      <c r="FG72" s="326">
        <v>0</v>
      </c>
      <c r="FH72" s="326">
        <v>0</v>
      </c>
      <c r="FI72" s="326">
        <v>0</v>
      </c>
      <c r="FJ72" s="326">
        <v>0</v>
      </c>
      <c r="FK72" s="326">
        <v>0</v>
      </c>
    </row>
    <row r="73" spans="1:167" x14ac:dyDescent="0.15">
      <c r="A73" s="334">
        <v>1155</v>
      </c>
      <c r="B73" s="334" t="s">
        <v>520</v>
      </c>
      <c r="C73" s="326">
        <v>7571.77</v>
      </c>
      <c r="D73" s="326">
        <v>2884426.53</v>
      </c>
      <c r="E73" s="326">
        <v>9391.49</v>
      </c>
      <c r="F73" s="326">
        <v>0</v>
      </c>
      <c r="G73" s="326">
        <v>17550.45</v>
      </c>
      <c r="H73" s="326">
        <v>17212.560000000001</v>
      </c>
      <c r="I73" s="326">
        <v>36755.99</v>
      </c>
      <c r="J73" s="326">
        <v>0</v>
      </c>
      <c r="K73" s="326">
        <v>248360</v>
      </c>
      <c r="L73" s="326">
        <v>0</v>
      </c>
      <c r="M73" s="326">
        <v>0</v>
      </c>
      <c r="N73" s="326">
        <v>0</v>
      </c>
      <c r="O73" s="326">
        <v>0</v>
      </c>
      <c r="P73" s="326">
        <v>3479.52</v>
      </c>
      <c r="Q73" s="326">
        <v>0</v>
      </c>
      <c r="R73" s="326">
        <v>0</v>
      </c>
      <c r="S73" s="326">
        <v>0</v>
      </c>
      <c r="T73" s="326">
        <v>0</v>
      </c>
      <c r="U73" s="326">
        <v>107586.41</v>
      </c>
      <c r="V73" s="326">
        <v>3288519</v>
      </c>
      <c r="W73" s="326">
        <v>6334.75</v>
      </c>
      <c r="X73" s="326">
        <v>0</v>
      </c>
      <c r="Y73" s="326">
        <v>145257.09</v>
      </c>
      <c r="Z73" s="326">
        <v>8533.99</v>
      </c>
      <c r="AA73" s="326">
        <v>684804.99</v>
      </c>
      <c r="AB73" s="326">
        <v>0</v>
      </c>
      <c r="AC73" s="326">
        <v>0</v>
      </c>
      <c r="AD73" s="326">
        <v>15041.71</v>
      </c>
      <c r="AE73" s="326">
        <v>68656.87</v>
      </c>
      <c r="AF73" s="326">
        <v>0</v>
      </c>
      <c r="AG73" s="326">
        <v>0</v>
      </c>
      <c r="AH73" s="326">
        <v>21971.8</v>
      </c>
      <c r="AI73" s="326">
        <v>0</v>
      </c>
      <c r="AJ73" s="326">
        <v>0</v>
      </c>
      <c r="AK73" s="326">
        <v>49855</v>
      </c>
      <c r="AL73" s="326">
        <v>0</v>
      </c>
      <c r="AM73" s="326">
        <v>25271.31</v>
      </c>
      <c r="AN73" s="326">
        <v>0</v>
      </c>
      <c r="AO73" s="326">
        <v>0</v>
      </c>
      <c r="AP73" s="326">
        <v>5387.99</v>
      </c>
      <c r="AQ73" s="326">
        <v>1492669.25</v>
      </c>
      <c r="AR73" s="326">
        <v>1327426.6399999999</v>
      </c>
      <c r="AS73" s="326">
        <v>292765.11</v>
      </c>
      <c r="AT73" s="326">
        <v>154532.18</v>
      </c>
      <c r="AU73" s="326">
        <v>226501.68</v>
      </c>
      <c r="AV73" s="326">
        <v>0</v>
      </c>
      <c r="AW73" s="326">
        <v>138977.88</v>
      </c>
      <c r="AX73" s="326">
        <v>223082.38</v>
      </c>
      <c r="AY73" s="326">
        <v>249487.9</v>
      </c>
      <c r="AZ73" s="326">
        <v>340435.93</v>
      </c>
      <c r="BA73" s="326">
        <v>1800508.17</v>
      </c>
      <c r="BB73" s="326">
        <v>181708.41</v>
      </c>
      <c r="BC73" s="326">
        <v>94748.23</v>
      </c>
      <c r="BD73" s="326">
        <v>17768.52</v>
      </c>
      <c r="BE73" s="326">
        <v>20025.439999999999</v>
      </c>
      <c r="BF73" s="326">
        <v>504924.13</v>
      </c>
      <c r="BG73" s="326">
        <v>227127.2</v>
      </c>
      <c r="BH73" s="326">
        <v>560.67999999999995</v>
      </c>
      <c r="BI73" s="326">
        <v>0</v>
      </c>
      <c r="BJ73" s="326">
        <v>0</v>
      </c>
      <c r="BK73" s="326">
        <v>0</v>
      </c>
      <c r="BL73" s="326">
        <v>0</v>
      </c>
      <c r="BM73" s="326">
        <v>0</v>
      </c>
      <c r="BN73" s="326">
        <v>0</v>
      </c>
      <c r="BO73" s="326">
        <v>0</v>
      </c>
      <c r="BP73" s="326">
        <v>0</v>
      </c>
      <c r="BQ73" s="326">
        <v>2670251.1800000002</v>
      </c>
      <c r="BR73" s="326">
        <v>3028970.67</v>
      </c>
      <c r="BS73" s="326">
        <v>2670251.1800000002</v>
      </c>
      <c r="BT73" s="326">
        <v>3028970.67</v>
      </c>
      <c r="BU73" s="326">
        <v>0</v>
      </c>
      <c r="BV73" s="326">
        <v>0</v>
      </c>
      <c r="BW73" s="326">
        <v>471473.87</v>
      </c>
      <c r="BX73" s="326">
        <v>0</v>
      </c>
      <c r="BY73" s="326">
        <v>0</v>
      </c>
      <c r="BZ73" s="326">
        <v>0</v>
      </c>
      <c r="CA73" s="326">
        <v>0</v>
      </c>
      <c r="CB73" s="326">
        <v>0</v>
      </c>
      <c r="CC73" s="326">
        <v>0</v>
      </c>
      <c r="CD73" s="326">
        <v>0</v>
      </c>
      <c r="CE73" s="326">
        <v>0</v>
      </c>
      <c r="CF73" s="326">
        <v>0</v>
      </c>
      <c r="CG73" s="326">
        <v>0</v>
      </c>
      <c r="CH73" s="326">
        <v>0</v>
      </c>
      <c r="CI73" s="326">
        <v>0</v>
      </c>
      <c r="CJ73" s="326">
        <v>0</v>
      </c>
      <c r="CK73" s="326">
        <v>0</v>
      </c>
      <c r="CL73" s="326">
        <v>0</v>
      </c>
      <c r="CM73" s="326">
        <v>153136</v>
      </c>
      <c r="CN73" s="326">
        <v>15897</v>
      </c>
      <c r="CO73" s="326">
        <v>0</v>
      </c>
      <c r="CP73" s="326">
        <v>0</v>
      </c>
      <c r="CQ73" s="326">
        <v>0</v>
      </c>
      <c r="CR73" s="326">
        <v>0</v>
      </c>
      <c r="CS73" s="326">
        <v>4121</v>
      </c>
      <c r="CT73" s="326">
        <v>135294.16</v>
      </c>
      <c r="CU73" s="326">
        <v>0</v>
      </c>
      <c r="CV73" s="326">
        <v>0</v>
      </c>
      <c r="CW73" s="326">
        <v>0</v>
      </c>
      <c r="CX73" s="326">
        <v>34302.71</v>
      </c>
      <c r="CY73" s="326">
        <v>0</v>
      </c>
      <c r="CZ73" s="326">
        <v>0</v>
      </c>
      <c r="DA73" s="326">
        <v>0</v>
      </c>
      <c r="DB73" s="326">
        <v>0</v>
      </c>
      <c r="DC73" s="326">
        <v>0</v>
      </c>
      <c r="DD73" s="326">
        <v>0</v>
      </c>
      <c r="DE73" s="326">
        <v>0</v>
      </c>
      <c r="DF73" s="326">
        <v>0</v>
      </c>
      <c r="DG73" s="326">
        <v>0</v>
      </c>
      <c r="DH73" s="326">
        <v>0</v>
      </c>
      <c r="DI73" s="326">
        <v>620280.92000000004</v>
      </c>
      <c r="DJ73" s="326">
        <v>0</v>
      </c>
      <c r="DK73" s="326">
        <v>0</v>
      </c>
      <c r="DL73" s="326">
        <v>48902.400000000001</v>
      </c>
      <c r="DM73" s="326">
        <v>61001.51</v>
      </c>
      <c r="DN73" s="326">
        <v>0</v>
      </c>
      <c r="DO73" s="326">
        <v>0</v>
      </c>
      <c r="DP73" s="326">
        <v>30501.73</v>
      </c>
      <c r="DQ73" s="326">
        <v>0</v>
      </c>
      <c r="DR73" s="326">
        <v>0</v>
      </c>
      <c r="DS73" s="326">
        <v>0</v>
      </c>
      <c r="DT73" s="326">
        <v>0</v>
      </c>
      <c r="DU73" s="326">
        <v>0</v>
      </c>
      <c r="DV73" s="326">
        <v>53538.18</v>
      </c>
      <c r="DW73" s="326">
        <v>0</v>
      </c>
      <c r="DX73" s="326">
        <v>15206.89</v>
      </c>
      <c r="DY73" s="326">
        <v>111242.48</v>
      </c>
      <c r="DZ73" s="326">
        <v>108772.39</v>
      </c>
      <c r="EA73" s="326">
        <v>8041.06</v>
      </c>
      <c r="EB73" s="326">
        <v>4695.74</v>
      </c>
      <c r="EC73" s="326">
        <v>0</v>
      </c>
      <c r="ED73" s="326">
        <v>67695.490000000005</v>
      </c>
      <c r="EE73" s="326">
        <v>101186.05</v>
      </c>
      <c r="EF73" s="326">
        <v>859995.07</v>
      </c>
      <c r="EG73" s="326">
        <v>818932.74</v>
      </c>
      <c r="EH73" s="326">
        <v>0</v>
      </c>
      <c r="EI73" s="326">
        <v>0</v>
      </c>
      <c r="EJ73" s="326">
        <v>0</v>
      </c>
      <c r="EK73" s="326">
        <v>0</v>
      </c>
      <c r="EL73" s="326">
        <v>7571.77</v>
      </c>
      <c r="EM73" s="326">
        <v>7181100.8300000001</v>
      </c>
      <c r="EN73" s="326">
        <v>0</v>
      </c>
      <c r="EO73" s="326">
        <v>6669765.4299999997</v>
      </c>
      <c r="EP73" s="326">
        <v>7005756.7599999998</v>
      </c>
      <c r="EQ73" s="326">
        <v>0</v>
      </c>
      <c r="ER73" s="326">
        <v>335991.33</v>
      </c>
      <c r="ES73" s="326">
        <v>0</v>
      </c>
      <c r="ET73" s="326">
        <v>0</v>
      </c>
      <c r="EU73" s="326">
        <v>0</v>
      </c>
      <c r="EV73" s="326">
        <v>8974.2800000000007</v>
      </c>
      <c r="EW73" s="326">
        <v>385641.96</v>
      </c>
      <c r="EX73" s="326">
        <v>376667.68</v>
      </c>
      <c r="EY73" s="326">
        <v>0</v>
      </c>
      <c r="EZ73" s="326">
        <v>15390.9</v>
      </c>
      <c r="FA73" s="326">
        <v>16137.6</v>
      </c>
      <c r="FB73" s="326">
        <v>7300</v>
      </c>
      <c r="FC73" s="326">
        <v>0</v>
      </c>
      <c r="FD73" s="326">
        <v>6553.3</v>
      </c>
      <c r="FE73" s="326">
        <v>0</v>
      </c>
      <c r="FF73" s="326">
        <v>0</v>
      </c>
      <c r="FG73" s="326">
        <v>0</v>
      </c>
      <c r="FH73" s="326">
        <v>0</v>
      </c>
      <c r="FI73" s="326">
        <v>0</v>
      </c>
      <c r="FJ73" s="326">
        <v>0</v>
      </c>
      <c r="FK73" s="326">
        <v>0</v>
      </c>
    </row>
    <row r="74" spans="1:167" x14ac:dyDescent="0.15">
      <c r="A74" s="334">
        <v>1162</v>
      </c>
      <c r="B74" s="334" t="s">
        <v>521</v>
      </c>
      <c r="C74" s="326">
        <v>0</v>
      </c>
      <c r="D74" s="326">
        <v>2035000.87</v>
      </c>
      <c r="E74" s="326">
        <v>0</v>
      </c>
      <c r="F74" s="326">
        <v>7748.85</v>
      </c>
      <c r="G74" s="326">
        <v>21071.08</v>
      </c>
      <c r="H74" s="326">
        <v>9735.48</v>
      </c>
      <c r="I74" s="326">
        <v>50052.98</v>
      </c>
      <c r="J74" s="326">
        <v>0</v>
      </c>
      <c r="K74" s="326">
        <v>855234.59</v>
      </c>
      <c r="L74" s="326">
        <v>0</v>
      </c>
      <c r="M74" s="326">
        <v>0</v>
      </c>
      <c r="N74" s="326">
        <v>0</v>
      </c>
      <c r="O74" s="326">
        <v>0</v>
      </c>
      <c r="P74" s="326">
        <v>80007.509999999995</v>
      </c>
      <c r="Q74" s="326">
        <v>0</v>
      </c>
      <c r="R74" s="326">
        <v>1412.04</v>
      </c>
      <c r="S74" s="326">
        <v>24294.42</v>
      </c>
      <c r="T74" s="326">
        <v>0</v>
      </c>
      <c r="U74" s="326">
        <v>86768.29</v>
      </c>
      <c r="V74" s="326">
        <v>6818768</v>
      </c>
      <c r="W74" s="326">
        <v>22275.79</v>
      </c>
      <c r="X74" s="326">
        <v>0</v>
      </c>
      <c r="Y74" s="326">
        <v>397671.05</v>
      </c>
      <c r="Z74" s="326">
        <v>0</v>
      </c>
      <c r="AA74" s="326">
        <v>546949.02</v>
      </c>
      <c r="AB74" s="326">
        <v>0</v>
      </c>
      <c r="AC74" s="326">
        <v>0</v>
      </c>
      <c r="AD74" s="326">
        <v>39720.19</v>
      </c>
      <c r="AE74" s="326">
        <v>239726.23</v>
      </c>
      <c r="AF74" s="326">
        <v>0</v>
      </c>
      <c r="AG74" s="326">
        <v>0</v>
      </c>
      <c r="AH74" s="326">
        <v>0</v>
      </c>
      <c r="AI74" s="326">
        <v>0</v>
      </c>
      <c r="AJ74" s="326">
        <v>0</v>
      </c>
      <c r="AK74" s="326">
        <v>0</v>
      </c>
      <c r="AL74" s="326">
        <v>0</v>
      </c>
      <c r="AM74" s="326">
        <v>20920.13</v>
      </c>
      <c r="AN74" s="326">
        <v>34221.69</v>
      </c>
      <c r="AO74" s="326">
        <v>0</v>
      </c>
      <c r="AP74" s="326">
        <v>8785.76</v>
      </c>
      <c r="AQ74" s="326">
        <v>1492197.6</v>
      </c>
      <c r="AR74" s="326">
        <v>2430378.2799999998</v>
      </c>
      <c r="AS74" s="326">
        <v>338045.91</v>
      </c>
      <c r="AT74" s="326">
        <v>245077.78</v>
      </c>
      <c r="AU74" s="326">
        <v>238430.01</v>
      </c>
      <c r="AV74" s="326">
        <v>263375.2</v>
      </c>
      <c r="AW74" s="326">
        <v>252843.82</v>
      </c>
      <c r="AX74" s="326">
        <v>405678.32</v>
      </c>
      <c r="AY74" s="326">
        <v>257827.58</v>
      </c>
      <c r="AZ74" s="326">
        <v>563052.34</v>
      </c>
      <c r="BA74" s="326">
        <v>1957920.57</v>
      </c>
      <c r="BB74" s="326">
        <v>298067.03999999998</v>
      </c>
      <c r="BC74" s="326">
        <v>123126</v>
      </c>
      <c r="BD74" s="326">
        <v>0</v>
      </c>
      <c r="BE74" s="326">
        <v>169680.23</v>
      </c>
      <c r="BF74" s="326">
        <v>1142155.02</v>
      </c>
      <c r="BG74" s="326">
        <v>1112311.1000000001</v>
      </c>
      <c r="BH74" s="326">
        <v>1225.1300000000001</v>
      </c>
      <c r="BI74" s="326">
        <v>0</v>
      </c>
      <c r="BJ74" s="326">
        <v>0</v>
      </c>
      <c r="BK74" s="326">
        <v>0</v>
      </c>
      <c r="BL74" s="326">
        <v>0</v>
      </c>
      <c r="BM74" s="326">
        <v>0</v>
      </c>
      <c r="BN74" s="326">
        <v>0</v>
      </c>
      <c r="BO74" s="326">
        <v>2369567.64</v>
      </c>
      <c r="BP74" s="326">
        <v>2378539.6800000002</v>
      </c>
      <c r="BQ74" s="326">
        <v>0</v>
      </c>
      <c r="BR74" s="326">
        <v>0</v>
      </c>
      <c r="BS74" s="326">
        <v>2369567.64</v>
      </c>
      <c r="BT74" s="326">
        <v>2378539.6800000002</v>
      </c>
      <c r="BU74" s="326">
        <v>0</v>
      </c>
      <c r="BV74" s="326">
        <v>0</v>
      </c>
      <c r="BW74" s="326">
        <v>1035406.72</v>
      </c>
      <c r="BX74" s="326">
        <v>0</v>
      </c>
      <c r="BY74" s="326">
        <v>0</v>
      </c>
      <c r="BZ74" s="326">
        <v>0</v>
      </c>
      <c r="CA74" s="326">
        <v>0</v>
      </c>
      <c r="CB74" s="326">
        <v>5493.26</v>
      </c>
      <c r="CC74" s="326">
        <v>0</v>
      </c>
      <c r="CD74" s="326">
        <v>0</v>
      </c>
      <c r="CE74" s="326">
        <v>0</v>
      </c>
      <c r="CF74" s="326">
        <v>0</v>
      </c>
      <c r="CG74" s="326">
        <v>0</v>
      </c>
      <c r="CH74" s="326">
        <v>20444</v>
      </c>
      <c r="CI74" s="326">
        <v>0</v>
      </c>
      <c r="CJ74" s="326">
        <v>0</v>
      </c>
      <c r="CK74" s="326">
        <v>60888.87</v>
      </c>
      <c r="CL74" s="326">
        <v>0</v>
      </c>
      <c r="CM74" s="326">
        <v>366369</v>
      </c>
      <c r="CN74" s="326">
        <v>0</v>
      </c>
      <c r="CO74" s="326">
        <v>0</v>
      </c>
      <c r="CP74" s="326">
        <v>0</v>
      </c>
      <c r="CQ74" s="326">
        <v>0</v>
      </c>
      <c r="CR74" s="326">
        <v>0</v>
      </c>
      <c r="CS74" s="326">
        <v>0</v>
      </c>
      <c r="CT74" s="326">
        <v>202321.26</v>
      </c>
      <c r="CU74" s="326">
        <v>0</v>
      </c>
      <c r="CV74" s="326">
        <v>0</v>
      </c>
      <c r="CW74" s="326">
        <v>0</v>
      </c>
      <c r="CX74" s="326">
        <v>0</v>
      </c>
      <c r="CY74" s="326">
        <v>0</v>
      </c>
      <c r="CZ74" s="326">
        <v>0</v>
      </c>
      <c r="DA74" s="326">
        <v>0</v>
      </c>
      <c r="DB74" s="326">
        <v>0</v>
      </c>
      <c r="DC74" s="326">
        <v>0</v>
      </c>
      <c r="DD74" s="326">
        <v>0</v>
      </c>
      <c r="DE74" s="326">
        <v>0</v>
      </c>
      <c r="DF74" s="326">
        <v>0</v>
      </c>
      <c r="DG74" s="326">
        <v>0</v>
      </c>
      <c r="DH74" s="326">
        <v>0</v>
      </c>
      <c r="DI74" s="326">
        <v>1333282.06</v>
      </c>
      <c r="DJ74" s="326">
        <v>0</v>
      </c>
      <c r="DK74" s="326">
        <v>0</v>
      </c>
      <c r="DL74" s="326">
        <v>154939.99</v>
      </c>
      <c r="DM74" s="326">
        <v>102827.93</v>
      </c>
      <c r="DN74" s="326">
        <v>0</v>
      </c>
      <c r="DO74" s="326">
        <v>0</v>
      </c>
      <c r="DP74" s="326">
        <v>24979.55</v>
      </c>
      <c r="DQ74" s="326">
        <v>200.17</v>
      </c>
      <c r="DR74" s="326">
        <v>0</v>
      </c>
      <c r="DS74" s="326">
        <v>0</v>
      </c>
      <c r="DT74" s="326">
        <v>0</v>
      </c>
      <c r="DU74" s="326">
        <v>0</v>
      </c>
      <c r="DV74" s="326">
        <v>74693.41</v>
      </c>
      <c r="DW74" s="326">
        <v>0</v>
      </c>
      <c r="DX74" s="326">
        <v>57869.63</v>
      </c>
      <c r="DY74" s="326">
        <v>97792.39</v>
      </c>
      <c r="DZ74" s="326">
        <v>45072.75</v>
      </c>
      <c r="EA74" s="326">
        <v>2787.31</v>
      </c>
      <c r="EB74" s="326">
        <v>2362.6</v>
      </c>
      <c r="EC74" s="326">
        <v>0.08</v>
      </c>
      <c r="ED74" s="326">
        <v>146705.66</v>
      </c>
      <c r="EE74" s="326">
        <v>440683.65</v>
      </c>
      <c r="EF74" s="326">
        <v>1089427.99</v>
      </c>
      <c r="EG74" s="326">
        <v>795450</v>
      </c>
      <c r="EH74" s="326">
        <v>0</v>
      </c>
      <c r="EI74" s="326">
        <v>0</v>
      </c>
      <c r="EJ74" s="326">
        <v>0</v>
      </c>
      <c r="EK74" s="326">
        <v>0</v>
      </c>
      <c r="EL74" s="326">
        <v>0</v>
      </c>
      <c r="EM74" s="326">
        <v>8450000</v>
      </c>
      <c r="EN74" s="326">
        <v>7945906.2599999998</v>
      </c>
      <c r="EO74" s="326">
        <v>4108329.2</v>
      </c>
      <c r="EP74" s="326">
        <v>154561.29</v>
      </c>
      <c r="EQ74" s="326">
        <v>0</v>
      </c>
      <c r="ER74" s="326">
        <v>3992138.35</v>
      </c>
      <c r="ES74" s="326">
        <v>0</v>
      </c>
      <c r="ET74" s="326">
        <v>0</v>
      </c>
      <c r="EU74" s="326">
        <v>0</v>
      </c>
      <c r="EV74" s="326">
        <v>27684.14</v>
      </c>
      <c r="EW74" s="326">
        <v>590725.14</v>
      </c>
      <c r="EX74" s="326">
        <v>563041</v>
      </c>
      <c r="EY74" s="326">
        <v>0</v>
      </c>
      <c r="EZ74" s="326">
        <v>18662.96</v>
      </c>
      <c r="FA74" s="326">
        <v>31870.35</v>
      </c>
      <c r="FB74" s="326">
        <v>46635.1</v>
      </c>
      <c r="FC74" s="326">
        <v>21832.97</v>
      </c>
      <c r="FD74" s="326">
        <v>11594.74</v>
      </c>
      <c r="FE74" s="326">
        <v>0</v>
      </c>
      <c r="FF74" s="326">
        <v>0</v>
      </c>
      <c r="FG74" s="326">
        <v>0</v>
      </c>
      <c r="FH74" s="326">
        <v>0</v>
      </c>
      <c r="FI74" s="326">
        <v>0</v>
      </c>
      <c r="FJ74" s="326">
        <v>0</v>
      </c>
      <c r="FK74" s="326">
        <v>0</v>
      </c>
    </row>
    <row r="75" spans="1:167" x14ac:dyDescent="0.15">
      <c r="A75" s="334">
        <v>1169</v>
      </c>
      <c r="B75" s="334" t="s">
        <v>522</v>
      </c>
      <c r="C75" s="326">
        <v>0</v>
      </c>
      <c r="D75" s="326">
        <v>3884586</v>
      </c>
      <c r="E75" s="326">
        <v>0</v>
      </c>
      <c r="F75" s="326">
        <v>0</v>
      </c>
      <c r="G75" s="326">
        <v>16505.240000000002</v>
      </c>
      <c r="H75" s="326">
        <v>11957.16</v>
      </c>
      <c r="I75" s="326">
        <v>10992</v>
      </c>
      <c r="J75" s="326">
        <v>0</v>
      </c>
      <c r="K75" s="326">
        <v>549911</v>
      </c>
      <c r="L75" s="326">
        <v>0</v>
      </c>
      <c r="M75" s="326">
        <v>0</v>
      </c>
      <c r="N75" s="326">
        <v>0</v>
      </c>
      <c r="O75" s="326">
        <v>0</v>
      </c>
      <c r="P75" s="326">
        <v>7434</v>
      </c>
      <c r="Q75" s="326">
        <v>0</v>
      </c>
      <c r="R75" s="326">
        <v>0</v>
      </c>
      <c r="S75" s="326">
        <v>0</v>
      </c>
      <c r="T75" s="326">
        <v>0</v>
      </c>
      <c r="U75" s="326">
        <v>88406.21</v>
      </c>
      <c r="V75" s="326">
        <v>2875586</v>
      </c>
      <c r="W75" s="326">
        <v>6243.5</v>
      </c>
      <c r="X75" s="326">
        <v>0</v>
      </c>
      <c r="Y75" s="326">
        <v>202407.42</v>
      </c>
      <c r="Z75" s="326">
        <v>3385.91</v>
      </c>
      <c r="AA75" s="326">
        <v>557097.30000000005</v>
      </c>
      <c r="AB75" s="326">
        <v>0</v>
      </c>
      <c r="AC75" s="326">
        <v>0</v>
      </c>
      <c r="AD75" s="326">
        <v>80425.440000000002</v>
      </c>
      <c r="AE75" s="326">
        <v>95147.97</v>
      </c>
      <c r="AF75" s="326">
        <v>0</v>
      </c>
      <c r="AG75" s="326">
        <v>0</v>
      </c>
      <c r="AH75" s="326">
        <v>22993.3</v>
      </c>
      <c r="AI75" s="326">
        <v>0</v>
      </c>
      <c r="AJ75" s="326">
        <v>0</v>
      </c>
      <c r="AK75" s="326">
        <v>0</v>
      </c>
      <c r="AL75" s="326">
        <v>0</v>
      </c>
      <c r="AM75" s="326">
        <v>2149</v>
      </c>
      <c r="AN75" s="326">
        <v>61093.33</v>
      </c>
      <c r="AO75" s="326">
        <v>0</v>
      </c>
      <c r="AP75" s="326">
        <v>16856.36</v>
      </c>
      <c r="AQ75" s="326">
        <v>1387396.04</v>
      </c>
      <c r="AR75" s="326">
        <v>1598867.96</v>
      </c>
      <c r="AS75" s="326">
        <v>333253.78000000003</v>
      </c>
      <c r="AT75" s="326">
        <v>164479.65</v>
      </c>
      <c r="AU75" s="326">
        <v>219742.59</v>
      </c>
      <c r="AV75" s="326">
        <v>18004.71</v>
      </c>
      <c r="AW75" s="326">
        <v>177255.32</v>
      </c>
      <c r="AX75" s="326">
        <v>382044.61</v>
      </c>
      <c r="AY75" s="326">
        <v>256761.01</v>
      </c>
      <c r="AZ75" s="326">
        <v>333255.38</v>
      </c>
      <c r="BA75" s="326">
        <v>1565002.96</v>
      </c>
      <c r="BB75" s="326">
        <v>400431.01</v>
      </c>
      <c r="BC75" s="326">
        <v>83528.05</v>
      </c>
      <c r="BD75" s="326">
        <v>0</v>
      </c>
      <c r="BE75" s="326">
        <v>164153.69</v>
      </c>
      <c r="BF75" s="326">
        <v>920446.61</v>
      </c>
      <c r="BG75" s="326">
        <v>451546.64</v>
      </c>
      <c r="BH75" s="326">
        <v>592.94000000000005</v>
      </c>
      <c r="BI75" s="326">
        <v>0</v>
      </c>
      <c r="BJ75" s="326">
        <v>0</v>
      </c>
      <c r="BK75" s="326">
        <v>0</v>
      </c>
      <c r="BL75" s="326">
        <v>3131.08</v>
      </c>
      <c r="BM75" s="326">
        <v>0</v>
      </c>
      <c r="BN75" s="326">
        <v>0</v>
      </c>
      <c r="BO75" s="326">
        <v>0</v>
      </c>
      <c r="BP75" s="326">
        <v>0</v>
      </c>
      <c r="BQ75" s="326">
        <v>2284534.69</v>
      </c>
      <c r="BR75" s="326">
        <v>2317817.7999999998</v>
      </c>
      <c r="BS75" s="326">
        <v>2284534.69</v>
      </c>
      <c r="BT75" s="326">
        <v>2320948.88</v>
      </c>
      <c r="BU75" s="326">
        <v>0</v>
      </c>
      <c r="BV75" s="326">
        <v>0</v>
      </c>
      <c r="BW75" s="326">
        <v>672036.69</v>
      </c>
      <c r="BX75" s="326">
        <v>0</v>
      </c>
      <c r="BY75" s="326">
        <v>0</v>
      </c>
      <c r="BZ75" s="326">
        <v>0</v>
      </c>
      <c r="CA75" s="326">
        <v>0</v>
      </c>
      <c r="CB75" s="326">
        <v>0</v>
      </c>
      <c r="CC75" s="326">
        <v>0</v>
      </c>
      <c r="CD75" s="326">
        <v>0</v>
      </c>
      <c r="CE75" s="326">
        <v>0</v>
      </c>
      <c r="CF75" s="326">
        <v>0</v>
      </c>
      <c r="CG75" s="326">
        <v>0</v>
      </c>
      <c r="CH75" s="326">
        <v>63725.66</v>
      </c>
      <c r="CI75" s="326">
        <v>0</v>
      </c>
      <c r="CJ75" s="326">
        <v>0</v>
      </c>
      <c r="CK75" s="326">
        <v>0</v>
      </c>
      <c r="CL75" s="326">
        <v>0</v>
      </c>
      <c r="CM75" s="326">
        <v>152729</v>
      </c>
      <c r="CN75" s="326">
        <v>47108</v>
      </c>
      <c r="CO75" s="326">
        <v>0</v>
      </c>
      <c r="CP75" s="326">
        <v>0</v>
      </c>
      <c r="CQ75" s="326">
        <v>0</v>
      </c>
      <c r="CR75" s="326">
        <v>0</v>
      </c>
      <c r="CS75" s="326">
        <v>12213</v>
      </c>
      <c r="CT75" s="326">
        <v>110115.12</v>
      </c>
      <c r="CU75" s="326">
        <v>0</v>
      </c>
      <c r="CV75" s="326">
        <v>0</v>
      </c>
      <c r="CW75" s="326">
        <v>0</v>
      </c>
      <c r="CX75" s="326">
        <v>67672.83</v>
      </c>
      <c r="CY75" s="326">
        <v>0</v>
      </c>
      <c r="CZ75" s="326">
        <v>0</v>
      </c>
      <c r="DA75" s="326">
        <v>0</v>
      </c>
      <c r="DB75" s="326">
        <v>0</v>
      </c>
      <c r="DC75" s="326">
        <v>0</v>
      </c>
      <c r="DD75" s="326">
        <v>0</v>
      </c>
      <c r="DE75" s="326">
        <v>0</v>
      </c>
      <c r="DF75" s="326">
        <v>0</v>
      </c>
      <c r="DG75" s="326">
        <v>0</v>
      </c>
      <c r="DH75" s="326">
        <v>0</v>
      </c>
      <c r="DI75" s="326">
        <v>590005.80000000005</v>
      </c>
      <c r="DJ75" s="326">
        <v>0</v>
      </c>
      <c r="DK75" s="326">
        <v>0</v>
      </c>
      <c r="DL75" s="326">
        <v>155902.97</v>
      </c>
      <c r="DM75" s="326">
        <v>104411.04</v>
      </c>
      <c r="DN75" s="326">
        <v>0</v>
      </c>
      <c r="DO75" s="326">
        <v>0</v>
      </c>
      <c r="DP75" s="326">
        <v>30427.88</v>
      </c>
      <c r="DQ75" s="326">
        <v>0</v>
      </c>
      <c r="DR75" s="326">
        <v>0</v>
      </c>
      <c r="DS75" s="326">
        <v>0</v>
      </c>
      <c r="DT75" s="326">
        <v>0</v>
      </c>
      <c r="DU75" s="326">
        <v>0</v>
      </c>
      <c r="DV75" s="326">
        <v>244852.61</v>
      </c>
      <c r="DW75" s="326">
        <v>0</v>
      </c>
      <c r="DX75" s="326">
        <v>0</v>
      </c>
      <c r="DY75" s="326">
        <v>0</v>
      </c>
      <c r="DZ75" s="326">
        <v>0</v>
      </c>
      <c r="EA75" s="326">
        <v>0</v>
      </c>
      <c r="EB75" s="326">
        <v>0</v>
      </c>
      <c r="EC75" s="326">
        <v>0</v>
      </c>
      <c r="ED75" s="326">
        <v>379168.13</v>
      </c>
      <c r="EE75" s="326">
        <v>300699.92</v>
      </c>
      <c r="EF75" s="326">
        <v>343930.65</v>
      </c>
      <c r="EG75" s="326">
        <v>331548.86</v>
      </c>
      <c r="EH75" s="326">
        <v>0</v>
      </c>
      <c r="EI75" s="326">
        <v>0</v>
      </c>
      <c r="EJ75" s="326">
        <v>0</v>
      </c>
      <c r="EK75" s="326">
        <v>90850</v>
      </c>
      <c r="EL75" s="326">
        <v>0</v>
      </c>
      <c r="EM75" s="326">
        <v>10847967.24</v>
      </c>
      <c r="EN75" s="326">
        <v>339561.54</v>
      </c>
      <c r="EO75" s="326">
        <v>10591075.039999999</v>
      </c>
      <c r="EP75" s="326">
        <v>10251513.5</v>
      </c>
      <c r="EQ75" s="326">
        <v>0</v>
      </c>
      <c r="ER75" s="326">
        <v>0</v>
      </c>
      <c r="ES75" s="326">
        <v>0</v>
      </c>
      <c r="ET75" s="326">
        <v>0</v>
      </c>
      <c r="EU75" s="326">
        <v>70924.960000000006</v>
      </c>
      <c r="EV75" s="326">
        <v>86219.98</v>
      </c>
      <c r="EW75" s="326">
        <v>321487.17</v>
      </c>
      <c r="EX75" s="326">
        <v>306192.15000000002</v>
      </c>
      <c r="EY75" s="326">
        <v>0</v>
      </c>
      <c r="EZ75" s="326">
        <v>0</v>
      </c>
      <c r="FA75" s="326">
        <v>0</v>
      </c>
      <c r="FB75" s="326">
        <v>0</v>
      </c>
      <c r="FC75" s="326">
        <v>0</v>
      </c>
      <c r="FD75" s="326">
        <v>0</v>
      </c>
      <c r="FE75" s="326">
        <v>0</v>
      </c>
      <c r="FF75" s="326">
        <v>0</v>
      </c>
      <c r="FG75" s="326">
        <v>0</v>
      </c>
      <c r="FH75" s="326">
        <v>0</v>
      </c>
      <c r="FI75" s="326">
        <v>0</v>
      </c>
      <c r="FJ75" s="326">
        <v>0</v>
      </c>
      <c r="FK75" s="326">
        <v>0</v>
      </c>
    </row>
    <row r="76" spans="1:167" x14ac:dyDescent="0.15">
      <c r="A76" s="334">
        <v>1176</v>
      </c>
      <c r="B76" s="334" t="s">
        <v>523</v>
      </c>
      <c r="C76" s="326">
        <v>0</v>
      </c>
      <c r="D76" s="326">
        <v>2248971.29</v>
      </c>
      <c r="E76" s="326">
        <v>0</v>
      </c>
      <c r="F76" s="326">
        <v>2441.85</v>
      </c>
      <c r="G76" s="326">
        <v>37263.56</v>
      </c>
      <c r="H76" s="326">
        <v>15390.16</v>
      </c>
      <c r="I76" s="326">
        <v>30250.32</v>
      </c>
      <c r="J76" s="326">
        <v>0</v>
      </c>
      <c r="K76" s="326">
        <v>451235</v>
      </c>
      <c r="L76" s="326">
        <v>0</v>
      </c>
      <c r="M76" s="326">
        <v>0</v>
      </c>
      <c r="N76" s="326">
        <v>0</v>
      </c>
      <c r="O76" s="326">
        <v>0</v>
      </c>
      <c r="P76" s="326">
        <v>6129</v>
      </c>
      <c r="Q76" s="326">
        <v>0</v>
      </c>
      <c r="R76" s="326">
        <v>720</v>
      </c>
      <c r="S76" s="326">
        <v>0</v>
      </c>
      <c r="T76" s="326">
        <v>0</v>
      </c>
      <c r="U76" s="326">
        <v>92928.14</v>
      </c>
      <c r="V76" s="326">
        <v>5365515</v>
      </c>
      <c r="W76" s="326">
        <v>9948.17</v>
      </c>
      <c r="X76" s="326">
        <v>0</v>
      </c>
      <c r="Y76" s="326">
        <v>0</v>
      </c>
      <c r="Z76" s="326">
        <v>9729.48</v>
      </c>
      <c r="AA76" s="326">
        <v>406500.34</v>
      </c>
      <c r="AB76" s="326">
        <v>0</v>
      </c>
      <c r="AC76" s="326">
        <v>0</v>
      </c>
      <c r="AD76" s="326">
        <v>35953.4</v>
      </c>
      <c r="AE76" s="326">
        <v>107769.95</v>
      </c>
      <c r="AF76" s="326">
        <v>0</v>
      </c>
      <c r="AG76" s="326">
        <v>0</v>
      </c>
      <c r="AH76" s="326">
        <v>42179.27</v>
      </c>
      <c r="AI76" s="326">
        <v>0</v>
      </c>
      <c r="AJ76" s="326">
        <v>0</v>
      </c>
      <c r="AK76" s="326">
        <v>21493.14</v>
      </c>
      <c r="AL76" s="326">
        <v>0</v>
      </c>
      <c r="AM76" s="326">
        <v>13819</v>
      </c>
      <c r="AN76" s="326">
        <v>40306.35</v>
      </c>
      <c r="AO76" s="326">
        <v>0</v>
      </c>
      <c r="AP76" s="326">
        <v>8968.94</v>
      </c>
      <c r="AQ76" s="326">
        <v>1892549.28</v>
      </c>
      <c r="AR76" s="326">
        <v>1779066.57</v>
      </c>
      <c r="AS76" s="326">
        <v>355032.45</v>
      </c>
      <c r="AT76" s="326">
        <v>246013</v>
      </c>
      <c r="AU76" s="326">
        <v>304841.67</v>
      </c>
      <c r="AV76" s="326">
        <v>0</v>
      </c>
      <c r="AW76" s="326">
        <v>178134.06</v>
      </c>
      <c r="AX76" s="326">
        <v>97852.46</v>
      </c>
      <c r="AY76" s="326">
        <v>349461.61</v>
      </c>
      <c r="AZ76" s="326">
        <v>586983.68999999994</v>
      </c>
      <c r="BA76" s="326">
        <v>1251563.68</v>
      </c>
      <c r="BB76" s="326">
        <v>207899.6</v>
      </c>
      <c r="BC76" s="326">
        <v>126728.74</v>
      </c>
      <c r="BD76" s="326">
        <v>0</v>
      </c>
      <c r="BE76" s="326">
        <v>249056.6</v>
      </c>
      <c r="BF76" s="326">
        <v>743291.92</v>
      </c>
      <c r="BG76" s="326">
        <v>573758</v>
      </c>
      <c r="BH76" s="326">
        <v>276.87</v>
      </c>
      <c r="BI76" s="326">
        <v>0</v>
      </c>
      <c r="BJ76" s="326">
        <v>0</v>
      </c>
      <c r="BK76" s="326">
        <v>0</v>
      </c>
      <c r="BL76" s="326">
        <v>0</v>
      </c>
      <c r="BM76" s="326">
        <v>0</v>
      </c>
      <c r="BN76" s="326">
        <v>0</v>
      </c>
      <c r="BO76" s="326">
        <v>0</v>
      </c>
      <c r="BP76" s="326">
        <v>0</v>
      </c>
      <c r="BQ76" s="326">
        <v>1852193.61</v>
      </c>
      <c r="BR76" s="326">
        <v>1857195.77</v>
      </c>
      <c r="BS76" s="326">
        <v>1852193.61</v>
      </c>
      <c r="BT76" s="326">
        <v>1857195.77</v>
      </c>
      <c r="BU76" s="326">
        <v>0</v>
      </c>
      <c r="BV76" s="326">
        <v>0</v>
      </c>
      <c r="BW76" s="326">
        <v>699298.92</v>
      </c>
      <c r="BX76" s="326">
        <v>0</v>
      </c>
      <c r="BY76" s="326">
        <v>0</v>
      </c>
      <c r="BZ76" s="326">
        <v>0</v>
      </c>
      <c r="CA76" s="326">
        <v>0</v>
      </c>
      <c r="CB76" s="326">
        <v>0</v>
      </c>
      <c r="CC76" s="326">
        <v>0</v>
      </c>
      <c r="CD76" s="326">
        <v>0</v>
      </c>
      <c r="CE76" s="326">
        <v>0</v>
      </c>
      <c r="CF76" s="326">
        <v>0</v>
      </c>
      <c r="CG76" s="326">
        <v>0</v>
      </c>
      <c r="CH76" s="326">
        <v>19644</v>
      </c>
      <c r="CI76" s="326">
        <v>0</v>
      </c>
      <c r="CJ76" s="326">
        <v>0</v>
      </c>
      <c r="CK76" s="326">
        <v>0</v>
      </c>
      <c r="CL76" s="326">
        <v>0</v>
      </c>
      <c r="CM76" s="326">
        <v>219735</v>
      </c>
      <c r="CN76" s="326">
        <v>0</v>
      </c>
      <c r="CO76" s="326">
        <v>0</v>
      </c>
      <c r="CP76" s="326">
        <v>0</v>
      </c>
      <c r="CQ76" s="326">
        <v>0</v>
      </c>
      <c r="CR76" s="326">
        <v>0</v>
      </c>
      <c r="CS76" s="326">
        <v>0</v>
      </c>
      <c r="CT76" s="326">
        <v>155020.12</v>
      </c>
      <c r="CU76" s="326">
        <v>0</v>
      </c>
      <c r="CV76" s="326">
        <v>0</v>
      </c>
      <c r="CW76" s="326">
        <v>0</v>
      </c>
      <c r="CX76" s="326">
        <v>51136.54</v>
      </c>
      <c r="CY76" s="326">
        <v>0</v>
      </c>
      <c r="CZ76" s="326">
        <v>0</v>
      </c>
      <c r="DA76" s="326">
        <v>0</v>
      </c>
      <c r="DB76" s="326">
        <v>0</v>
      </c>
      <c r="DC76" s="326">
        <v>0</v>
      </c>
      <c r="DD76" s="326">
        <v>0</v>
      </c>
      <c r="DE76" s="326">
        <v>0</v>
      </c>
      <c r="DF76" s="326">
        <v>0</v>
      </c>
      <c r="DG76" s="326">
        <v>0</v>
      </c>
      <c r="DH76" s="326">
        <v>0</v>
      </c>
      <c r="DI76" s="326">
        <v>825244.12</v>
      </c>
      <c r="DJ76" s="326">
        <v>0</v>
      </c>
      <c r="DK76" s="326">
        <v>0</v>
      </c>
      <c r="DL76" s="326">
        <v>131766.76999999999</v>
      </c>
      <c r="DM76" s="326">
        <v>147542.16</v>
      </c>
      <c r="DN76" s="326">
        <v>0</v>
      </c>
      <c r="DO76" s="326">
        <v>0</v>
      </c>
      <c r="DP76" s="326">
        <v>36005.83</v>
      </c>
      <c r="DQ76" s="326">
        <v>0</v>
      </c>
      <c r="DR76" s="326">
        <v>0</v>
      </c>
      <c r="DS76" s="326">
        <v>0</v>
      </c>
      <c r="DT76" s="326">
        <v>0</v>
      </c>
      <c r="DU76" s="326">
        <v>0</v>
      </c>
      <c r="DV76" s="326">
        <v>4160</v>
      </c>
      <c r="DW76" s="326">
        <v>115.7</v>
      </c>
      <c r="DX76" s="326">
        <v>32944.97</v>
      </c>
      <c r="DY76" s="326">
        <v>37071.040000000001</v>
      </c>
      <c r="DZ76" s="326">
        <v>5000</v>
      </c>
      <c r="EA76" s="326">
        <v>873.93</v>
      </c>
      <c r="EB76" s="326">
        <v>0</v>
      </c>
      <c r="EC76" s="326">
        <v>0</v>
      </c>
      <c r="ED76" s="326">
        <v>157908.51999999999</v>
      </c>
      <c r="EE76" s="326">
        <v>158193.10999999999</v>
      </c>
      <c r="EF76" s="326">
        <v>538168.6</v>
      </c>
      <c r="EG76" s="326">
        <v>477045.53</v>
      </c>
      <c r="EH76" s="326">
        <v>0</v>
      </c>
      <c r="EI76" s="326">
        <v>0</v>
      </c>
      <c r="EJ76" s="326">
        <v>0</v>
      </c>
      <c r="EK76" s="326">
        <v>60838.48</v>
      </c>
      <c r="EL76" s="326">
        <v>0</v>
      </c>
      <c r="EM76" s="326">
        <v>8137157.79</v>
      </c>
      <c r="EN76" s="326">
        <v>4885718.72</v>
      </c>
      <c r="EO76" s="326">
        <v>450996.73</v>
      </c>
      <c r="EP76" s="326">
        <v>120901.69</v>
      </c>
      <c r="EQ76" s="326">
        <v>293378.96999999997</v>
      </c>
      <c r="ER76" s="326">
        <v>4123443.71</v>
      </c>
      <c r="ES76" s="326">
        <v>0</v>
      </c>
      <c r="ET76" s="326">
        <v>138801</v>
      </c>
      <c r="EU76" s="326">
        <v>138386.75</v>
      </c>
      <c r="EV76" s="326">
        <v>206430.88</v>
      </c>
      <c r="EW76" s="326">
        <v>423638.18</v>
      </c>
      <c r="EX76" s="326">
        <v>355594.05</v>
      </c>
      <c r="EY76" s="326">
        <v>0</v>
      </c>
      <c r="EZ76" s="326">
        <v>0</v>
      </c>
      <c r="FA76" s="326">
        <v>0</v>
      </c>
      <c r="FB76" s="326">
        <v>0</v>
      </c>
      <c r="FC76" s="326">
        <v>0</v>
      </c>
      <c r="FD76" s="326">
        <v>0</v>
      </c>
      <c r="FE76" s="326">
        <v>0</v>
      </c>
      <c r="FF76" s="326">
        <v>0</v>
      </c>
      <c r="FG76" s="326">
        <v>0</v>
      </c>
      <c r="FH76" s="326">
        <v>0</v>
      </c>
      <c r="FI76" s="326">
        <v>0</v>
      </c>
      <c r="FJ76" s="326">
        <v>0</v>
      </c>
      <c r="FK76" s="326">
        <v>0</v>
      </c>
    </row>
    <row r="77" spans="1:167" x14ac:dyDescent="0.15">
      <c r="A77" s="334">
        <v>1183</v>
      </c>
      <c r="B77" s="334" t="s">
        <v>524</v>
      </c>
      <c r="C77" s="326">
        <v>0</v>
      </c>
      <c r="D77" s="326">
        <v>5590244.0899999999</v>
      </c>
      <c r="E77" s="326">
        <v>0</v>
      </c>
      <c r="F77" s="326">
        <v>32197.57</v>
      </c>
      <c r="G77" s="326">
        <v>22610.26</v>
      </c>
      <c r="H77" s="326">
        <v>6447.74</v>
      </c>
      <c r="I77" s="326">
        <v>125391.42</v>
      </c>
      <c r="J77" s="326">
        <v>0</v>
      </c>
      <c r="K77" s="326">
        <v>1421439</v>
      </c>
      <c r="L77" s="326">
        <v>0</v>
      </c>
      <c r="M77" s="326">
        <v>0</v>
      </c>
      <c r="N77" s="326">
        <v>0</v>
      </c>
      <c r="O77" s="326">
        <v>0</v>
      </c>
      <c r="P77" s="326">
        <v>26275.02</v>
      </c>
      <c r="Q77" s="326">
        <v>0</v>
      </c>
      <c r="R77" s="326">
        <v>0</v>
      </c>
      <c r="S77" s="326">
        <v>0</v>
      </c>
      <c r="T77" s="326">
        <v>0</v>
      </c>
      <c r="U77" s="326">
        <v>82750.91</v>
      </c>
      <c r="V77" s="326">
        <v>6850776</v>
      </c>
      <c r="W77" s="326">
        <v>37614.22</v>
      </c>
      <c r="X77" s="326">
        <v>0</v>
      </c>
      <c r="Y77" s="326">
        <v>0</v>
      </c>
      <c r="Z77" s="326">
        <v>2175.2199999999998</v>
      </c>
      <c r="AA77" s="326">
        <v>593106.89</v>
      </c>
      <c r="AB77" s="326">
        <v>0</v>
      </c>
      <c r="AC77" s="326">
        <v>0</v>
      </c>
      <c r="AD77" s="326">
        <v>39449.699999999997</v>
      </c>
      <c r="AE77" s="326">
        <v>179522.55</v>
      </c>
      <c r="AF77" s="326">
        <v>0</v>
      </c>
      <c r="AG77" s="326">
        <v>0</v>
      </c>
      <c r="AH77" s="326">
        <v>64394.44</v>
      </c>
      <c r="AI77" s="326">
        <v>0</v>
      </c>
      <c r="AJ77" s="326">
        <v>0</v>
      </c>
      <c r="AK77" s="326">
        <v>0</v>
      </c>
      <c r="AL77" s="326">
        <v>0</v>
      </c>
      <c r="AM77" s="326">
        <v>4849.76</v>
      </c>
      <c r="AN77" s="326">
        <v>59350.8</v>
      </c>
      <c r="AO77" s="326">
        <v>0</v>
      </c>
      <c r="AP77" s="326">
        <v>8896.19</v>
      </c>
      <c r="AQ77" s="326">
        <v>2682106.91</v>
      </c>
      <c r="AR77" s="326">
        <v>2402014.2799999998</v>
      </c>
      <c r="AS77" s="326">
        <v>586989.14</v>
      </c>
      <c r="AT77" s="326">
        <v>346154.62</v>
      </c>
      <c r="AU77" s="326">
        <v>208266.59</v>
      </c>
      <c r="AV77" s="326">
        <v>0</v>
      </c>
      <c r="AW77" s="326">
        <v>661485.09</v>
      </c>
      <c r="AX77" s="326">
        <v>844607.19</v>
      </c>
      <c r="AY77" s="326">
        <v>458470.1</v>
      </c>
      <c r="AZ77" s="326">
        <v>498675.74</v>
      </c>
      <c r="BA77" s="326">
        <v>2444599.7799999998</v>
      </c>
      <c r="BB77" s="326">
        <v>378865.95</v>
      </c>
      <c r="BC77" s="326">
        <v>119364.7</v>
      </c>
      <c r="BD77" s="326">
        <v>139840.92000000001</v>
      </c>
      <c r="BE77" s="326">
        <v>0</v>
      </c>
      <c r="BF77" s="326">
        <v>1431195.48</v>
      </c>
      <c r="BG77" s="326">
        <v>716922.08</v>
      </c>
      <c r="BH77" s="326">
        <v>10934.19</v>
      </c>
      <c r="BI77" s="326">
        <v>0</v>
      </c>
      <c r="BJ77" s="326">
        <v>0</v>
      </c>
      <c r="BK77" s="326">
        <v>0</v>
      </c>
      <c r="BL77" s="326">
        <v>0</v>
      </c>
      <c r="BM77" s="326">
        <v>0</v>
      </c>
      <c r="BN77" s="326">
        <v>0</v>
      </c>
      <c r="BO77" s="326">
        <v>0</v>
      </c>
      <c r="BP77" s="326">
        <v>0</v>
      </c>
      <c r="BQ77" s="326">
        <v>2782019.84</v>
      </c>
      <c r="BR77" s="326">
        <v>3999018.86</v>
      </c>
      <c r="BS77" s="326">
        <v>2782019.84</v>
      </c>
      <c r="BT77" s="326">
        <v>3999018.86</v>
      </c>
      <c r="BU77" s="326">
        <v>0</v>
      </c>
      <c r="BV77" s="326">
        <v>0</v>
      </c>
      <c r="BW77" s="326">
        <v>1383543.36</v>
      </c>
      <c r="BX77" s="326">
        <v>0</v>
      </c>
      <c r="BY77" s="326">
        <v>0</v>
      </c>
      <c r="BZ77" s="326">
        <v>0</v>
      </c>
      <c r="CA77" s="326">
        <v>168.51</v>
      </c>
      <c r="CB77" s="326">
        <v>7813.56</v>
      </c>
      <c r="CC77" s="326">
        <v>12000</v>
      </c>
      <c r="CD77" s="326">
        <v>0</v>
      </c>
      <c r="CE77" s="326">
        <v>0</v>
      </c>
      <c r="CF77" s="326">
        <v>0</v>
      </c>
      <c r="CG77" s="326">
        <v>0</v>
      </c>
      <c r="CH77" s="326">
        <v>65221.54</v>
      </c>
      <c r="CI77" s="326">
        <v>0</v>
      </c>
      <c r="CJ77" s="326">
        <v>0</v>
      </c>
      <c r="CK77" s="326">
        <v>0</v>
      </c>
      <c r="CL77" s="326">
        <v>0</v>
      </c>
      <c r="CM77" s="326">
        <v>502563</v>
      </c>
      <c r="CN77" s="326">
        <v>66729</v>
      </c>
      <c r="CO77" s="326">
        <v>0</v>
      </c>
      <c r="CP77" s="326">
        <v>0</v>
      </c>
      <c r="CQ77" s="326">
        <v>0</v>
      </c>
      <c r="CR77" s="326">
        <v>0</v>
      </c>
      <c r="CS77" s="326">
        <v>17299</v>
      </c>
      <c r="CT77" s="326">
        <v>150557.37</v>
      </c>
      <c r="CU77" s="326">
        <v>0</v>
      </c>
      <c r="CV77" s="326">
        <v>0</v>
      </c>
      <c r="CW77" s="326">
        <v>0</v>
      </c>
      <c r="CX77" s="326">
        <v>332835.8</v>
      </c>
      <c r="CY77" s="326">
        <v>0</v>
      </c>
      <c r="CZ77" s="326">
        <v>0</v>
      </c>
      <c r="DA77" s="326">
        <v>0</v>
      </c>
      <c r="DB77" s="326">
        <v>0</v>
      </c>
      <c r="DC77" s="326">
        <v>0</v>
      </c>
      <c r="DD77" s="326">
        <v>0</v>
      </c>
      <c r="DE77" s="326">
        <v>0</v>
      </c>
      <c r="DF77" s="326">
        <v>0</v>
      </c>
      <c r="DG77" s="326">
        <v>7937.77</v>
      </c>
      <c r="DH77" s="326">
        <v>0</v>
      </c>
      <c r="DI77" s="326">
        <v>1742852.72</v>
      </c>
      <c r="DJ77" s="326">
        <v>2075.46</v>
      </c>
      <c r="DK77" s="326">
        <v>0</v>
      </c>
      <c r="DL77" s="326">
        <v>210700.28</v>
      </c>
      <c r="DM77" s="326">
        <v>215990.51</v>
      </c>
      <c r="DN77" s="326">
        <v>0</v>
      </c>
      <c r="DO77" s="326">
        <v>0</v>
      </c>
      <c r="DP77" s="326">
        <v>191139.20000000001</v>
      </c>
      <c r="DQ77" s="326">
        <v>4570.3</v>
      </c>
      <c r="DR77" s="326">
        <v>0</v>
      </c>
      <c r="DS77" s="326">
        <v>0</v>
      </c>
      <c r="DT77" s="326">
        <v>20502.55</v>
      </c>
      <c r="DU77" s="326">
        <v>0</v>
      </c>
      <c r="DV77" s="326">
        <v>142962.35</v>
      </c>
      <c r="DW77" s="326">
        <v>0</v>
      </c>
      <c r="DX77" s="326">
        <v>0</v>
      </c>
      <c r="DY77" s="326">
        <v>0</v>
      </c>
      <c r="DZ77" s="326">
        <v>0</v>
      </c>
      <c r="EA77" s="326">
        <v>0</v>
      </c>
      <c r="EB77" s="326">
        <v>0</v>
      </c>
      <c r="EC77" s="326">
        <v>0</v>
      </c>
      <c r="ED77" s="326">
        <v>130391.87</v>
      </c>
      <c r="EE77" s="326">
        <v>119834.65</v>
      </c>
      <c r="EF77" s="326">
        <v>1198256.3400000001</v>
      </c>
      <c r="EG77" s="326">
        <v>1039343.56</v>
      </c>
      <c r="EH77" s="326">
        <v>0</v>
      </c>
      <c r="EI77" s="326">
        <v>0</v>
      </c>
      <c r="EJ77" s="326">
        <v>0</v>
      </c>
      <c r="EK77" s="326">
        <v>166470</v>
      </c>
      <c r="EL77" s="326">
        <v>3000</v>
      </c>
      <c r="EM77" s="326">
        <v>5636202</v>
      </c>
      <c r="EN77" s="326">
        <v>26382.22</v>
      </c>
      <c r="EO77" s="326">
        <v>6558.94</v>
      </c>
      <c r="EP77" s="326">
        <v>6.72</v>
      </c>
      <c r="EQ77" s="326">
        <v>0</v>
      </c>
      <c r="ER77" s="326">
        <v>19830</v>
      </c>
      <c r="ES77" s="326">
        <v>0</v>
      </c>
      <c r="ET77" s="326">
        <v>0</v>
      </c>
      <c r="EU77" s="326">
        <v>0</v>
      </c>
      <c r="EV77" s="326">
        <v>0</v>
      </c>
      <c r="EW77" s="326">
        <v>594042.73</v>
      </c>
      <c r="EX77" s="326">
        <v>594042.73</v>
      </c>
      <c r="EY77" s="326">
        <v>0</v>
      </c>
      <c r="EZ77" s="326">
        <v>70805.149999999994</v>
      </c>
      <c r="FA77" s="326">
        <v>99021.91</v>
      </c>
      <c r="FB77" s="326">
        <v>129781.75</v>
      </c>
      <c r="FC77" s="326">
        <v>1582.2</v>
      </c>
      <c r="FD77" s="326">
        <v>99982.79</v>
      </c>
      <c r="FE77" s="326">
        <v>0</v>
      </c>
      <c r="FF77" s="326">
        <v>0</v>
      </c>
      <c r="FG77" s="326">
        <v>0</v>
      </c>
      <c r="FH77" s="326">
        <v>0</v>
      </c>
      <c r="FI77" s="326">
        <v>0</v>
      </c>
      <c r="FJ77" s="326">
        <v>0</v>
      </c>
      <c r="FK77" s="326">
        <v>0</v>
      </c>
    </row>
    <row r="78" spans="1:167" x14ac:dyDescent="0.15">
      <c r="A78" s="334">
        <v>1204</v>
      </c>
      <c r="B78" s="334" t="s">
        <v>525</v>
      </c>
      <c r="C78" s="326">
        <v>373.23</v>
      </c>
      <c r="D78" s="326">
        <v>1237557.57</v>
      </c>
      <c r="E78" s="326">
        <v>517.02</v>
      </c>
      <c r="F78" s="326">
        <v>194</v>
      </c>
      <c r="G78" s="326">
        <v>2052</v>
      </c>
      <c r="H78" s="326">
        <v>24296.45</v>
      </c>
      <c r="I78" s="326">
        <v>46306.01</v>
      </c>
      <c r="J78" s="326">
        <v>7500</v>
      </c>
      <c r="K78" s="326">
        <v>177448.31</v>
      </c>
      <c r="L78" s="326">
        <v>0</v>
      </c>
      <c r="M78" s="326">
        <v>0</v>
      </c>
      <c r="N78" s="326">
        <v>0</v>
      </c>
      <c r="O78" s="326">
        <v>0</v>
      </c>
      <c r="P78" s="326">
        <v>25837</v>
      </c>
      <c r="Q78" s="326">
        <v>0</v>
      </c>
      <c r="R78" s="326">
        <v>0</v>
      </c>
      <c r="S78" s="326">
        <v>24613.200000000001</v>
      </c>
      <c r="T78" s="326">
        <v>0</v>
      </c>
      <c r="U78" s="326">
        <v>35402.400000000001</v>
      </c>
      <c r="V78" s="326">
        <v>2817555</v>
      </c>
      <c r="W78" s="326">
        <v>6099.04</v>
      </c>
      <c r="X78" s="326">
        <v>0</v>
      </c>
      <c r="Y78" s="326">
        <v>192882.37</v>
      </c>
      <c r="Z78" s="326">
        <v>2970.27</v>
      </c>
      <c r="AA78" s="326">
        <v>349249.88</v>
      </c>
      <c r="AB78" s="326">
        <v>0</v>
      </c>
      <c r="AC78" s="326">
        <v>0</v>
      </c>
      <c r="AD78" s="326">
        <v>16923.45</v>
      </c>
      <c r="AE78" s="326">
        <v>120686.81</v>
      </c>
      <c r="AF78" s="326">
        <v>0</v>
      </c>
      <c r="AG78" s="326">
        <v>0</v>
      </c>
      <c r="AH78" s="326">
        <v>0</v>
      </c>
      <c r="AI78" s="326">
        <v>25779</v>
      </c>
      <c r="AJ78" s="326">
        <v>0</v>
      </c>
      <c r="AK78" s="326">
        <v>0</v>
      </c>
      <c r="AL78" s="326">
        <v>0</v>
      </c>
      <c r="AM78" s="326">
        <v>0</v>
      </c>
      <c r="AN78" s="326">
        <v>23081.52</v>
      </c>
      <c r="AO78" s="326">
        <v>0</v>
      </c>
      <c r="AP78" s="326">
        <v>3063.83</v>
      </c>
      <c r="AQ78" s="326">
        <v>1052080.8899999999</v>
      </c>
      <c r="AR78" s="326">
        <v>538957.42000000004</v>
      </c>
      <c r="AS78" s="326">
        <v>267705.94</v>
      </c>
      <c r="AT78" s="326">
        <v>95776.53</v>
      </c>
      <c r="AU78" s="326">
        <v>100520.09</v>
      </c>
      <c r="AV78" s="326">
        <v>0</v>
      </c>
      <c r="AW78" s="326">
        <v>109556.03</v>
      </c>
      <c r="AX78" s="326">
        <v>52557.69</v>
      </c>
      <c r="AY78" s="326">
        <v>185301.86</v>
      </c>
      <c r="AZ78" s="326">
        <v>354650.47</v>
      </c>
      <c r="BA78" s="326">
        <v>712103.32</v>
      </c>
      <c r="BB78" s="326">
        <v>194551.42</v>
      </c>
      <c r="BC78" s="326">
        <v>51648</v>
      </c>
      <c r="BD78" s="326">
        <v>0</v>
      </c>
      <c r="BE78" s="326">
        <v>3276.11</v>
      </c>
      <c r="BF78" s="326">
        <v>845940.84</v>
      </c>
      <c r="BG78" s="326">
        <v>568776.75</v>
      </c>
      <c r="BH78" s="326">
        <v>9270</v>
      </c>
      <c r="BI78" s="326">
        <v>0</v>
      </c>
      <c r="BJ78" s="326">
        <v>0</v>
      </c>
      <c r="BK78" s="326">
        <v>0</v>
      </c>
      <c r="BL78" s="326">
        <v>0</v>
      </c>
      <c r="BM78" s="326">
        <v>0</v>
      </c>
      <c r="BN78" s="326">
        <v>0</v>
      </c>
      <c r="BO78" s="326">
        <v>0</v>
      </c>
      <c r="BP78" s="326">
        <v>0</v>
      </c>
      <c r="BQ78" s="326">
        <v>2017145.32</v>
      </c>
      <c r="BR78" s="326">
        <v>2014860.32</v>
      </c>
      <c r="BS78" s="326">
        <v>2017145.32</v>
      </c>
      <c r="BT78" s="326">
        <v>2014860.32</v>
      </c>
      <c r="BU78" s="326">
        <v>0</v>
      </c>
      <c r="BV78" s="326">
        <v>0</v>
      </c>
      <c r="BW78" s="326">
        <v>495940.84</v>
      </c>
      <c r="BX78" s="326">
        <v>0</v>
      </c>
      <c r="BY78" s="326">
        <v>0</v>
      </c>
      <c r="BZ78" s="326">
        <v>0</v>
      </c>
      <c r="CA78" s="326">
        <v>0</v>
      </c>
      <c r="CB78" s="326">
        <v>0</v>
      </c>
      <c r="CC78" s="326">
        <v>0</v>
      </c>
      <c r="CD78" s="326">
        <v>0</v>
      </c>
      <c r="CE78" s="326">
        <v>0</v>
      </c>
      <c r="CF78" s="326">
        <v>0</v>
      </c>
      <c r="CG78" s="326">
        <v>0</v>
      </c>
      <c r="CH78" s="326">
        <v>7906</v>
      </c>
      <c r="CI78" s="326">
        <v>0</v>
      </c>
      <c r="CJ78" s="326">
        <v>0</v>
      </c>
      <c r="CK78" s="326">
        <v>61550.41</v>
      </c>
      <c r="CL78" s="326">
        <v>0</v>
      </c>
      <c r="CM78" s="326">
        <v>179672</v>
      </c>
      <c r="CN78" s="326">
        <v>0</v>
      </c>
      <c r="CO78" s="326">
        <v>0</v>
      </c>
      <c r="CP78" s="326">
        <v>0</v>
      </c>
      <c r="CQ78" s="326">
        <v>0</v>
      </c>
      <c r="CR78" s="326">
        <v>2000</v>
      </c>
      <c r="CS78" s="326">
        <v>0</v>
      </c>
      <c r="CT78" s="326">
        <v>53580.33</v>
      </c>
      <c r="CU78" s="326">
        <v>0</v>
      </c>
      <c r="CV78" s="326">
        <v>0</v>
      </c>
      <c r="CW78" s="326">
        <v>0</v>
      </c>
      <c r="CX78" s="326">
        <v>0</v>
      </c>
      <c r="CY78" s="326">
        <v>0</v>
      </c>
      <c r="CZ78" s="326">
        <v>0</v>
      </c>
      <c r="DA78" s="326">
        <v>0</v>
      </c>
      <c r="DB78" s="326">
        <v>0</v>
      </c>
      <c r="DC78" s="326">
        <v>0</v>
      </c>
      <c r="DD78" s="326">
        <v>0</v>
      </c>
      <c r="DE78" s="326">
        <v>0</v>
      </c>
      <c r="DF78" s="326">
        <v>0</v>
      </c>
      <c r="DG78" s="326">
        <v>0</v>
      </c>
      <c r="DH78" s="326">
        <v>0</v>
      </c>
      <c r="DI78" s="326">
        <v>667966.39</v>
      </c>
      <c r="DJ78" s="326">
        <v>0</v>
      </c>
      <c r="DK78" s="326">
        <v>0</v>
      </c>
      <c r="DL78" s="326">
        <v>95523.46</v>
      </c>
      <c r="DM78" s="326">
        <v>7475</v>
      </c>
      <c r="DN78" s="326">
        <v>0</v>
      </c>
      <c r="DO78" s="326">
        <v>0</v>
      </c>
      <c r="DP78" s="326">
        <v>13888.5</v>
      </c>
      <c r="DQ78" s="326">
        <v>0</v>
      </c>
      <c r="DR78" s="326">
        <v>0</v>
      </c>
      <c r="DS78" s="326">
        <v>0</v>
      </c>
      <c r="DT78" s="326">
        <v>0</v>
      </c>
      <c r="DU78" s="326">
        <v>0</v>
      </c>
      <c r="DV78" s="326">
        <v>15423</v>
      </c>
      <c r="DW78" s="326">
        <v>0</v>
      </c>
      <c r="DX78" s="326">
        <v>114604.97</v>
      </c>
      <c r="DY78" s="326">
        <v>120848.18</v>
      </c>
      <c r="DZ78" s="326">
        <v>37408.44</v>
      </c>
      <c r="EA78" s="326">
        <v>31165.23</v>
      </c>
      <c r="EB78" s="326">
        <v>0</v>
      </c>
      <c r="EC78" s="326">
        <v>0</v>
      </c>
      <c r="ED78" s="326">
        <v>0</v>
      </c>
      <c r="EE78" s="326">
        <v>0</v>
      </c>
      <c r="EF78" s="326">
        <v>0</v>
      </c>
      <c r="EG78" s="326">
        <v>0</v>
      </c>
      <c r="EH78" s="326">
        <v>0</v>
      </c>
      <c r="EI78" s="326">
        <v>0</v>
      </c>
      <c r="EJ78" s="326">
        <v>0</v>
      </c>
      <c r="EK78" s="326">
        <v>0</v>
      </c>
      <c r="EL78" s="326">
        <v>0</v>
      </c>
      <c r="EM78" s="326">
        <v>0</v>
      </c>
      <c r="EN78" s="326">
        <v>1953291.79</v>
      </c>
      <c r="EO78" s="326">
        <v>2335565.08</v>
      </c>
      <c r="EP78" s="326">
        <v>382273.29</v>
      </c>
      <c r="EQ78" s="326">
        <v>0</v>
      </c>
      <c r="ER78" s="326">
        <v>0</v>
      </c>
      <c r="ES78" s="326">
        <v>0</v>
      </c>
      <c r="ET78" s="326">
        <v>0</v>
      </c>
      <c r="EU78" s="326">
        <v>39686.83</v>
      </c>
      <c r="EV78" s="326">
        <v>36391.54</v>
      </c>
      <c r="EW78" s="326">
        <v>291350.78000000003</v>
      </c>
      <c r="EX78" s="326">
        <v>294646.07</v>
      </c>
      <c r="EY78" s="326">
        <v>0</v>
      </c>
      <c r="EZ78" s="326">
        <v>53287.56</v>
      </c>
      <c r="FA78" s="326">
        <v>50589.75</v>
      </c>
      <c r="FB78" s="326">
        <v>127559.91</v>
      </c>
      <c r="FC78" s="326">
        <v>0</v>
      </c>
      <c r="FD78" s="326">
        <v>130257.72</v>
      </c>
      <c r="FE78" s="326">
        <v>0</v>
      </c>
      <c r="FF78" s="326">
        <v>0</v>
      </c>
      <c r="FG78" s="326">
        <v>0</v>
      </c>
      <c r="FH78" s="326">
        <v>0</v>
      </c>
      <c r="FI78" s="326">
        <v>0</v>
      </c>
      <c r="FJ78" s="326">
        <v>0</v>
      </c>
      <c r="FK78" s="326">
        <v>0</v>
      </c>
    </row>
    <row r="79" spans="1:167" x14ac:dyDescent="0.15">
      <c r="A79" s="334">
        <v>1218</v>
      </c>
      <c r="B79" s="334" t="s">
        <v>526</v>
      </c>
      <c r="C79" s="326">
        <v>0</v>
      </c>
      <c r="D79" s="326">
        <v>6455693.3600000003</v>
      </c>
      <c r="E79" s="326">
        <v>0</v>
      </c>
      <c r="F79" s="326">
        <v>608.96</v>
      </c>
      <c r="G79" s="326">
        <v>42942.05</v>
      </c>
      <c r="H79" s="326">
        <v>27392.06</v>
      </c>
      <c r="I79" s="326">
        <v>15198.82</v>
      </c>
      <c r="J79" s="326">
        <v>4556.2299999999996</v>
      </c>
      <c r="K79" s="326">
        <v>160440</v>
      </c>
      <c r="L79" s="326">
        <v>0</v>
      </c>
      <c r="M79" s="326">
        <v>18</v>
      </c>
      <c r="N79" s="326">
        <v>0</v>
      </c>
      <c r="O79" s="326">
        <v>0</v>
      </c>
      <c r="P79" s="326">
        <v>7505.26</v>
      </c>
      <c r="Q79" s="326">
        <v>0</v>
      </c>
      <c r="R79" s="326">
        <v>0</v>
      </c>
      <c r="S79" s="326">
        <v>0</v>
      </c>
      <c r="T79" s="326">
        <v>229.18</v>
      </c>
      <c r="U79" s="326">
        <v>74472.62</v>
      </c>
      <c r="V79" s="326">
        <v>2903738</v>
      </c>
      <c r="W79" s="326">
        <v>10034.39</v>
      </c>
      <c r="X79" s="326">
        <v>0</v>
      </c>
      <c r="Y79" s="326">
        <v>0</v>
      </c>
      <c r="Z79" s="326">
        <v>5352.54</v>
      </c>
      <c r="AA79" s="326">
        <v>412550.23</v>
      </c>
      <c r="AB79" s="326">
        <v>0</v>
      </c>
      <c r="AC79" s="326">
        <v>862106.98</v>
      </c>
      <c r="AD79" s="326">
        <v>60662.71</v>
      </c>
      <c r="AE79" s="326">
        <v>211704.56</v>
      </c>
      <c r="AF79" s="326">
        <v>0</v>
      </c>
      <c r="AG79" s="326">
        <v>0</v>
      </c>
      <c r="AH79" s="326">
        <v>173286.49</v>
      </c>
      <c r="AI79" s="326">
        <v>0</v>
      </c>
      <c r="AJ79" s="326">
        <v>0</v>
      </c>
      <c r="AK79" s="326">
        <v>0</v>
      </c>
      <c r="AL79" s="326">
        <v>21818.15</v>
      </c>
      <c r="AM79" s="326">
        <v>103.8</v>
      </c>
      <c r="AN79" s="326">
        <v>11545</v>
      </c>
      <c r="AO79" s="326">
        <v>0</v>
      </c>
      <c r="AP79" s="326">
        <v>6114.79</v>
      </c>
      <c r="AQ79" s="326">
        <v>2171034.44</v>
      </c>
      <c r="AR79" s="326">
        <v>2435699.1</v>
      </c>
      <c r="AS79" s="326">
        <v>193937.56</v>
      </c>
      <c r="AT79" s="326">
        <v>218265.03</v>
      </c>
      <c r="AU79" s="326">
        <v>240847.55</v>
      </c>
      <c r="AV79" s="326">
        <v>143489.04999999999</v>
      </c>
      <c r="AW79" s="326">
        <v>382281.18</v>
      </c>
      <c r="AX79" s="326">
        <v>314399.51</v>
      </c>
      <c r="AY79" s="326">
        <v>337846.26</v>
      </c>
      <c r="AZ79" s="326">
        <v>531196.31000000006</v>
      </c>
      <c r="BA79" s="326">
        <v>1915790.54</v>
      </c>
      <c r="BB79" s="326">
        <v>328666.21999999997</v>
      </c>
      <c r="BC79" s="326">
        <v>119543.98</v>
      </c>
      <c r="BD79" s="326">
        <v>1979.65</v>
      </c>
      <c r="BE79" s="326">
        <v>186793.04</v>
      </c>
      <c r="BF79" s="326">
        <v>1617538.35</v>
      </c>
      <c r="BG79" s="326">
        <v>653759.11</v>
      </c>
      <c r="BH79" s="326">
        <v>225596.97</v>
      </c>
      <c r="BI79" s="326">
        <v>0</v>
      </c>
      <c r="BJ79" s="326">
        <v>0</v>
      </c>
      <c r="BK79" s="326">
        <v>0</v>
      </c>
      <c r="BL79" s="326">
        <v>3246.25</v>
      </c>
      <c r="BM79" s="326">
        <v>0</v>
      </c>
      <c r="BN79" s="326">
        <v>0</v>
      </c>
      <c r="BO79" s="326">
        <v>0</v>
      </c>
      <c r="BP79" s="326">
        <v>0</v>
      </c>
      <c r="BQ79" s="326">
        <v>4039936.18</v>
      </c>
      <c r="BR79" s="326">
        <v>3486100.26</v>
      </c>
      <c r="BS79" s="326">
        <v>4039936.18</v>
      </c>
      <c r="BT79" s="326">
        <v>3489346.51</v>
      </c>
      <c r="BU79" s="326">
        <v>0</v>
      </c>
      <c r="BV79" s="326">
        <v>0</v>
      </c>
      <c r="BW79" s="326">
        <v>1408948.2</v>
      </c>
      <c r="BX79" s="326">
        <v>0</v>
      </c>
      <c r="BY79" s="326">
        <v>0</v>
      </c>
      <c r="BZ79" s="326">
        <v>0</v>
      </c>
      <c r="CA79" s="326">
        <v>0</v>
      </c>
      <c r="CB79" s="326">
        <v>0</v>
      </c>
      <c r="CC79" s="326">
        <v>0</v>
      </c>
      <c r="CD79" s="326">
        <v>0</v>
      </c>
      <c r="CE79" s="326">
        <v>0</v>
      </c>
      <c r="CF79" s="326">
        <v>0</v>
      </c>
      <c r="CG79" s="326">
        <v>0</v>
      </c>
      <c r="CH79" s="326">
        <v>5265.06</v>
      </c>
      <c r="CI79" s="326">
        <v>0</v>
      </c>
      <c r="CJ79" s="326">
        <v>0</v>
      </c>
      <c r="CK79" s="326">
        <v>0</v>
      </c>
      <c r="CL79" s="326">
        <v>0</v>
      </c>
      <c r="CM79" s="326">
        <v>438578</v>
      </c>
      <c r="CN79" s="326">
        <v>0</v>
      </c>
      <c r="CO79" s="326">
        <v>0</v>
      </c>
      <c r="CP79" s="326">
        <v>0</v>
      </c>
      <c r="CQ79" s="326">
        <v>0</v>
      </c>
      <c r="CR79" s="326">
        <v>0</v>
      </c>
      <c r="CS79" s="326">
        <v>0</v>
      </c>
      <c r="CT79" s="326">
        <v>214323.16</v>
      </c>
      <c r="CU79" s="326">
        <v>0</v>
      </c>
      <c r="CV79" s="326">
        <v>0</v>
      </c>
      <c r="CW79" s="326">
        <v>0</v>
      </c>
      <c r="CX79" s="326">
        <v>50289.73</v>
      </c>
      <c r="CY79" s="326">
        <v>0</v>
      </c>
      <c r="CZ79" s="326">
        <v>0</v>
      </c>
      <c r="DA79" s="326">
        <v>0</v>
      </c>
      <c r="DB79" s="326">
        <v>0</v>
      </c>
      <c r="DC79" s="326">
        <v>0</v>
      </c>
      <c r="DD79" s="326">
        <v>0</v>
      </c>
      <c r="DE79" s="326">
        <v>0</v>
      </c>
      <c r="DF79" s="326">
        <v>0</v>
      </c>
      <c r="DG79" s="326">
        <v>0</v>
      </c>
      <c r="DH79" s="326">
        <v>0</v>
      </c>
      <c r="DI79" s="326">
        <v>1573133.15</v>
      </c>
      <c r="DJ79" s="326">
        <v>0</v>
      </c>
      <c r="DK79" s="326">
        <v>0</v>
      </c>
      <c r="DL79" s="326">
        <v>206507.94</v>
      </c>
      <c r="DM79" s="326">
        <v>161079.42000000001</v>
      </c>
      <c r="DN79" s="326">
        <v>0</v>
      </c>
      <c r="DO79" s="326">
        <v>0</v>
      </c>
      <c r="DP79" s="326">
        <v>62992.97</v>
      </c>
      <c r="DQ79" s="326">
        <v>0</v>
      </c>
      <c r="DR79" s="326">
        <v>0</v>
      </c>
      <c r="DS79" s="326">
        <v>0</v>
      </c>
      <c r="DT79" s="326">
        <v>0</v>
      </c>
      <c r="DU79" s="326">
        <v>0</v>
      </c>
      <c r="DV79" s="326">
        <v>113690.67</v>
      </c>
      <c r="DW79" s="326">
        <v>0</v>
      </c>
      <c r="DX79" s="326">
        <v>148358.59</v>
      </c>
      <c r="DY79" s="326">
        <v>172428.95</v>
      </c>
      <c r="DZ79" s="326">
        <v>323539.86</v>
      </c>
      <c r="EA79" s="326">
        <v>286643.3</v>
      </c>
      <c r="EB79" s="326">
        <v>12826.2</v>
      </c>
      <c r="EC79" s="326">
        <v>0</v>
      </c>
      <c r="ED79" s="326">
        <v>0.1</v>
      </c>
      <c r="EE79" s="326">
        <v>0</v>
      </c>
      <c r="EF79" s="326">
        <v>111146.64</v>
      </c>
      <c r="EG79" s="326">
        <v>111146.74</v>
      </c>
      <c r="EH79" s="326">
        <v>0</v>
      </c>
      <c r="EI79" s="326">
        <v>0</v>
      </c>
      <c r="EJ79" s="326">
        <v>0</v>
      </c>
      <c r="EK79" s="326">
        <v>0</v>
      </c>
      <c r="EL79" s="326">
        <v>0</v>
      </c>
      <c r="EM79" s="326">
        <v>532691.54</v>
      </c>
      <c r="EN79" s="326">
        <v>138516.1</v>
      </c>
      <c r="EO79" s="326">
        <v>240269.94</v>
      </c>
      <c r="EP79" s="326">
        <v>101753.84</v>
      </c>
      <c r="EQ79" s="326">
        <v>0</v>
      </c>
      <c r="ER79" s="326">
        <v>0</v>
      </c>
      <c r="ES79" s="326">
        <v>0</v>
      </c>
      <c r="ET79" s="326">
        <v>0</v>
      </c>
      <c r="EU79" s="326">
        <v>0</v>
      </c>
      <c r="EV79" s="326">
        <v>0</v>
      </c>
      <c r="EW79" s="326">
        <v>562184.38</v>
      </c>
      <c r="EX79" s="326">
        <v>562184.38</v>
      </c>
      <c r="EY79" s="326">
        <v>0</v>
      </c>
      <c r="EZ79" s="326">
        <v>22020.98</v>
      </c>
      <c r="FA79" s="326">
        <v>-6592.95</v>
      </c>
      <c r="FB79" s="326">
        <v>15000</v>
      </c>
      <c r="FC79" s="326">
        <v>7532.71</v>
      </c>
      <c r="FD79" s="326">
        <v>36081.22</v>
      </c>
      <c r="FE79" s="326">
        <v>0</v>
      </c>
      <c r="FF79" s="326">
        <v>0</v>
      </c>
      <c r="FG79" s="326">
        <v>0</v>
      </c>
      <c r="FH79" s="326">
        <v>0</v>
      </c>
      <c r="FI79" s="326">
        <v>0</v>
      </c>
      <c r="FJ79" s="326">
        <v>0</v>
      </c>
      <c r="FK79" s="326">
        <v>0</v>
      </c>
    </row>
    <row r="80" spans="1:167" x14ac:dyDescent="0.15">
      <c r="A80" s="334">
        <v>1232</v>
      </c>
      <c r="B80" s="334" t="s">
        <v>527</v>
      </c>
      <c r="C80" s="326">
        <v>0</v>
      </c>
      <c r="D80" s="326">
        <v>6640683.5999999996</v>
      </c>
      <c r="E80" s="326">
        <v>0</v>
      </c>
      <c r="F80" s="326">
        <v>10450</v>
      </c>
      <c r="G80" s="326">
        <v>70129.47</v>
      </c>
      <c r="H80" s="326">
        <v>31363.57</v>
      </c>
      <c r="I80" s="326">
        <v>44697.08</v>
      </c>
      <c r="J80" s="326">
        <v>0</v>
      </c>
      <c r="K80" s="326">
        <v>348103.81</v>
      </c>
      <c r="L80" s="326">
        <v>0</v>
      </c>
      <c r="M80" s="326">
        <v>45471.85</v>
      </c>
      <c r="N80" s="326">
        <v>0</v>
      </c>
      <c r="O80" s="326">
        <v>0</v>
      </c>
      <c r="P80" s="326">
        <v>5619.24</v>
      </c>
      <c r="Q80" s="326">
        <v>0</v>
      </c>
      <c r="R80" s="326">
        <v>0</v>
      </c>
      <c r="S80" s="326">
        <v>0</v>
      </c>
      <c r="T80" s="326">
        <v>0</v>
      </c>
      <c r="U80" s="326">
        <v>87588.47</v>
      </c>
      <c r="V80" s="326">
        <v>302904</v>
      </c>
      <c r="W80" s="326">
        <v>5893</v>
      </c>
      <c r="X80" s="326">
        <v>0</v>
      </c>
      <c r="Y80" s="326">
        <v>0</v>
      </c>
      <c r="Z80" s="326">
        <v>234027.94</v>
      </c>
      <c r="AA80" s="326">
        <v>584315.18000000005</v>
      </c>
      <c r="AB80" s="326">
        <v>0</v>
      </c>
      <c r="AC80" s="326">
        <v>0</v>
      </c>
      <c r="AD80" s="326">
        <v>25721</v>
      </c>
      <c r="AE80" s="326">
        <v>145520</v>
      </c>
      <c r="AF80" s="326">
        <v>0</v>
      </c>
      <c r="AG80" s="326">
        <v>0</v>
      </c>
      <c r="AH80" s="326">
        <v>22786.560000000001</v>
      </c>
      <c r="AI80" s="326">
        <v>0</v>
      </c>
      <c r="AJ80" s="326">
        <v>0</v>
      </c>
      <c r="AK80" s="326">
        <v>0</v>
      </c>
      <c r="AL80" s="326">
        <v>0</v>
      </c>
      <c r="AM80" s="326">
        <v>78265.8</v>
      </c>
      <c r="AN80" s="326">
        <v>12110</v>
      </c>
      <c r="AO80" s="326">
        <v>0</v>
      </c>
      <c r="AP80" s="326">
        <v>0</v>
      </c>
      <c r="AQ80" s="326">
        <v>1606475.31</v>
      </c>
      <c r="AR80" s="326">
        <v>1502853.6</v>
      </c>
      <c r="AS80" s="326">
        <v>150566.35999999999</v>
      </c>
      <c r="AT80" s="326">
        <v>204996.91</v>
      </c>
      <c r="AU80" s="326">
        <v>250031.35999999999</v>
      </c>
      <c r="AV80" s="326">
        <v>0</v>
      </c>
      <c r="AW80" s="326">
        <v>231960.9</v>
      </c>
      <c r="AX80" s="326">
        <v>211074.7</v>
      </c>
      <c r="AY80" s="326">
        <v>321138.09000000003</v>
      </c>
      <c r="AZ80" s="326">
        <v>412403.88</v>
      </c>
      <c r="BA80" s="326">
        <v>1609315.9</v>
      </c>
      <c r="BB80" s="326">
        <v>359313.46</v>
      </c>
      <c r="BC80" s="326">
        <v>73724</v>
      </c>
      <c r="BD80" s="326">
        <v>0</v>
      </c>
      <c r="BE80" s="326">
        <v>82182.22</v>
      </c>
      <c r="BF80" s="326">
        <v>745091.97</v>
      </c>
      <c r="BG80" s="326">
        <v>493616.43</v>
      </c>
      <c r="BH80" s="326">
        <v>74.400000000000006</v>
      </c>
      <c r="BI80" s="326">
        <v>0</v>
      </c>
      <c r="BJ80" s="326">
        <v>0</v>
      </c>
      <c r="BK80" s="326">
        <v>0</v>
      </c>
      <c r="BL80" s="326">
        <v>0</v>
      </c>
      <c r="BM80" s="326">
        <v>0</v>
      </c>
      <c r="BN80" s="326">
        <v>0</v>
      </c>
      <c r="BO80" s="326">
        <v>227666</v>
      </c>
      <c r="BP80" s="326">
        <v>227666</v>
      </c>
      <c r="BQ80" s="326">
        <v>4050320.34</v>
      </c>
      <c r="BR80" s="326">
        <v>4491151.42</v>
      </c>
      <c r="BS80" s="326">
        <v>4277986.34</v>
      </c>
      <c r="BT80" s="326">
        <v>4718817.42</v>
      </c>
      <c r="BU80" s="326">
        <v>0</v>
      </c>
      <c r="BV80" s="326">
        <v>0</v>
      </c>
      <c r="BW80" s="326">
        <v>745058.82</v>
      </c>
      <c r="BX80" s="326">
        <v>0</v>
      </c>
      <c r="BY80" s="326">
        <v>0</v>
      </c>
      <c r="BZ80" s="326">
        <v>0</v>
      </c>
      <c r="CA80" s="326">
        <v>0</v>
      </c>
      <c r="CB80" s="326">
        <v>0</v>
      </c>
      <c r="CC80" s="326">
        <v>0</v>
      </c>
      <c r="CD80" s="326">
        <v>0</v>
      </c>
      <c r="CE80" s="326">
        <v>36297.919999999998</v>
      </c>
      <c r="CF80" s="326">
        <v>0</v>
      </c>
      <c r="CG80" s="326">
        <v>0</v>
      </c>
      <c r="CH80" s="326">
        <v>133832.26</v>
      </c>
      <c r="CI80" s="326">
        <v>0</v>
      </c>
      <c r="CJ80" s="326">
        <v>0</v>
      </c>
      <c r="CK80" s="326">
        <v>0</v>
      </c>
      <c r="CL80" s="326">
        <v>0</v>
      </c>
      <c r="CM80" s="326">
        <v>114318</v>
      </c>
      <c r="CN80" s="326">
        <v>0</v>
      </c>
      <c r="CO80" s="326">
        <v>0</v>
      </c>
      <c r="CP80" s="326">
        <v>0</v>
      </c>
      <c r="CQ80" s="326">
        <v>0</v>
      </c>
      <c r="CR80" s="326">
        <v>0</v>
      </c>
      <c r="CS80" s="326">
        <v>0</v>
      </c>
      <c r="CT80" s="326">
        <v>192188</v>
      </c>
      <c r="CU80" s="326">
        <v>0</v>
      </c>
      <c r="CV80" s="326">
        <v>0</v>
      </c>
      <c r="CW80" s="326">
        <v>0</v>
      </c>
      <c r="CX80" s="326">
        <v>83080.08</v>
      </c>
      <c r="CY80" s="326">
        <v>0</v>
      </c>
      <c r="CZ80" s="326">
        <v>0</v>
      </c>
      <c r="DA80" s="326">
        <v>0</v>
      </c>
      <c r="DB80" s="326">
        <v>0</v>
      </c>
      <c r="DC80" s="326">
        <v>0</v>
      </c>
      <c r="DD80" s="326">
        <v>0</v>
      </c>
      <c r="DE80" s="326">
        <v>0</v>
      </c>
      <c r="DF80" s="326">
        <v>0</v>
      </c>
      <c r="DG80" s="326">
        <v>0</v>
      </c>
      <c r="DH80" s="326">
        <v>0</v>
      </c>
      <c r="DI80" s="326">
        <v>458863.57</v>
      </c>
      <c r="DJ80" s="326">
        <v>0</v>
      </c>
      <c r="DK80" s="326">
        <v>0</v>
      </c>
      <c r="DL80" s="326">
        <v>215999.84</v>
      </c>
      <c r="DM80" s="326">
        <v>108344.64</v>
      </c>
      <c r="DN80" s="326">
        <v>0</v>
      </c>
      <c r="DO80" s="326">
        <v>0</v>
      </c>
      <c r="DP80" s="326">
        <v>554.13</v>
      </c>
      <c r="DQ80" s="326">
        <v>0</v>
      </c>
      <c r="DR80" s="326">
        <v>0</v>
      </c>
      <c r="DS80" s="326">
        <v>0</v>
      </c>
      <c r="DT80" s="326">
        <v>0</v>
      </c>
      <c r="DU80" s="326">
        <v>0</v>
      </c>
      <c r="DV80" s="326">
        <v>515277.9</v>
      </c>
      <c r="DW80" s="326">
        <v>5735</v>
      </c>
      <c r="DX80" s="326">
        <v>28480.84</v>
      </c>
      <c r="DY80" s="326">
        <v>30544.07</v>
      </c>
      <c r="DZ80" s="326">
        <v>6153.54</v>
      </c>
      <c r="EA80" s="326">
        <v>1439.72</v>
      </c>
      <c r="EB80" s="326">
        <v>2650.59</v>
      </c>
      <c r="EC80" s="326">
        <v>0</v>
      </c>
      <c r="ED80" s="326">
        <v>0</v>
      </c>
      <c r="EE80" s="326">
        <v>0</v>
      </c>
      <c r="EF80" s="326">
        <v>0</v>
      </c>
      <c r="EG80" s="326">
        <v>0</v>
      </c>
      <c r="EH80" s="326">
        <v>0</v>
      </c>
      <c r="EI80" s="326">
        <v>0</v>
      </c>
      <c r="EJ80" s="326">
        <v>0</v>
      </c>
      <c r="EK80" s="326">
        <v>0</v>
      </c>
      <c r="EL80" s="326">
        <v>0</v>
      </c>
      <c r="EM80" s="326">
        <v>0</v>
      </c>
      <c r="EN80" s="326">
        <v>0</v>
      </c>
      <c r="EO80" s="326">
        <v>0</v>
      </c>
      <c r="EP80" s="326">
        <v>0</v>
      </c>
      <c r="EQ80" s="326">
        <v>0</v>
      </c>
      <c r="ER80" s="326">
        <v>0</v>
      </c>
      <c r="ES80" s="326">
        <v>0</v>
      </c>
      <c r="ET80" s="326">
        <v>0</v>
      </c>
      <c r="EU80" s="326">
        <v>24034.25</v>
      </c>
      <c r="EV80" s="326">
        <v>19583.52</v>
      </c>
      <c r="EW80" s="326">
        <v>309938.84000000003</v>
      </c>
      <c r="EX80" s="326">
        <v>314389.57</v>
      </c>
      <c r="EY80" s="326">
        <v>0</v>
      </c>
      <c r="EZ80" s="326">
        <v>29543.86</v>
      </c>
      <c r="FA80" s="326">
        <v>34676.160000000003</v>
      </c>
      <c r="FB80" s="326">
        <v>49153.51</v>
      </c>
      <c r="FC80" s="326">
        <v>0</v>
      </c>
      <c r="FD80" s="326">
        <v>44021.21</v>
      </c>
      <c r="FE80" s="326">
        <v>0</v>
      </c>
      <c r="FF80" s="326">
        <v>0</v>
      </c>
      <c r="FG80" s="326">
        <v>0</v>
      </c>
      <c r="FH80" s="326">
        <v>0</v>
      </c>
      <c r="FI80" s="326">
        <v>0</v>
      </c>
      <c r="FJ80" s="326">
        <v>0</v>
      </c>
      <c r="FK80" s="326">
        <v>0</v>
      </c>
    </row>
    <row r="81" spans="1:167" x14ac:dyDescent="0.15">
      <c r="A81" s="334">
        <v>1246</v>
      </c>
      <c r="B81" s="334" t="s">
        <v>528</v>
      </c>
      <c r="C81" s="326">
        <v>2278.56</v>
      </c>
      <c r="D81" s="326">
        <v>3075574</v>
      </c>
      <c r="E81" s="326">
        <v>0</v>
      </c>
      <c r="F81" s="326">
        <v>8730.35</v>
      </c>
      <c r="G81" s="326">
        <v>57931.8</v>
      </c>
      <c r="H81" s="326">
        <v>9647.57</v>
      </c>
      <c r="I81" s="326">
        <v>55142.07</v>
      </c>
      <c r="J81" s="326">
        <v>3089.1</v>
      </c>
      <c r="K81" s="326">
        <v>562077.62</v>
      </c>
      <c r="L81" s="326">
        <v>0</v>
      </c>
      <c r="M81" s="326">
        <v>0</v>
      </c>
      <c r="N81" s="326">
        <v>0</v>
      </c>
      <c r="O81" s="326">
        <v>0</v>
      </c>
      <c r="P81" s="326">
        <v>10654.42</v>
      </c>
      <c r="Q81" s="326">
        <v>0</v>
      </c>
      <c r="R81" s="326">
        <v>0</v>
      </c>
      <c r="S81" s="326">
        <v>0</v>
      </c>
      <c r="T81" s="326">
        <v>0</v>
      </c>
      <c r="U81" s="326">
        <v>71203.02</v>
      </c>
      <c r="V81" s="326">
        <v>3963091</v>
      </c>
      <c r="W81" s="326">
        <v>15700.6</v>
      </c>
      <c r="X81" s="326">
        <v>0</v>
      </c>
      <c r="Y81" s="326">
        <v>0</v>
      </c>
      <c r="Z81" s="326">
        <v>356.53</v>
      </c>
      <c r="AA81" s="326">
        <v>518343.12</v>
      </c>
      <c r="AB81" s="326">
        <v>0</v>
      </c>
      <c r="AC81" s="326">
        <v>0</v>
      </c>
      <c r="AD81" s="326">
        <v>18321.439999999999</v>
      </c>
      <c r="AE81" s="326">
        <v>76003.3</v>
      </c>
      <c r="AF81" s="326">
        <v>0</v>
      </c>
      <c r="AG81" s="326">
        <v>0</v>
      </c>
      <c r="AH81" s="326">
        <v>0</v>
      </c>
      <c r="AI81" s="326">
        <v>0</v>
      </c>
      <c r="AJ81" s="326">
        <v>0</v>
      </c>
      <c r="AK81" s="326">
        <v>0</v>
      </c>
      <c r="AL81" s="326">
        <v>0</v>
      </c>
      <c r="AM81" s="326">
        <v>5288</v>
      </c>
      <c r="AN81" s="326">
        <v>17357.34</v>
      </c>
      <c r="AO81" s="326">
        <v>0</v>
      </c>
      <c r="AP81" s="326">
        <v>2817.9</v>
      </c>
      <c r="AQ81" s="326">
        <v>1623962.04</v>
      </c>
      <c r="AR81" s="326">
        <v>1320967.6499999999</v>
      </c>
      <c r="AS81" s="326">
        <v>358085.47</v>
      </c>
      <c r="AT81" s="326">
        <v>215576.55</v>
      </c>
      <c r="AU81" s="326">
        <v>260309.89</v>
      </c>
      <c r="AV81" s="326">
        <v>5606.28</v>
      </c>
      <c r="AW81" s="326">
        <v>143301.70000000001</v>
      </c>
      <c r="AX81" s="326">
        <v>271013.05</v>
      </c>
      <c r="AY81" s="326">
        <v>359860.12</v>
      </c>
      <c r="AZ81" s="326">
        <v>466982.78</v>
      </c>
      <c r="BA81" s="326">
        <v>945967.17</v>
      </c>
      <c r="BB81" s="326">
        <v>372730.23</v>
      </c>
      <c r="BC81" s="326">
        <v>71607</v>
      </c>
      <c r="BD81" s="326">
        <v>0</v>
      </c>
      <c r="BE81" s="326">
        <v>251112.4</v>
      </c>
      <c r="BF81" s="326">
        <v>1179877.3799999999</v>
      </c>
      <c r="BG81" s="326">
        <v>606050.98</v>
      </c>
      <c r="BH81" s="326">
        <v>13008.55</v>
      </c>
      <c r="BI81" s="326">
        <v>0</v>
      </c>
      <c r="BJ81" s="326">
        <v>0</v>
      </c>
      <c r="BK81" s="326">
        <v>0</v>
      </c>
      <c r="BL81" s="326">
        <v>0</v>
      </c>
      <c r="BM81" s="326">
        <v>0</v>
      </c>
      <c r="BN81" s="326">
        <v>0</v>
      </c>
      <c r="BO81" s="326">
        <v>2033983.09</v>
      </c>
      <c r="BP81" s="326">
        <v>2041571.59</v>
      </c>
      <c r="BQ81" s="326">
        <v>0</v>
      </c>
      <c r="BR81" s="326">
        <v>0</v>
      </c>
      <c r="BS81" s="326">
        <v>2033983.09</v>
      </c>
      <c r="BT81" s="326">
        <v>2041571.59</v>
      </c>
      <c r="BU81" s="326">
        <v>0</v>
      </c>
      <c r="BV81" s="326">
        <v>0</v>
      </c>
      <c r="BW81" s="326">
        <v>1017966.06</v>
      </c>
      <c r="BX81" s="326">
        <v>0</v>
      </c>
      <c r="BY81" s="326">
        <v>0</v>
      </c>
      <c r="BZ81" s="326">
        <v>0</v>
      </c>
      <c r="CA81" s="326">
        <v>0</v>
      </c>
      <c r="CB81" s="326">
        <v>0</v>
      </c>
      <c r="CC81" s="326">
        <v>0</v>
      </c>
      <c r="CD81" s="326">
        <v>0</v>
      </c>
      <c r="CE81" s="326">
        <v>0</v>
      </c>
      <c r="CF81" s="326">
        <v>0</v>
      </c>
      <c r="CG81" s="326">
        <v>0</v>
      </c>
      <c r="CH81" s="326">
        <v>6099.53</v>
      </c>
      <c r="CI81" s="326">
        <v>0</v>
      </c>
      <c r="CJ81" s="326">
        <v>0</v>
      </c>
      <c r="CK81" s="326">
        <v>0</v>
      </c>
      <c r="CL81" s="326">
        <v>0</v>
      </c>
      <c r="CM81" s="326">
        <v>391353</v>
      </c>
      <c r="CN81" s="326">
        <v>149473</v>
      </c>
      <c r="CO81" s="326">
        <v>0</v>
      </c>
      <c r="CP81" s="326">
        <v>0</v>
      </c>
      <c r="CQ81" s="326">
        <v>0</v>
      </c>
      <c r="CR81" s="326">
        <v>2000</v>
      </c>
      <c r="CS81" s="326">
        <v>0</v>
      </c>
      <c r="CT81" s="326">
        <v>153305.34</v>
      </c>
      <c r="CU81" s="326">
        <v>0</v>
      </c>
      <c r="CV81" s="326">
        <v>0</v>
      </c>
      <c r="CW81" s="326">
        <v>0</v>
      </c>
      <c r="CX81" s="326">
        <v>48739.02</v>
      </c>
      <c r="CY81" s="326">
        <v>0</v>
      </c>
      <c r="CZ81" s="326">
        <v>2500</v>
      </c>
      <c r="DA81" s="326">
        <v>0</v>
      </c>
      <c r="DB81" s="326">
        <v>0</v>
      </c>
      <c r="DC81" s="326">
        <v>0</v>
      </c>
      <c r="DD81" s="326">
        <v>0</v>
      </c>
      <c r="DE81" s="326">
        <v>0</v>
      </c>
      <c r="DF81" s="326">
        <v>0</v>
      </c>
      <c r="DG81" s="326">
        <v>0</v>
      </c>
      <c r="DH81" s="326">
        <v>0</v>
      </c>
      <c r="DI81" s="326">
        <v>1384526.1</v>
      </c>
      <c r="DJ81" s="326">
        <v>0</v>
      </c>
      <c r="DK81" s="326">
        <v>0</v>
      </c>
      <c r="DL81" s="326">
        <v>247562.6</v>
      </c>
      <c r="DM81" s="326">
        <v>32945.230000000003</v>
      </c>
      <c r="DN81" s="326">
        <v>0</v>
      </c>
      <c r="DO81" s="326">
        <v>0</v>
      </c>
      <c r="DP81" s="326">
        <v>41435.550000000003</v>
      </c>
      <c r="DQ81" s="326">
        <v>1686.8</v>
      </c>
      <c r="DR81" s="326">
        <v>0</v>
      </c>
      <c r="DS81" s="326">
        <v>0</v>
      </c>
      <c r="DT81" s="326">
        <v>35792.86</v>
      </c>
      <c r="DU81" s="326">
        <v>0</v>
      </c>
      <c r="DV81" s="326">
        <v>25208.25</v>
      </c>
      <c r="DW81" s="326">
        <v>0</v>
      </c>
      <c r="DX81" s="326">
        <v>39284.44</v>
      </c>
      <c r="DY81" s="326">
        <v>50225.25</v>
      </c>
      <c r="DZ81" s="326">
        <v>194194.94</v>
      </c>
      <c r="EA81" s="326">
        <v>183254.13</v>
      </c>
      <c r="EB81" s="326">
        <v>0</v>
      </c>
      <c r="EC81" s="326">
        <v>0</v>
      </c>
      <c r="ED81" s="326">
        <v>63207.35</v>
      </c>
      <c r="EE81" s="326">
        <v>162852.57999999999</v>
      </c>
      <c r="EF81" s="326">
        <v>852833.12</v>
      </c>
      <c r="EG81" s="326">
        <v>639474.56999999995</v>
      </c>
      <c r="EH81" s="326">
        <v>0</v>
      </c>
      <c r="EI81" s="326">
        <v>0</v>
      </c>
      <c r="EJ81" s="326">
        <v>113080</v>
      </c>
      <c r="EK81" s="326">
        <v>633.32000000000005</v>
      </c>
      <c r="EL81" s="326">
        <v>0</v>
      </c>
      <c r="EM81" s="326">
        <v>8665000</v>
      </c>
      <c r="EN81" s="326">
        <v>-96695</v>
      </c>
      <c r="EO81" s="326">
        <v>2412328.77</v>
      </c>
      <c r="EP81" s="326">
        <v>6505583</v>
      </c>
      <c r="EQ81" s="326">
        <v>0</v>
      </c>
      <c r="ER81" s="326">
        <v>3996559.23</v>
      </c>
      <c r="ES81" s="326">
        <v>0</v>
      </c>
      <c r="ET81" s="326">
        <v>0</v>
      </c>
      <c r="EU81" s="326">
        <v>157878.23000000001</v>
      </c>
      <c r="EV81" s="326">
        <v>184729.62</v>
      </c>
      <c r="EW81" s="326">
        <v>414482.8</v>
      </c>
      <c r="EX81" s="326">
        <v>387631.41</v>
      </c>
      <c r="EY81" s="326">
        <v>0</v>
      </c>
      <c r="EZ81" s="326">
        <v>107517.12</v>
      </c>
      <c r="FA81" s="326">
        <v>73077.509999999995</v>
      </c>
      <c r="FB81" s="326">
        <v>20465</v>
      </c>
      <c r="FC81" s="326">
        <v>51694.66</v>
      </c>
      <c r="FD81" s="326">
        <v>3209.95</v>
      </c>
      <c r="FE81" s="326">
        <v>0</v>
      </c>
      <c r="FF81" s="326">
        <v>0</v>
      </c>
      <c r="FG81" s="326">
        <v>0</v>
      </c>
      <c r="FH81" s="326">
        <v>0</v>
      </c>
      <c r="FI81" s="326">
        <v>0</v>
      </c>
      <c r="FJ81" s="326">
        <v>0</v>
      </c>
      <c r="FK81" s="326">
        <v>0</v>
      </c>
    </row>
    <row r="82" spans="1:167" x14ac:dyDescent="0.15">
      <c r="A82" s="334">
        <v>1253</v>
      </c>
      <c r="B82" s="334" t="s">
        <v>529</v>
      </c>
      <c r="C82" s="326">
        <v>0</v>
      </c>
      <c r="D82" s="326">
        <v>7143456.6799999997</v>
      </c>
      <c r="E82" s="326">
        <v>0</v>
      </c>
      <c r="F82" s="326">
        <v>9646.51</v>
      </c>
      <c r="G82" s="326">
        <v>182468.92</v>
      </c>
      <c r="H82" s="326">
        <v>21489.49</v>
      </c>
      <c r="I82" s="326">
        <v>449668.68</v>
      </c>
      <c r="J82" s="326">
        <v>1459.4</v>
      </c>
      <c r="K82" s="326">
        <v>1775427.09</v>
      </c>
      <c r="L82" s="326">
        <v>0</v>
      </c>
      <c r="M82" s="326">
        <v>26079.48</v>
      </c>
      <c r="N82" s="326">
        <v>0</v>
      </c>
      <c r="O82" s="326">
        <v>0</v>
      </c>
      <c r="P82" s="326">
        <v>2738.72</v>
      </c>
      <c r="Q82" s="326">
        <v>0</v>
      </c>
      <c r="R82" s="326">
        <v>0</v>
      </c>
      <c r="S82" s="326">
        <v>0</v>
      </c>
      <c r="T82" s="326">
        <v>0</v>
      </c>
      <c r="U82" s="326">
        <v>175319</v>
      </c>
      <c r="V82" s="326">
        <v>18552725</v>
      </c>
      <c r="W82" s="326">
        <v>44081.75</v>
      </c>
      <c r="X82" s="326">
        <v>0</v>
      </c>
      <c r="Y82" s="326">
        <v>431008.74</v>
      </c>
      <c r="Z82" s="326">
        <v>0</v>
      </c>
      <c r="AA82" s="326">
        <v>1150074.18</v>
      </c>
      <c r="AB82" s="326">
        <v>0</v>
      </c>
      <c r="AC82" s="326">
        <v>0</v>
      </c>
      <c r="AD82" s="326">
        <v>404094.4</v>
      </c>
      <c r="AE82" s="326">
        <v>627650.43000000005</v>
      </c>
      <c r="AF82" s="326">
        <v>0</v>
      </c>
      <c r="AG82" s="326">
        <v>0</v>
      </c>
      <c r="AH82" s="326">
        <v>154562.16</v>
      </c>
      <c r="AI82" s="326">
        <v>0</v>
      </c>
      <c r="AJ82" s="326">
        <v>0</v>
      </c>
      <c r="AK82" s="326">
        <v>0</v>
      </c>
      <c r="AL82" s="326">
        <v>187650.72</v>
      </c>
      <c r="AM82" s="326">
        <v>82969.259999999995</v>
      </c>
      <c r="AN82" s="326">
        <v>289459.25</v>
      </c>
      <c r="AO82" s="326">
        <v>0</v>
      </c>
      <c r="AP82" s="326">
        <v>12031.41</v>
      </c>
      <c r="AQ82" s="326">
        <v>5930087.5300000003</v>
      </c>
      <c r="AR82" s="326">
        <v>6726906.29</v>
      </c>
      <c r="AS82" s="326">
        <v>744748.43</v>
      </c>
      <c r="AT82" s="326">
        <v>876233.08</v>
      </c>
      <c r="AU82" s="326">
        <v>1034133.76</v>
      </c>
      <c r="AV82" s="326">
        <v>131493.73000000001</v>
      </c>
      <c r="AW82" s="326">
        <v>692742.16</v>
      </c>
      <c r="AX82" s="326">
        <v>1078790.76</v>
      </c>
      <c r="AY82" s="326">
        <v>584691.04</v>
      </c>
      <c r="AZ82" s="326">
        <v>1848892.48</v>
      </c>
      <c r="BA82" s="326">
        <v>3793232.9</v>
      </c>
      <c r="BB82" s="326">
        <v>1152093.8899999999</v>
      </c>
      <c r="BC82" s="326">
        <v>326397.07</v>
      </c>
      <c r="BD82" s="326">
        <v>268696.05</v>
      </c>
      <c r="BE82" s="326">
        <v>228843.32</v>
      </c>
      <c r="BF82" s="326">
        <v>3469791.52</v>
      </c>
      <c r="BG82" s="326">
        <v>2754088.74</v>
      </c>
      <c r="BH82" s="326">
        <v>55740.66</v>
      </c>
      <c r="BI82" s="326">
        <v>0</v>
      </c>
      <c r="BJ82" s="326">
        <v>0</v>
      </c>
      <c r="BK82" s="326">
        <v>0</v>
      </c>
      <c r="BL82" s="326">
        <v>0</v>
      </c>
      <c r="BM82" s="326">
        <v>0</v>
      </c>
      <c r="BN82" s="326">
        <v>0</v>
      </c>
      <c r="BO82" s="326">
        <v>0</v>
      </c>
      <c r="BP82" s="326">
        <v>0</v>
      </c>
      <c r="BQ82" s="326">
        <v>5956553.6100000003</v>
      </c>
      <c r="BR82" s="326">
        <v>5983011.4699999997</v>
      </c>
      <c r="BS82" s="326">
        <v>5956553.6100000003</v>
      </c>
      <c r="BT82" s="326">
        <v>5983011.4699999997</v>
      </c>
      <c r="BU82" s="326">
        <v>0</v>
      </c>
      <c r="BV82" s="326">
        <v>0</v>
      </c>
      <c r="BW82" s="326">
        <v>3362575.8</v>
      </c>
      <c r="BX82" s="326">
        <v>0</v>
      </c>
      <c r="BY82" s="326">
        <v>0</v>
      </c>
      <c r="BZ82" s="326">
        <v>0</v>
      </c>
      <c r="CA82" s="326">
        <v>0</v>
      </c>
      <c r="CB82" s="326">
        <v>0</v>
      </c>
      <c r="CC82" s="326">
        <v>0</v>
      </c>
      <c r="CD82" s="326">
        <v>0</v>
      </c>
      <c r="CE82" s="326">
        <v>0</v>
      </c>
      <c r="CF82" s="326">
        <v>0</v>
      </c>
      <c r="CG82" s="326">
        <v>0</v>
      </c>
      <c r="CH82" s="326">
        <v>0</v>
      </c>
      <c r="CI82" s="326">
        <v>0</v>
      </c>
      <c r="CJ82" s="326">
        <v>0</v>
      </c>
      <c r="CK82" s="326">
        <v>0</v>
      </c>
      <c r="CL82" s="326">
        <v>0</v>
      </c>
      <c r="CM82" s="326">
        <v>1125051</v>
      </c>
      <c r="CN82" s="326">
        <v>0</v>
      </c>
      <c r="CO82" s="326">
        <v>0</v>
      </c>
      <c r="CP82" s="326">
        <v>0</v>
      </c>
      <c r="CQ82" s="326">
        <v>0</v>
      </c>
      <c r="CR82" s="326">
        <v>4000</v>
      </c>
      <c r="CS82" s="326">
        <v>0</v>
      </c>
      <c r="CT82" s="326">
        <v>528692.15</v>
      </c>
      <c r="CU82" s="326">
        <v>0</v>
      </c>
      <c r="CV82" s="326">
        <v>0</v>
      </c>
      <c r="CW82" s="326">
        <v>0</v>
      </c>
      <c r="CX82" s="326">
        <v>218973.46</v>
      </c>
      <c r="CY82" s="326">
        <v>0</v>
      </c>
      <c r="CZ82" s="326">
        <v>0</v>
      </c>
      <c r="DA82" s="326">
        <v>0</v>
      </c>
      <c r="DB82" s="326">
        <v>0</v>
      </c>
      <c r="DC82" s="326">
        <v>0</v>
      </c>
      <c r="DD82" s="326">
        <v>4138.54</v>
      </c>
      <c r="DE82" s="326">
        <v>0</v>
      </c>
      <c r="DF82" s="326">
        <v>0</v>
      </c>
      <c r="DG82" s="326">
        <v>3456.39</v>
      </c>
      <c r="DH82" s="326">
        <v>0</v>
      </c>
      <c r="DI82" s="326">
        <v>3729728.66</v>
      </c>
      <c r="DJ82" s="326">
        <v>0</v>
      </c>
      <c r="DK82" s="326">
        <v>0</v>
      </c>
      <c r="DL82" s="326">
        <v>783003.7</v>
      </c>
      <c r="DM82" s="326">
        <v>236320.59</v>
      </c>
      <c r="DN82" s="326">
        <v>0</v>
      </c>
      <c r="DO82" s="326">
        <v>0</v>
      </c>
      <c r="DP82" s="326">
        <v>155626.70000000001</v>
      </c>
      <c r="DQ82" s="326">
        <v>7061</v>
      </c>
      <c r="DR82" s="326">
        <v>0</v>
      </c>
      <c r="DS82" s="326">
        <v>0</v>
      </c>
      <c r="DT82" s="326">
        <v>0</v>
      </c>
      <c r="DU82" s="326">
        <v>0</v>
      </c>
      <c r="DV82" s="326">
        <v>328233.90999999997</v>
      </c>
      <c r="DW82" s="326">
        <v>0</v>
      </c>
      <c r="DX82" s="326">
        <v>-78927.38</v>
      </c>
      <c r="DY82" s="326">
        <v>-86585.33</v>
      </c>
      <c r="DZ82" s="326">
        <v>10536.58</v>
      </c>
      <c r="EA82" s="326">
        <v>18194.53</v>
      </c>
      <c r="EB82" s="326">
        <v>0</v>
      </c>
      <c r="EC82" s="326">
        <v>0</v>
      </c>
      <c r="ED82" s="326">
        <v>1526708.81</v>
      </c>
      <c r="EE82" s="326">
        <v>796699.92</v>
      </c>
      <c r="EF82" s="326">
        <v>3592538</v>
      </c>
      <c r="EG82" s="326">
        <v>4322546.8899999997</v>
      </c>
      <c r="EH82" s="326">
        <v>0</v>
      </c>
      <c r="EI82" s="326">
        <v>0</v>
      </c>
      <c r="EJ82" s="326">
        <v>0</v>
      </c>
      <c r="EK82" s="326">
        <v>0</v>
      </c>
      <c r="EL82" s="326">
        <v>0</v>
      </c>
      <c r="EM82" s="326">
        <v>22343240.530000001</v>
      </c>
      <c r="EN82" s="326">
        <v>7344889.1500000004</v>
      </c>
      <c r="EO82" s="326">
        <v>87682.77</v>
      </c>
      <c r="EP82" s="326">
        <v>0</v>
      </c>
      <c r="EQ82" s="326">
        <v>0</v>
      </c>
      <c r="ER82" s="326">
        <v>7257206.3799999999</v>
      </c>
      <c r="ES82" s="326">
        <v>0</v>
      </c>
      <c r="ET82" s="326">
        <v>0</v>
      </c>
      <c r="EU82" s="326">
        <v>86858.69</v>
      </c>
      <c r="EV82" s="326">
        <v>149276.15</v>
      </c>
      <c r="EW82" s="326">
        <v>1120629.44</v>
      </c>
      <c r="EX82" s="326">
        <v>1058211.98</v>
      </c>
      <c r="EY82" s="326">
        <v>0</v>
      </c>
      <c r="EZ82" s="326">
        <v>-337.87</v>
      </c>
      <c r="FA82" s="326">
        <v>-2710.8</v>
      </c>
      <c r="FB82" s="326">
        <v>736881.52</v>
      </c>
      <c r="FC82" s="326">
        <v>2060.89</v>
      </c>
      <c r="FD82" s="326">
        <v>737193.56</v>
      </c>
      <c r="FE82" s="326">
        <v>0</v>
      </c>
      <c r="FF82" s="326">
        <v>0</v>
      </c>
      <c r="FG82" s="326">
        <v>0</v>
      </c>
      <c r="FH82" s="326">
        <v>329500.14</v>
      </c>
      <c r="FI82" s="326">
        <v>274871.73</v>
      </c>
      <c r="FJ82" s="326">
        <v>54628.41</v>
      </c>
      <c r="FK82" s="326">
        <v>0</v>
      </c>
    </row>
    <row r="83" spans="1:167" x14ac:dyDescent="0.15">
      <c r="A83" s="334">
        <v>1260</v>
      </c>
      <c r="B83" s="334" t="s">
        <v>530</v>
      </c>
      <c r="C83" s="326">
        <v>0</v>
      </c>
      <c r="D83" s="326">
        <v>6229209.1200000001</v>
      </c>
      <c r="E83" s="326">
        <v>2449</v>
      </c>
      <c r="F83" s="326">
        <v>5631.36</v>
      </c>
      <c r="G83" s="326">
        <v>6927.41</v>
      </c>
      <c r="H83" s="326">
        <v>18208.8</v>
      </c>
      <c r="I83" s="326">
        <v>16484.8</v>
      </c>
      <c r="J83" s="326">
        <v>0</v>
      </c>
      <c r="K83" s="326">
        <v>839489</v>
      </c>
      <c r="L83" s="326">
        <v>0</v>
      </c>
      <c r="M83" s="326">
        <v>0</v>
      </c>
      <c r="N83" s="326">
        <v>0</v>
      </c>
      <c r="O83" s="326">
        <v>0</v>
      </c>
      <c r="P83" s="326">
        <v>24283.88</v>
      </c>
      <c r="Q83" s="326">
        <v>0</v>
      </c>
      <c r="R83" s="326">
        <v>0</v>
      </c>
      <c r="S83" s="326">
        <v>0</v>
      </c>
      <c r="T83" s="326">
        <v>46232.7</v>
      </c>
      <c r="U83" s="326">
        <v>82074.210000000006</v>
      </c>
      <c r="V83" s="326">
        <v>4008157</v>
      </c>
      <c r="W83" s="326">
        <v>19229.23</v>
      </c>
      <c r="X83" s="326">
        <v>0</v>
      </c>
      <c r="Y83" s="326">
        <v>292895.45</v>
      </c>
      <c r="Z83" s="326">
        <v>9050.7199999999993</v>
      </c>
      <c r="AA83" s="326">
        <v>510135.42</v>
      </c>
      <c r="AB83" s="326">
        <v>0</v>
      </c>
      <c r="AC83" s="326">
        <v>86830.9</v>
      </c>
      <c r="AD83" s="326">
        <v>48753.16</v>
      </c>
      <c r="AE83" s="326">
        <v>243435.88</v>
      </c>
      <c r="AF83" s="326">
        <v>0</v>
      </c>
      <c r="AG83" s="326">
        <v>0</v>
      </c>
      <c r="AH83" s="326">
        <v>14880.7</v>
      </c>
      <c r="AI83" s="326">
        <v>0</v>
      </c>
      <c r="AJ83" s="326">
        <v>0</v>
      </c>
      <c r="AK83" s="326">
        <v>124845.25</v>
      </c>
      <c r="AL83" s="326">
        <v>916184</v>
      </c>
      <c r="AM83" s="326">
        <v>0</v>
      </c>
      <c r="AN83" s="326">
        <v>14704.67</v>
      </c>
      <c r="AO83" s="326">
        <v>0</v>
      </c>
      <c r="AP83" s="326">
        <v>0</v>
      </c>
      <c r="AQ83" s="326">
        <v>2768260.76</v>
      </c>
      <c r="AR83" s="326">
        <v>3200239.39</v>
      </c>
      <c r="AS83" s="326">
        <v>349638.98</v>
      </c>
      <c r="AT83" s="326">
        <v>255510.62</v>
      </c>
      <c r="AU83" s="326">
        <v>274437.37</v>
      </c>
      <c r="AV83" s="326">
        <v>12049.03</v>
      </c>
      <c r="AW83" s="326">
        <v>266255.69</v>
      </c>
      <c r="AX83" s="326">
        <v>410761.39</v>
      </c>
      <c r="AY83" s="326">
        <v>328721.90999999997</v>
      </c>
      <c r="AZ83" s="326">
        <v>811904.41</v>
      </c>
      <c r="BA83" s="326">
        <v>2797589.04</v>
      </c>
      <c r="BB83" s="326">
        <v>26561.26</v>
      </c>
      <c r="BC83" s="326">
        <v>78210</v>
      </c>
      <c r="BD83" s="326">
        <v>397212.65</v>
      </c>
      <c r="BE83" s="326">
        <v>58169.77</v>
      </c>
      <c r="BF83" s="326">
        <v>1249559.06</v>
      </c>
      <c r="BG83" s="326">
        <v>297520.52</v>
      </c>
      <c r="BH83" s="326">
        <v>2132.06</v>
      </c>
      <c r="BI83" s="326">
        <v>0</v>
      </c>
      <c r="BJ83" s="326">
        <v>0</v>
      </c>
      <c r="BK83" s="326">
        <v>0</v>
      </c>
      <c r="BL83" s="326">
        <v>0</v>
      </c>
      <c r="BM83" s="326">
        <v>59076.66</v>
      </c>
      <c r="BN83" s="326">
        <v>59076.66</v>
      </c>
      <c r="BO83" s="326">
        <v>3027379.75</v>
      </c>
      <c r="BP83" s="326">
        <v>3002738.5</v>
      </c>
      <c r="BQ83" s="326">
        <v>0</v>
      </c>
      <c r="BR83" s="326">
        <v>0</v>
      </c>
      <c r="BS83" s="326">
        <v>3086456.41</v>
      </c>
      <c r="BT83" s="326">
        <v>3061815.16</v>
      </c>
      <c r="BU83" s="326">
        <v>0</v>
      </c>
      <c r="BV83" s="326">
        <v>0</v>
      </c>
      <c r="BW83" s="326">
        <v>1179559.06</v>
      </c>
      <c r="BX83" s="326">
        <v>0</v>
      </c>
      <c r="BY83" s="326">
        <v>0</v>
      </c>
      <c r="BZ83" s="326">
        <v>0</v>
      </c>
      <c r="CA83" s="326">
        <v>0</v>
      </c>
      <c r="CB83" s="326">
        <v>0</v>
      </c>
      <c r="CC83" s="326">
        <v>0</v>
      </c>
      <c r="CD83" s="326">
        <v>0</v>
      </c>
      <c r="CE83" s="326">
        <v>0</v>
      </c>
      <c r="CF83" s="326">
        <v>0</v>
      </c>
      <c r="CG83" s="326">
        <v>0</v>
      </c>
      <c r="CH83" s="326">
        <v>11406</v>
      </c>
      <c r="CI83" s="326">
        <v>0</v>
      </c>
      <c r="CJ83" s="326">
        <v>0</v>
      </c>
      <c r="CK83" s="326">
        <v>0</v>
      </c>
      <c r="CL83" s="326">
        <v>0</v>
      </c>
      <c r="CM83" s="326">
        <v>380905</v>
      </c>
      <c r="CN83" s="326">
        <v>0</v>
      </c>
      <c r="CO83" s="326">
        <v>0</v>
      </c>
      <c r="CP83" s="326">
        <v>0</v>
      </c>
      <c r="CQ83" s="326">
        <v>0</v>
      </c>
      <c r="CR83" s="326">
        <v>0</v>
      </c>
      <c r="CS83" s="326">
        <v>0</v>
      </c>
      <c r="CT83" s="326">
        <v>214725.45</v>
      </c>
      <c r="CU83" s="326">
        <v>0</v>
      </c>
      <c r="CV83" s="326">
        <v>0</v>
      </c>
      <c r="CW83" s="326">
        <v>0</v>
      </c>
      <c r="CX83" s="326">
        <v>44546.29</v>
      </c>
      <c r="CY83" s="326">
        <v>0</v>
      </c>
      <c r="CZ83" s="326">
        <v>0</v>
      </c>
      <c r="DA83" s="326">
        <v>0</v>
      </c>
      <c r="DB83" s="326">
        <v>0</v>
      </c>
      <c r="DC83" s="326">
        <v>0</v>
      </c>
      <c r="DD83" s="326">
        <v>0</v>
      </c>
      <c r="DE83" s="326">
        <v>0</v>
      </c>
      <c r="DF83" s="326">
        <v>0</v>
      </c>
      <c r="DG83" s="326">
        <v>0</v>
      </c>
      <c r="DH83" s="326">
        <v>0</v>
      </c>
      <c r="DI83" s="326">
        <v>1361272.86</v>
      </c>
      <c r="DJ83" s="326">
        <v>0</v>
      </c>
      <c r="DK83" s="326">
        <v>0</v>
      </c>
      <c r="DL83" s="326">
        <v>153573.32999999999</v>
      </c>
      <c r="DM83" s="326">
        <v>131838.16</v>
      </c>
      <c r="DN83" s="326">
        <v>0</v>
      </c>
      <c r="DO83" s="326">
        <v>0</v>
      </c>
      <c r="DP83" s="326">
        <v>105326.44</v>
      </c>
      <c r="DQ83" s="326">
        <v>0</v>
      </c>
      <c r="DR83" s="326">
        <v>0</v>
      </c>
      <c r="DS83" s="326">
        <v>0</v>
      </c>
      <c r="DT83" s="326">
        <v>0</v>
      </c>
      <c r="DU83" s="326">
        <v>0</v>
      </c>
      <c r="DV83" s="326">
        <v>79131.009999999995</v>
      </c>
      <c r="DW83" s="326">
        <v>0</v>
      </c>
      <c r="DX83" s="326">
        <v>271856.61</v>
      </c>
      <c r="DY83" s="326">
        <v>282153.08</v>
      </c>
      <c r="DZ83" s="326">
        <v>56375.360000000001</v>
      </c>
      <c r="EA83" s="326">
        <v>27077.58</v>
      </c>
      <c r="EB83" s="326">
        <v>19001.310000000001</v>
      </c>
      <c r="EC83" s="326">
        <v>0</v>
      </c>
      <c r="ED83" s="326">
        <v>2106.84</v>
      </c>
      <c r="EE83" s="326">
        <v>2132.36</v>
      </c>
      <c r="EF83" s="326">
        <v>70025.52</v>
      </c>
      <c r="EG83" s="326">
        <v>70000</v>
      </c>
      <c r="EH83" s="326">
        <v>0</v>
      </c>
      <c r="EI83" s="326">
        <v>0</v>
      </c>
      <c r="EJ83" s="326">
        <v>0</v>
      </c>
      <c r="EK83" s="326">
        <v>0</v>
      </c>
      <c r="EL83" s="326">
        <v>0</v>
      </c>
      <c r="EM83" s="326">
        <v>1245477.68</v>
      </c>
      <c r="EN83" s="326">
        <v>102.1</v>
      </c>
      <c r="EO83" s="326">
        <v>103.34</v>
      </c>
      <c r="EP83" s="326">
        <v>1.24</v>
      </c>
      <c r="EQ83" s="326">
        <v>0</v>
      </c>
      <c r="ER83" s="326">
        <v>0</v>
      </c>
      <c r="ES83" s="326">
        <v>0</v>
      </c>
      <c r="ET83" s="326">
        <v>0</v>
      </c>
      <c r="EU83" s="326">
        <v>3799.78</v>
      </c>
      <c r="EV83" s="326">
        <v>17568.89</v>
      </c>
      <c r="EW83" s="326">
        <v>459699.20000000001</v>
      </c>
      <c r="EX83" s="326">
        <v>445930.09</v>
      </c>
      <c r="EY83" s="326">
        <v>0</v>
      </c>
      <c r="EZ83" s="326">
        <v>125612.48</v>
      </c>
      <c r="FA83" s="326">
        <v>137369.42000000001</v>
      </c>
      <c r="FB83" s="326">
        <v>275793</v>
      </c>
      <c r="FC83" s="326">
        <v>0</v>
      </c>
      <c r="FD83" s="326">
        <v>264036.06</v>
      </c>
      <c r="FE83" s="326">
        <v>0</v>
      </c>
      <c r="FF83" s="326">
        <v>0</v>
      </c>
      <c r="FG83" s="326">
        <v>0</v>
      </c>
      <c r="FH83" s="326">
        <v>0</v>
      </c>
      <c r="FI83" s="326">
        <v>0</v>
      </c>
      <c r="FJ83" s="326">
        <v>0</v>
      </c>
      <c r="FK83" s="326">
        <v>0</v>
      </c>
    </row>
    <row r="84" spans="1:167" x14ac:dyDescent="0.15">
      <c r="A84" s="334">
        <v>1295</v>
      </c>
      <c r="B84" s="334" t="s">
        <v>531</v>
      </c>
      <c r="C84" s="326">
        <v>0</v>
      </c>
      <c r="D84" s="326">
        <v>3312718.74</v>
      </c>
      <c r="E84" s="326">
        <v>0</v>
      </c>
      <c r="F84" s="326">
        <v>7661.61</v>
      </c>
      <c r="G84" s="326">
        <v>40762.730000000003</v>
      </c>
      <c r="H84" s="326">
        <v>7046.01</v>
      </c>
      <c r="I84" s="326">
        <v>23417.37</v>
      </c>
      <c r="J84" s="326">
        <v>0</v>
      </c>
      <c r="K84" s="326">
        <v>304558</v>
      </c>
      <c r="L84" s="326">
        <v>0</v>
      </c>
      <c r="M84" s="326">
        <v>0</v>
      </c>
      <c r="N84" s="326">
        <v>0</v>
      </c>
      <c r="O84" s="326">
        <v>0</v>
      </c>
      <c r="P84" s="326">
        <v>8127</v>
      </c>
      <c r="Q84" s="326">
        <v>0</v>
      </c>
      <c r="R84" s="326">
        <v>0</v>
      </c>
      <c r="S84" s="326">
        <v>0</v>
      </c>
      <c r="T84" s="326">
        <v>0</v>
      </c>
      <c r="U84" s="326">
        <v>73511.78</v>
      </c>
      <c r="V84" s="326">
        <v>5766715</v>
      </c>
      <c r="W84" s="326">
        <v>7454</v>
      </c>
      <c r="X84" s="326">
        <v>0</v>
      </c>
      <c r="Y84" s="326">
        <v>0</v>
      </c>
      <c r="Z84" s="326">
        <v>12733.52</v>
      </c>
      <c r="AA84" s="326">
        <v>360019.85</v>
      </c>
      <c r="AB84" s="326">
        <v>0</v>
      </c>
      <c r="AC84" s="326">
        <v>0</v>
      </c>
      <c r="AD84" s="326">
        <v>56251.98</v>
      </c>
      <c r="AE84" s="326">
        <v>169187.01</v>
      </c>
      <c r="AF84" s="326">
        <v>0</v>
      </c>
      <c r="AG84" s="326">
        <v>0</v>
      </c>
      <c r="AH84" s="326">
        <v>17216.03</v>
      </c>
      <c r="AI84" s="326">
        <v>0</v>
      </c>
      <c r="AJ84" s="326">
        <v>0</v>
      </c>
      <c r="AK84" s="326">
        <v>0</v>
      </c>
      <c r="AL84" s="326">
        <v>0</v>
      </c>
      <c r="AM84" s="326">
        <v>0</v>
      </c>
      <c r="AN84" s="326">
        <v>15451.05</v>
      </c>
      <c r="AO84" s="326">
        <v>0</v>
      </c>
      <c r="AP84" s="326">
        <v>15341</v>
      </c>
      <c r="AQ84" s="326">
        <v>1908228.95</v>
      </c>
      <c r="AR84" s="326">
        <v>2064893.45</v>
      </c>
      <c r="AS84" s="326">
        <v>309798.15000000002</v>
      </c>
      <c r="AT84" s="326">
        <v>241176.51</v>
      </c>
      <c r="AU84" s="326">
        <v>241974.67</v>
      </c>
      <c r="AV84" s="326">
        <v>242956.5</v>
      </c>
      <c r="AW84" s="326">
        <v>270905.90000000002</v>
      </c>
      <c r="AX84" s="326">
        <v>365621.96</v>
      </c>
      <c r="AY84" s="326">
        <v>269637.90000000002</v>
      </c>
      <c r="AZ84" s="326">
        <v>448996.37</v>
      </c>
      <c r="BA84" s="326">
        <v>2062659.5</v>
      </c>
      <c r="BB84" s="326">
        <v>7000.75</v>
      </c>
      <c r="BC84" s="326">
        <v>114994</v>
      </c>
      <c r="BD84" s="326">
        <v>0</v>
      </c>
      <c r="BE84" s="326">
        <v>71994.539999999994</v>
      </c>
      <c r="BF84" s="326">
        <v>837726.86</v>
      </c>
      <c r="BG84" s="326">
        <v>412586.38</v>
      </c>
      <c r="BH84" s="326">
        <v>18527.61</v>
      </c>
      <c r="BI84" s="326">
        <v>0</v>
      </c>
      <c r="BJ84" s="326">
        <v>0</v>
      </c>
      <c r="BK84" s="326">
        <v>0</v>
      </c>
      <c r="BL84" s="326">
        <v>2174.61</v>
      </c>
      <c r="BM84" s="326">
        <v>0</v>
      </c>
      <c r="BN84" s="326">
        <v>0</v>
      </c>
      <c r="BO84" s="326">
        <v>0</v>
      </c>
      <c r="BP84" s="326">
        <v>0</v>
      </c>
      <c r="BQ84" s="326">
        <v>3057809.6</v>
      </c>
      <c r="BR84" s="326">
        <v>3364127.67</v>
      </c>
      <c r="BS84" s="326">
        <v>3057809.6</v>
      </c>
      <c r="BT84" s="326">
        <v>3366302.28</v>
      </c>
      <c r="BU84" s="326">
        <v>0</v>
      </c>
      <c r="BV84" s="326">
        <v>0</v>
      </c>
      <c r="BW84" s="326">
        <v>719954.64</v>
      </c>
      <c r="BX84" s="326">
        <v>0</v>
      </c>
      <c r="BY84" s="326">
        <v>0</v>
      </c>
      <c r="BZ84" s="326">
        <v>0</v>
      </c>
      <c r="CA84" s="326">
        <v>0</v>
      </c>
      <c r="CB84" s="326">
        <v>2993.28</v>
      </c>
      <c r="CC84" s="326">
        <v>0</v>
      </c>
      <c r="CD84" s="326">
        <v>0</v>
      </c>
      <c r="CE84" s="326">
        <v>0</v>
      </c>
      <c r="CF84" s="326">
        <v>0</v>
      </c>
      <c r="CG84" s="326">
        <v>0</v>
      </c>
      <c r="CH84" s="326">
        <v>0</v>
      </c>
      <c r="CI84" s="326">
        <v>0</v>
      </c>
      <c r="CJ84" s="326">
        <v>0</v>
      </c>
      <c r="CK84" s="326">
        <v>0</v>
      </c>
      <c r="CL84" s="326">
        <v>0</v>
      </c>
      <c r="CM84" s="326">
        <v>209015</v>
      </c>
      <c r="CN84" s="326">
        <v>0</v>
      </c>
      <c r="CO84" s="326">
        <v>0</v>
      </c>
      <c r="CP84" s="326">
        <v>0</v>
      </c>
      <c r="CQ84" s="326">
        <v>0</v>
      </c>
      <c r="CR84" s="326">
        <v>0</v>
      </c>
      <c r="CS84" s="326">
        <v>0</v>
      </c>
      <c r="CT84" s="326">
        <v>122151.3</v>
      </c>
      <c r="CU84" s="326">
        <v>0</v>
      </c>
      <c r="CV84" s="326">
        <v>0</v>
      </c>
      <c r="CW84" s="326">
        <v>0</v>
      </c>
      <c r="CX84" s="326">
        <v>31363.87</v>
      </c>
      <c r="CY84" s="326">
        <v>0</v>
      </c>
      <c r="CZ84" s="326">
        <v>0</v>
      </c>
      <c r="DA84" s="326">
        <v>0</v>
      </c>
      <c r="DB84" s="326">
        <v>0</v>
      </c>
      <c r="DC84" s="326">
        <v>0</v>
      </c>
      <c r="DD84" s="326">
        <v>0</v>
      </c>
      <c r="DE84" s="326">
        <v>0</v>
      </c>
      <c r="DF84" s="326">
        <v>0</v>
      </c>
      <c r="DG84" s="326">
        <v>0</v>
      </c>
      <c r="DH84" s="326">
        <v>0</v>
      </c>
      <c r="DI84" s="326">
        <v>868317.43</v>
      </c>
      <c r="DJ84" s="326">
        <v>0</v>
      </c>
      <c r="DK84" s="326">
        <v>0</v>
      </c>
      <c r="DL84" s="326">
        <v>118503.51</v>
      </c>
      <c r="DM84" s="326">
        <v>22442.1</v>
      </c>
      <c r="DN84" s="326">
        <v>0</v>
      </c>
      <c r="DO84" s="326">
        <v>0</v>
      </c>
      <c r="DP84" s="326">
        <v>53227.4</v>
      </c>
      <c r="DQ84" s="326">
        <v>3173</v>
      </c>
      <c r="DR84" s="326">
        <v>0</v>
      </c>
      <c r="DS84" s="326">
        <v>0</v>
      </c>
      <c r="DT84" s="326">
        <v>0</v>
      </c>
      <c r="DU84" s="326">
        <v>0</v>
      </c>
      <c r="DV84" s="326">
        <v>19814.650000000001</v>
      </c>
      <c r="DW84" s="326">
        <v>0</v>
      </c>
      <c r="DX84" s="326">
        <v>939630.06</v>
      </c>
      <c r="DY84" s="326">
        <v>985012.51</v>
      </c>
      <c r="DZ84" s="326">
        <v>175106.05</v>
      </c>
      <c r="EA84" s="326">
        <v>117101.3</v>
      </c>
      <c r="EB84" s="326">
        <v>12622.3</v>
      </c>
      <c r="EC84" s="326">
        <v>0</v>
      </c>
      <c r="ED84" s="326">
        <v>11028.3</v>
      </c>
      <c r="EE84" s="326">
        <v>43360.59</v>
      </c>
      <c r="EF84" s="326">
        <v>558604.51</v>
      </c>
      <c r="EG84" s="326">
        <v>526272.22</v>
      </c>
      <c r="EH84" s="326">
        <v>0</v>
      </c>
      <c r="EI84" s="326">
        <v>0</v>
      </c>
      <c r="EJ84" s="326">
        <v>0</v>
      </c>
      <c r="EK84" s="326">
        <v>0</v>
      </c>
      <c r="EL84" s="326">
        <v>0</v>
      </c>
      <c r="EM84" s="326">
        <v>4000000</v>
      </c>
      <c r="EN84" s="326">
        <v>3827834.89</v>
      </c>
      <c r="EO84" s="326">
        <v>1305822.8999999999</v>
      </c>
      <c r="EP84" s="326">
        <v>26090.41</v>
      </c>
      <c r="EQ84" s="326">
        <v>0</v>
      </c>
      <c r="ER84" s="326">
        <v>2548102.4</v>
      </c>
      <c r="ES84" s="326">
        <v>0</v>
      </c>
      <c r="ET84" s="326">
        <v>0</v>
      </c>
      <c r="EU84" s="326">
        <v>25389.4</v>
      </c>
      <c r="EV84" s="326">
        <v>78047.289999999994</v>
      </c>
      <c r="EW84" s="326">
        <v>419992.83</v>
      </c>
      <c r="EX84" s="326">
        <v>367334.94</v>
      </c>
      <c r="EY84" s="326">
        <v>0</v>
      </c>
      <c r="EZ84" s="326">
        <v>202967.09</v>
      </c>
      <c r="FA84" s="326">
        <v>192212.74</v>
      </c>
      <c r="FB84" s="326">
        <v>9821</v>
      </c>
      <c r="FC84" s="326">
        <v>0</v>
      </c>
      <c r="FD84" s="326">
        <v>20575.349999999999</v>
      </c>
      <c r="FE84" s="326">
        <v>0</v>
      </c>
      <c r="FF84" s="326">
        <v>0</v>
      </c>
      <c r="FG84" s="326">
        <v>0</v>
      </c>
      <c r="FH84" s="326">
        <v>0</v>
      </c>
      <c r="FI84" s="326">
        <v>0</v>
      </c>
      <c r="FJ84" s="326">
        <v>0</v>
      </c>
      <c r="FK84" s="326">
        <v>0</v>
      </c>
    </row>
    <row r="85" spans="1:167" x14ac:dyDescent="0.15">
      <c r="A85" s="334">
        <v>1309</v>
      </c>
      <c r="B85" s="334" t="s">
        <v>532</v>
      </c>
      <c r="C85" s="326">
        <v>0</v>
      </c>
      <c r="D85" s="326">
        <v>3592609.06</v>
      </c>
      <c r="E85" s="326">
        <v>7553.71</v>
      </c>
      <c r="F85" s="326">
        <v>5954.5</v>
      </c>
      <c r="G85" s="326">
        <v>22942.28</v>
      </c>
      <c r="H85" s="326">
        <v>17824.55</v>
      </c>
      <c r="I85" s="326">
        <v>60395</v>
      </c>
      <c r="J85" s="326">
        <v>3431.25</v>
      </c>
      <c r="K85" s="326">
        <v>478277</v>
      </c>
      <c r="L85" s="326">
        <v>0</v>
      </c>
      <c r="M85" s="326">
        <v>0</v>
      </c>
      <c r="N85" s="326">
        <v>0</v>
      </c>
      <c r="O85" s="326">
        <v>0</v>
      </c>
      <c r="P85" s="326">
        <v>1118</v>
      </c>
      <c r="Q85" s="326">
        <v>0</v>
      </c>
      <c r="R85" s="326">
        <v>0</v>
      </c>
      <c r="S85" s="326">
        <v>0</v>
      </c>
      <c r="T85" s="326">
        <v>0</v>
      </c>
      <c r="U85" s="326">
        <v>34345.57</v>
      </c>
      <c r="V85" s="326">
        <v>4802466</v>
      </c>
      <c r="W85" s="326">
        <v>23575.040000000001</v>
      </c>
      <c r="X85" s="326">
        <v>0</v>
      </c>
      <c r="Y85" s="326">
        <v>0</v>
      </c>
      <c r="Z85" s="326">
        <v>24311.84</v>
      </c>
      <c r="AA85" s="326">
        <v>351673.8</v>
      </c>
      <c r="AB85" s="326">
        <v>0</v>
      </c>
      <c r="AC85" s="326">
        <v>0</v>
      </c>
      <c r="AD85" s="326">
        <v>47227.21</v>
      </c>
      <c r="AE85" s="326">
        <v>50923</v>
      </c>
      <c r="AF85" s="326">
        <v>0</v>
      </c>
      <c r="AG85" s="326">
        <v>0</v>
      </c>
      <c r="AH85" s="326">
        <v>0</v>
      </c>
      <c r="AI85" s="326">
        <v>0</v>
      </c>
      <c r="AJ85" s="326">
        <v>0</v>
      </c>
      <c r="AK85" s="326">
        <v>0</v>
      </c>
      <c r="AL85" s="326">
        <v>0</v>
      </c>
      <c r="AM85" s="326">
        <v>6584.29</v>
      </c>
      <c r="AN85" s="326">
        <v>65548.070000000007</v>
      </c>
      <c r="AO85" s="326">
        <v>0</v>
      </c>
      <c r="AP85" s="326">
        <v>6590.26</v>
      </c>
      <c r="AQ85" s="326">
        <v>2469794.1800000002</v>
      </c>
      <c r="AR85" s="326">
        <v>1171933.6200000001</v>
      </c>
      <c r="AS85" s="326">
        <v>261429.21</v>
      </c>
      <c r="AT85" s="326">
        <v>297416.87</v>
      </c>
      <c r="AU85" s="326">
        <v>178111.58</v>
      </c>
      <c r="AV85" s="326">
        <v>47086.73</v>
      </c>
      <c r="AW85" s="326">
        <v>201362.22</v>
      </c>
      <c r="AX85" s="326">
        <v>382167.63</v>
      </c>
      <c r="AY85" s="326">
        <v>300888.73</v>
      </c>
      <c r="AZ85" s="326">
        <v>387208.85</v>
      </c>
      <c r="BA85" s="326">
        <v>1728895.25</v>
      </c>
      <c r="BB85" s="326">
        <v>225512.5</v>
      </c>
      <c r="BC85" s="326">
        <v>124647.6</v>
      </c>
      <c r="BD85" s="326">
        <v>14207.26</v>
      </c>
      <c r="BE85" s="326">
        <v>119167.38</v>
      </c>
      <c r="BF85" s="326">
        <v>1106007.8999999999</v>
      </c>
      <c r="BG85" s="326">
        <v>589974.18000000005</v>
      </c>
      <c r="BH85" s="326">
        <v>12138.57</v>
      </c>
      <c r="BI85" s="326">
        <v>0</v>
      </c>
      <c r="BJ85" s="326">
        <v>0</v>
      </c>
      <c r="BK85" s="326">
        <v>17728.36</v>
      </c>
      <c r="BL85" s="326">
        <v>36833.199999999997</v>
      </c>
      <c r="BM85" s="326">
        <v>0</v>
      </c>
      <c r="BN85" s="326">
        <v>0</v>
      </c>
      <c r="BO85" s="326">
        <v>1625322.44</v>
      </c>
      <c r="BP85" s="326">
        <v>1591617.77</v>
      </c>
      <c r="BQ85" s="326">
        <v>0</v>
      </c>
      <c r="BR85" s="326">
        <v>0</v>
      </c>
      <c r="BS85" s="326">
        <v>1643050.8</v>
      </c>
      <c r="BT85" s="326">
        <v>1628450.97</v>
      </c>
      <c r="BU85" s="326">
        <v>0</v>
      </c>
      <c r="BV85" s="326">
        <v>0</v>
      </c>
      <c r="BW85" s="326">
        <v>1097819.58</v>
      </c>
      <c r="BX85" s="326">
        <v>0</v>
      </c>
      <c r="BY85" s="326">
        <v>0</v>
      </c>
      <c r="BZ85" s="326">
        <v>0</v>
      </c>
      <c r="CA85" s="326">
        <v>0</v>
      </c>
      <c r="CB85" s="326">
        <v>10618.99</v>
      </c>
      <c r="CC85" s="326">
        <v>73381.84</v>
      </c>
      <c r="CD85" s="326">
        <v>0</v>
      </c>
      <c r="CE85" s="326">
        <v>0</v>
      </c>
      <c r="CF85" s="326">
        <v>0</v>
      </c>
      <c r="CG85" s="326">
        <v>0</v>
      </c>
      <c r="CH85" s="326">
        <v>0</v>
      </c>
      <c r="CI85" s="326">
        <v>0</v>
      </c>
      <c r="CJ85" s="326">
        <v>0</v>
      </c>
      <c r="CK85" s="326">
        <v>0</v>
      </c>
      <c r="CL85" s="326">
        <v>0</v>
      </c>
      <c r="CM85" s="326">
        <v>395246</v>
      </c>
      <c r="CN85" s="326">
        <v>20733</v>
      </c>
      <c r="CO85" s="326">
        <v>0</v>
      </c>
      <c r="CP85" s="326">
        <v>0</v>
      </c>
      <c r="CQ85" s="326">
        <v>0</v>
      </c>
      <c r="CR85" s="326">
        <v>4000</v>
      </c>
      <c r="CS85" s="326">
        <v>5375</v>
      </c>
      <c r="CT85" s="326">
        <v>117850.96</v>
      </c>
      <c r="CU85" s="326">
        <v>0</v>
      </c>
      <c r="CV85" s="326">
        <v>0</v>
      </c>
      <c r="CW85" s="326">
        <v>0</v>
      </c>
      <c r="CX85" s="326">
        <v>49994.95</v>
      </c>
      <c r="CY85" s="326">
        <v>0</v>
      </c>
      <c r="CZ85" s="326">
        <v>0</v>
      </c>
      <c r="DA85" s="326">
        <v>0</v>
      </c>
      <c r="DB85" s="326">
        <v>0</v>
      </c>
      <c r="DC85" s="326">
        <v>0</v>
      </c>
      <c r="DD85" s="326">
        <v>0</v>
      </c>
      <c r="DE85" s="326">
        <v>0</v>
      </c>
      <c r="DF85" s="326">
        <v>0</v>
      </c>
      <c r="DG85" s="326">
        <v>0</v>
      </c>
      <c r="DH85" s="326">
        <v>0</v>
      </c>
      <c r="DI85" s="326">
        <v>1344195.81</v>
      </c>
      <c r="DJ85" s="326">
        <v>0</v>
      </c>
      <c r="DK85" s="326">
        <v>0</v>
      </c>
      <c r="DL85" s="326">
        <v>255856.37</v>
      </c>
      <c r="DM85" s="326">
        <v>109171.51</v>
      </c>
      <c r="DN85" s="326">
        <v>0</v>
      </c>
      <c r="DO85" s="326">
        <v>0</v>
      </c>
      <c r="DP85" s="326">
        <v>21957.82</v>
      </c>
      <c r="DQ85" s="326">
        <v>0</v>
      </c>
      <c r="DR85" s="326">
        <v>0</v>
      </c>
      <c r="DS85" s="326">
        <v>0</v>
      </c>
      <c r="DT85" s="326">
        <v>0</v>
      </c>
      <c r="DU85" s="326">
        <v>0</v>
      </c>
      <c r="DV85" s="326">
        <v>26348.5</v>
      </c>
      <c r="DW85" s="326">
        <v>17490.310000000001</v>
      </c>
      <c r="DX85" s="326">
        <v>168694.47</v>
      </c>
      <c r="DY85" s="326">
        <v>149835.74</v>
      </c>
      <c r="DZ85" s="326">
        <v>273651.83</v>
      </c>
      <c r="EA85" s="326">
        <v>261257.61</v>
      </c>
      <c r="EB85" s="326">
        <v>31252.95</v>
      </c>
      <c r="EC85" s="326">
        <v>0</v>
      </c>
      <c r="ED85" s="326">
        <v>218160.6</v>
      </c>
      <c r="EE85" s="326">
        <v>120051.12</v>
      </c>
      <c r="EF85" s="326">
        <v>1155142.93</v>
      </c>
      <c r="EG85" s="326">
        <v>1253252.4099999999</v>
      </c>
      <c r="EH85" s="326">
        <v>0</v>
      </c>
      <c r="EI85" s="326">
        <v>0</v>
      </c>
      <c r="EJ85" s="326">
        <v>0</v>
      </c>
      <c r="EK85" s="326">
        <v>0</v>
      </c>
      <c r="EL85" s="326">
        <v>0</v>
      </c>
      <c r="EM85" s="326">
        <v>8021011.2400000002</v>
      </c>
      <c r="EN85" s="326">
        <v>2182050.25</v>
      </c>
      <c r="EO85" s="326">
        <v>479171.11</v>
      </c>
      <c r="EP85" s="326">
        <v>6931.16</v>
      </c>
      <c r="EQ85" s="326">
        <v>0</v>
      </c>
      <c r="ER85" s="326">
        <v>1709810.3</v>
      </c>
      <c r="ES85" s="326">
        <v>0</v>
      </c>
      <c r="ET85" s="326">
        <v>0</v>
      </c>
      <c r="EU85" s="326">
        <v>129937.41</v>
      </c>
      <c r="EV85" s="326">
        <v>98699.42</v>
      </c>
      <c r="EW85" s="326">
        <v>384401.28</v>
      </c>
      <c r="EX85" s="326">
        <v>415639.27</v>
      </c>
      <c r="EY85" s="326">
        <v>0</v>
      </c>
      <c r="EZ85" s="326">
        <v>34.94</v>
      </c>
      <c r="FA85" s="326">
        <v>23455.78</v>
      </c>
      <c r="FB85" s="326">
        <v>87566</v>
      </c>
      <c r="FC85" s="326">
        <v>0</v>
      </c>
      <c r="FD85" s="326">
        <v>64145.16</v>
      </c>
      <c r="FE85" s="326">
        <v>0</v>
      </c>
      <c r="FF85" s="326">
        <v>0</v>
      </c>
      <c r="FG85" s="326">
        <v>0</v>
      </c>
      <c r="FH85" s="326">
        <v>18423.34</v>
      </c>
      <c r="FI85" s="326">
        <v>15006.51</v>
      </c>
      <c r="FJ85" s="326">
        <v>3416.83</v>
      </c>
      <c r="FK85" s="326">
        <v>0</v>
      </c>
    </row>
    <row r="86" spans="1:167" x14ac:dyDescent="0.15">
      <c r="A86" s="334">
        <v>1316</v>
      </c>
      <c r="B86" s="334" t="s">
        <v>533</v>
      </c>
      <c r="C86" s="326">
        <v>16457.189999999999</v>
      </c>
      <c r="D86" s="326">
        <v>20042761</v>
      </c>
      <c r="E86" s="326">
        <v>16500</v>
      </c>
      <c r="F86" s="326">
        <v>644.24</v>
      </c>
      <c r="G86" s="326">
        <v>76421.09</v>
      </c>
      <c r="H86" s="326">
        <v>176168.33</v>
      </c>
      <c r="I86" s="326">
        <v>216803.05</v>
      </c>
      <c r="J86" s="326">
        <v>0</v>
      </c>
      <c r="K86" s="326">
        <v>954285.4</v>
      </c>
      <c r="L86" s="326">
        <v>0</v>
      </c>
      <c r="M86" s="326">
        <v>0</v>
      </c>
      <c r="N86" s="326">
        <v>0</v>
      </c>
      <c r="O86" s="326">
        <v>0</v>
      </c>
      <c r="P86" s="326">
        <v>0</v>
      </c>
      <c r="Q86" s="326">
        <v>0</v>
      </c>
      <c r="R86" s="326">
        <v>0</v>
      </c>
      <c r="S86" s="326">
        <v>0</v>
      </c>
      <c r="T86" s="326">
        <v>0</v>
      </c>
      <c r="U86" s="326">
        <v>194082.48</v>
      </c>
      <c r="V86" s="326">
        <v>14172424</v>
      </c>
      <c r="W86" s="326">
        <v>64734.57</v>
      </c>
      <c r="X86" s="326">
        <v>0</v>
      </c>
      <c r="Y86" s="326">
        <v>0</v>
      </c>
      <c r="Z86" s="326">
        <v>1738.78</v>
      </c>
      <c r="AA86" s="326">
        <v>3103176.04</v>
      </c>
      <c r="AB86" s="326">
        <v>18091.84</v>
      </c>
      <c r="AC86" s="326">
        <v>0</v>
      </c>
      <c r="AD86" s="326">
        <v>74386.14</v>
      </c>
      <c r="AE86" s="326">
        <v>126059.54</v>
      </c>
      <c r="AF86" s="326">
        <v>0</v>
      </c>
      <c r="AG86" s="326">
        <v>0</v>
      </c>
      <c r="AH86" s="326">
        <v>85548.42</v>
      </c>
      <c r="AI86" s="326">
        <v>0</v>
      </c>
      <c r="AJ86" s="326">
        <v>0</v>
      </c>
      <c r="AK86" s="326">
        <v>0</v>
      </c>
      <c r="AL86" s="326">
        <v>155763.15</v>
      </c>
      <c r="AM86" s="326">
        <v>14068.73</v>
      </c>
      <c r="AN86" s="326">
        <v>246945.3</v>
      </c>
      <c r="AO86" s="326">
        <v>312</v>
      </c>
      <c r="AP86" s="326">
        <v>39078.74</v>
      </c>
      <c r="AQ86" s="326">
        <v>6738353.9299999997</v>
      </c>
      <c r="AR86" s="326">
        <v>7794960.1299999999</v>
      </c>
      <c r="AS86" s="326">
        <v>1169666.6200000001</v>
      </c>
      <c r="AT86" s="326">
        <v>1093373.1599999999</v>
      </c>
      <c r="AU86" s="326">
        <v>638428.98</v>
      </c>
      <c r="AV86" s="326">
        <v>203016.71</v>
      </c>
      <c r="AW86" s="326">
        <v>1305814.3700000001</v>
      </c>
      <c r="AX86" s="326">
        <v>2736546.05</v>
      </c>
      <c r="AY86" s="326">
        <v>826587.22</v>
      </c>
      <c r="AZ86" s="326">
        <v>1963189.6</v>
      </c>
      <c r="BA86" s="326">
        <v>6563409.0700000003</v>
      </c>
      <c r="BB86" s="326">
        <v>1812070.43</v>
      </c>
      <c r="BC86" s="326">
        <v>272799.44</v>
      </c>
      <c r="BD86" s="326">
        <v>33707.199999999997</v>
      </c>
      <c r="BE86" s="326">
        <v>201869.45</v>
      </c>
      <c r="BF86" s="326">
        <v>5135137.1900000004</v>
      </c>
      <c r="BG86" s="326">
        <v>1108615.28</v>
      </c>
      <c r="BH86" s="326">
        <v>84284.74</v>
      </c>
      <c r="BI86" s="326">
        <v>0</v>
      </c>
      <c r="BJ86" s="326">
        <v>0</v>
      </c>
      <c r="BK86" s="326">
        <v>29481.86</v>
      </c>
      <c r="BL86" s="326">
        <v>75143.740000000005</v>
      </c>
      <c r="BM86" s="326">
        <v>0</v>
      </c>
      <c r="BN86" s="326">
        <v>0</v>
      </c>
      <c r="BO86" s="326">
        <v>219190.77</v>
      </c>
      <c r="BP86" s="326">
        <v>1177824.6100000001</v>
      </c>
      <c r="BQ86" s="326">
        <v>18701314.460000001</v>
      </c>
      <c r="BR86" s="326">
        <v>17811639.199999999</v>
      </c>
      <c r="BS86" s="326">
        <v>18949987.09</v>
      </c>
      <c r="BT86" s="326">
        <v>19064607.550000001</v>
      </c>
      <c r="BU86" s="326">
        <v>0</v>
      </c>
      <c r="BV86" s="326">
        <v>0</v>
      </c>
      <c r="BW86" s="326">
        <v>4173838.13</v>
      </c>
      <c r="BX86" s="326">
        <v>0</v>
      </c>
      <c r="BY86" s="326">
        <v>0</v>
      </c>
      <c r="BZ86" s="326">
        <v>0</v>
      </c>
      <c r="CA86" s="326">
        <v>0</v>
      </c>
      <c r="CB86" s="326">
        <v>18235.23</v>
      </c>
      <c r="CC86" s="326">
        <v>0</v>
      </c>
      <c r="CD86" s="326">
        <v>0</v>
      </c>
      <c r="CE86" s="326">
        <v>0</v>
      </c>
      <c r="CF86" s="326">
        <v>0</v>
      </c>
      <c r="CG86" s="326">
        <v>0</v>
      </c>
      <c r="CH86" s="326">
        <v>0</v>
      </c>
      <c r="CI86" s="326">
        <v>0</v>
      </c>
      <c r="CJ86" s="326">
        <v>0</v>
      </c>
      <c r="CK86" s="326">
        <v>0</v>
      </c>
      <c r="CL86" s="326">
        <v>0</v>
      </c>
      <c r="CM86" s="326">
        <v>1396995</v>
      </c>
      <c r="CN86" s="326">
        <v>0</v>
      </c>
      <c r="CO86" s="326">
        <v>0</v>
      </c>
      <c r="CP86" s="326">
        <v>0</v>
      </c>
      <c r="CQ86" s="326">
        <v>0</v>
      </c>
      <c r="CR86" s="326">
        <v>13000</v>
      </c>
      <c r="CS86" s="326">
        <v>0</v>
      </c>
      <c r="CT86" s="326">
        <v>823009.77</v>
      </c>
      <c r="CU86" s="326">
        <v>0</v>
      </c>
      <c r="CV86" s="326">
        <v>0</v>
      </c>
      <c r="CW86" s="326">
        <v>0</v>
      </c>
      <c r="CX86" s="326">
        <v>193133.73</v>
      </c>
      <c r="CY86" s="326">
        <v>0</v>
      </c>
      <c r="CZ86" s="326">
        <v>0</v>
      </c>
      <c r="DA86" s="326">
        <v>0</v>
      </c>
      <c r="DB86" s="326">
        <v>0</v>
      </c>
      <c r="DC86" s="326">
        <v>0</v>
      </c>
      <c r="DD86" s="326">
        <v>0</v>
      </c>
      <c r="DE86" s="326">
        <v>0</v>
      </c>
      <c r="DF86" s="326">
        <v>0</v>
      </c>
      <c r="DG86" s="326">
        <v>0</v>
      </c>
      <c r="DH86" s="326">
        <v>0</v>
      </c>
      <c r="DI86" s="326">
        <v>4564692.43</v>
      </c>
      <c r="DJ86" s="326">
        <v>0</v>
      </c>
      <c r="DK86" s="326">
        <v>4850</v>
      </c>
      <c r="DL86" s="326">
        <v>889675.37</v>
      </c>
      <c r="DM86" s="326">
        <v>355085.22</v>
      </c>
      <c r="DN86" s="326">
        <v>0</v>
      </c>
      <c r="DO86" s="326">
        <v>0</v>
      </c>
      <c r="DP86" s="326">
        <v>332507.56</v>
      </c>
      <c r="DQ86" s="326">
        <v>20035.310000000001</v>
      </c>
      <c r="DR86" s="326">
        <v>0</v>
      </c>
      <c r="DS86" s="326">
        <v>0</v>
      </c>
      <c r="DT86" s="326">
        <v>0</v>
      </c>
      <c r="DU86" s="326">
        <v>0</v>
      </c>
      <c r="DV86" s="326">
        <v>443552.41</v>
      </c>
      <c r="DW86" s="326">
        <v>7813.56</v>
      </c>
      <c r="DX86" s="326">
        <v>235264.68</v>
      </c>
      <c r="DY86" s="326">
        <v>190207.5</v>
      </c>
      <c r="DZ86" s="326">
        <v>546649.13</v>
      </c>
      <c r="EA86" s="326">
        <v>537940.06999999995</v>
      </c>
      <c r="EB86" s="326">
        <v>37946.239999999998</v>
      </c>
      <c r="EC86" s="326">
        <v>15820</v>
      </c>
      <c r="ED86" s="326">
        <v>2122729.0299999998</v>
      </c>
      <c r="EE86" s="326">
        <v>1926111.14</v>
      </c>
      <c r="EF86" s="326">
        <v>3783806.13</v>
      </c>
      <c r="EG86" s="326">
        <v>3980424.02</v>
      </c>
      <c r="EH86" s="326">
        <v>0</v>
      </c>
      <c r="EI86" s="326">
        <v>0</v>
      </c>
      <c r="EJ86" s="326">
        <v>0</v>
      </c>
      <c r="EK86" s="326">
        <v>0</v>
      </c>
      <c r="EL86" s="326">
        <v>0</v>
      </c>
      <c r="EM86" s="326">
        <v>42474205.329999998</v>
      </c>
      <c r="EN86" s="326">
        <v>8219759.0700000003</v>
      </c>
      <c r="EO86" s="326">
        <v>6025064.71</v>
      </c>
      <c r="EP86" s="326">
        <v>1467636.58</v>
      </c>
      <c r="EQ86" s="326">
        <v>0</v>
      </c>
      <c r="ER86" s="326">
        <v>3662330.94</v>
      </c>
      <c r="ES86" s="326">
        <v>0</v>
      </c>
      <c r="ET86" s="326">
        <v>0</v>
      </c>
      <c r="EU86" s="326">
        <v>390906.82</v>
      </c>
      <c r="EV86" s="326">
        <v>380023.38</v>
      </c>
      <c r="EW86" s="326">
        <v>1524899.81</v>
      </c>
      <c r="EX86" s="326">
        <v>1535783.25</v>
      </c>
      <c r="EY86" s="326">
        <v>0</v>
      </c>
      <c r="EZ86" s="326">
        <v>57606.97</v>
      </c>
      <c r="FA86" s="326">
        <v>45250.55</v>
      </c>
      <c r="FB86" s="326">
        <v>131607.6</v>
      </c>
      <c r="FC86" s="326">
        <v>0</v>
      </c>
      <c r="FD86" s="326">
        <v>143964.01999999999</v>
      </c>
      <c r="FE86" s="326">
        <v>0</v>
      </c>
      <c r="FF86" s="326">
        <v>0</v>
      </c>
      <c r="FG86" s="326">
        <v>0</v>
      </c>
      <c r="FH86" s="326">
        <v>71667.199999999997</v>
      </c>
      <c r="FI86" s="326">
        <v>42887.09</v>
      </c>
      <c r="FJ86" s="326">
        <v>24304.1</v>
      </c>
      <c r="FK86" s="326">
        <v>4476.01</v>
      </c>
    </row>
    <row r="87" spans="1:167" x14ac:dyDescent="0.15">
      <c r="A87" s="334">
        <v>1376</v>
      </c>
      <c r="B87" s="334" t="s">
        <v>534</v>
      </c>
      <c r="C87" s="326">
        <v>0</v>
      </c>
      <c r="D87" s="326">
        <v>31416092</v>
      </c>
      <c r="E87" s="326">
        <v>0</v>
      </c>
      <c r="F87" s="326">
        <v>55142.400000000001</v>
      </c>
      <c r="G87" s="326">
        <v>96098.45</v>
      </c>
      <c r="H87" s="326">
        <v>108767.15</v>
      </c>
      <c r="I87" s="326">
        <v>789256.22</v>
      </c>
      <c r="J87" s="326">
        <v>0</v>
      </c>
      <c r="K87" s="326">
        <v>3745347</v>
      </c>
      <c r="L87" s="326">
        <v>0</v>
      </c>
      <c r="M87" s="326">
        <v>0</v>
      </c>
      <c r="N87" s="326">
        <v>0</v>
      </c>
      <c r="O87" s="326">
        <v>0</v>
      </c>
      <c r="P87" s="326">
        <v>14096.23</v>
      </c>
      <c r="Q87" s="326">
        <v>0</v>
      </c>
      <c r="R87" s="326">
        <v>0</v>
      </c>
      <c r="S87" s="326">
        <v>0</v>
      </c>
      <c r="T87" s="326">
        <v>0</v>
      </c>
      <c r="U87" s="326">
        <v>252746.37</v>
      </c>
      <c r="V87" s="326">
        <v>5814303</v>
      </c>
      <c r="W87" s="326">
        <v>53201.02</v>
      </c>
      <c r="X87" s="326">
        <v>0</v>
      </c>
      <c r="Y87" s="326">
        <v>0</v>
      </c>
      <c r="Z87" s="326">
        <v>83325.600000000006</v>
      </c>
      <c r="AA87" s="326">
        <v>1717267.08</v>
      </c>
      <c r="AB87" s="326">
        <v>0</v>
      </c>
      <c r="AC87" s="326">
        <v>0</v>
      </c>
      <c r="AD87" s="326">
        <v>79371.360000000001</v>
      </c>
      <c r="AE87" s="326">
        <v>125988.03</v>
      </c>
      <c r="AF87" s="326">
        <v>0</v>
      </c>
      <c r="AG87" s="326">
        <v>0</v>
      </c>
      <c r="AH87" s="326">
        <v>73609.11</v>
      </c>
      <c r="AI87" s="326">
        <v>0</v>
      </c>
      <c r="AJ87" s="326">
        <v>0</v>
      </c>
      <c r="AK87" s="326">
        <v>0</v>
      </c>
      <c r="AL87" s="326">
        <v>66749</v>
      </c>
      <c r="AM87" s="326">
        <v>7358.76</v>
      </c>
      <c r="AN87" s="326">
        <v>324827.59999999998</v>
      </c>
      <c r="AO87" s="326">
        <v>0</v>
      </c>
      <c r="AP87" s="326">
        <v>21654.51</v>
      </c>
      <c r="AQ87" s="326">
        <v>6694432.1100000003</v>
      </c>
      <c r="AR87" s="326">
        <v>11792340.550000001</v>
      </c>
      <c r="AS87" s="326">
        <v>1055207.45</v>
      </c>
      <c r="AT87" s="326">
        <v>802186.96</v>
      </c>
      <c r="AU87" s="326">
        <v>569102.99</v>
      </c>
      <c r="AV87" s="326">
        <v>114534.08</v>
      </c>
      <c r="AW87" s="326">
        <v>1498227.75</v>
      </c>
      <c r="AX87" s="326">
        <v>2565374.91</v>
      </c>
      <c r="AY87" s="326">
        <v>490085.5</v>
      </c>
      <c r="AZ87" s="326">
        <v>1797677.75</v>
      </c>
      <c r="BA87" s="326">
        <v>8109368.0599999996</v>
      </c>
      <c r="BB87" s="326">
        <v>2618905</v>
      </c>
      <c r="BC87" s="326">
        <v>345844.18</v>
      </c>
      <c r="BD87" s="326">
        <v>60862</v>
      </c>
      <c r="BE87" s="326">
        <v>761703.48</v>
      </c>
      <c r="BF87" s="326">
        <v>4862264.68</v>
      </c>
      <c r="BG87" s="326">
        <v>1926182.9</v>
      </c>
      <c r="BH87" s="326">
        <v>38370.22</v>
      </c>
      <c r="BI87" s="326">
        <v>555915.4</v>
      </c>
      <c r="BJ87" s="326">
        <v>849803.77</v>
      </c>
      <c r="BK87" s="326">
        <v>0</v>
      </c>
      <c r="BL87" s="326">
        <v>0</v>
      </c>
      <c r="BM87" s="326">
        <v>3200000</v>
      </c>
      <c r="BN87" s="326">
        <v>1700000</v>
      </c>
      <c r="BO87" s="326">
        <v>0</v>
      </c>
      <c r="BP87" s="326">
        <v>0</v>
      </c>
      <c r="BQ87" s="326">
        <v>9577969.5700000003</v>
      </c>
      <c r="BR87" s="326">
        <v>9526611.5199999996</v>
      </c>
      <c r="BS87" s="326">
        <v>13333884.970000001</v>
      </c>
      <c r="BT87" s="326">
        <v>12076415.289999999</v>
      </c>
      <c r="BU87" s="326">
        <v>0</v>
      </c>
      <c r="BV87" s="326">
        <v>0</v>
      </c>
      <c r="BW87" s="326">
        <v>4862264.68</v>
      </c>
      <c r="BX87" s="326">
        <v>0</v>
      </c>
      <c r="BY87" s="326">
        <v>0</v>
      </c>
      <c r="BZ87" s="326">
        <v>0</v>
      </c>
      <c r="CA87" s="326">
        <v>0</v>
      </c>
      <c r="CB87" s="326">
        <v>25019.95</v>
      </c>
      <c r="CC87" s="326">
        <v>0</v>
      </c>
      <c r="CD87" s="326">
        <v>0</v>
      </c>
      <c r="CE87" s="326">
        <v>0</v>
      </c>
      <c r="CF87" s="326">
        <v>0</v>
      </c>
      <c r="CG87" s="326">
        <v>0</v>
      </c>
      <c r="CH87" s="326">
        <v>0</v>
      </c>
      <c r="CI87" s="326">
        <v>0</v>
      </c>
      <c r="CJ87" s="326">
        <v>0</v>
      </c>
      <c r="CK87" s="326">
        <v>0</v>
      </c>
      <c r="CL87" s="326">
        <v>0</v>
      </c>
      <c r="CM87" s="326">
        <v>1511924</v>
      </c>
      <c r="CN87" s="326">
        <v>154052</v>
      </c>
      <c r="CO87" s="326">
        <v>0</v>
      </c>
      <c r="CP87" s="326">
        <v>0</v>
      </c>
      <c r="CQ87" s="326">
        <v>0</v>
      </c>
      <c r="CR87" s="326">
        <v>0</v>
      </c>
      <c r="CS87" s="326">
        <v>39938</v>
      </c>
      <c r="CT87" s="326">
        <v>888450.18</v>
      </c>
      <c r="CU87" s="326">
        <v>0</v>
      </c>
      <c r="CV87" s="326">
        <v>0</v>
      </c>
      <c r="CW87" s="326">
        <v>0</v>
      </c>
      <c r="CX87" s="326">
        <v>171499.99</v>
      </c>
      <c r="CY87" s="326">
        <v>0</v>
      </c>
      <c r="CZ87" s="326">
        <v>0</v>
      </c>
      <c r="DA87" s="326">
        <v>0</v>
      </c>
      <c r="DB87" s="326">
        <v>0</v>
      </c>
      <c r="DC87" s="326">
        <v>0</v>
      </c>
      <c r="DD87" s="326">
        <v>52</v>
      </c>
      <c r="DE87" s="326">
        <v>0</v>
      </c>
      <c r="DF87" s="326">
        <v>0</v>
      </c>
      <c r="DG87" s="326">
        <v>1210.1500000000001</v>
      </c>
      <c r="DH87" s="326">
        <v>0</v>
      </c>
      <c r="DI87" s="326">
        <v>5134333.6399999997</v>
      </c>
      <c r="DJ87" s="326">
        <v>725.58</v>
      </c>
      <c r="DK87" s="326">
        <v>0</v>
      </c>
      <c r="DL87" s="326">
        <v>849111.74</v>
      </c>
      <c r="DM87" s="326">
        <v>343512.96</v>
      </c>
      <c r="DN87" s="326">
        <v>0</v>
      </c>
      <c r="DO87" s="326">
        <v>0</v>
      </c>
      <c r="DP87" s="326">
        <v>532242.31999999995</v>
      </c>
      <c r="DQ87" s="326">
        <v>8929.15</v>
      </c>
      <c r="DR87" s="326">
        <v>0</v>
      </c>
      <c r="DS87" s="326">
        <v>0</v>
      </c>
      <c r="DT87" s="326">
        <v>51279.24</v>
      </c>
      <c r="DU87" s="326">
        <v>0</v>
      </c>
      <c r="DV87" s="326">
        <v>731856.02</v>
      </c>
      <c r="DW87" s="326">
        <v>0</v>
      </c>
      <c r="DX87" s="326">
        <v>401763.4</v>
      </c>
      <c r="DY87" s="326">
        <v>410977.63</v>
      </c>
      <c r="DZ87" s="326">
        <v>112029.31</v>
      </c>
      <c r="EA87" s="326">
        <v>30463.64</v>
      </c>
      <c r="EB87" s="326">
        <v>72351.44</v>
      </c>
      <c r="EC87" s="326">
        <v>0</v>
      </c>
      <c r="ED87" s="326">
        <v>1910343.59</v>
      </c>
      <c r="EE87" s="326">
        <v>807912.17</v>
      </c>
      <c r="EF87" s="326">
        <v>4290020.7699999996</v>
      </c>
      <c r="EG87" s="326">
        <v>5392452.1900000004</v>
      </c>
      <c r="EH87" s="326">
        <v>0</v>
      </c>
      <c r="EI87" s="326">
        <v>0</v>
      </c>
      <c r="EJ87" s="326">
        <v>0</v>
      </c>
      <c r="EK87" s="326">
        <v>0</v>
      </c>
      <c r="EL87" s="326">
        <v>0</v>
      </c>
      <c r="EM87" s="326">
        <v>40875223.479999997</v>
      </c>
      <c r="EN87" s="326">
        <v>1365865.88</v>
      </c>
      <c r="EO87" s="326">
        <v>783275.68</v>
      </c>
      <c r="EP87" s="326">
        <v>230064.53</v>
      </c>
      <c r="EQ87" s="326">
        <v>0</v>
      </c>
      <c r="ER87" s="326">
        <v>812654.73</v>
      </c>
      <c r="ES87" s="326">
        <v>0</v>
      </c>
      <c r="ET87" s="326">
        <v>0</v>
      </c>
      <c r="EU87" s="326">
        <v>184578.55</v>
      </c>
      <c r="EV87" s="326">
        <v>85471.17</v>
      </c>
      <c r="EW87" s="326">
        <v>1437606.47</v>
      </c>
      <c r="EX87" s="326">
        <v>1536713.85</v>
      </c>
      <c r="EY87" s="326">
        <v>0</v>
      </c>
      <c r="EZ87" s="326">
        <v>254230.38</v>
      </c>
      <c r="FA87" s="326">
        <v>425668.78</v>
      </c>
      <c r="FB87" s="326">
        <v>349598.59</v>
      </c>
      <c r="FC87" s="326">
        <v>466.21</v>
      </c>
      <c r="FD87" s="326">
        <v>177693.98</v>
      </c>
      <c r="FE87" s="326">
        <v>0</v>
      </c>
      <c r="FF87" s="326">
        <v>0</v>
      </c>
      <c r="FG87" s="326">
        <v>0</v>
      </c>
      <c r="FH87" s="326">
        <v>0</v>
      </c>
      <c r="FI87" s="326">
        <v>0</v>
      </c>
      <c r="FJ87" s="326">
        <v>0</v>
      </c>
      <c r="FK87" s="326">
        <v>0</v>
      </c>
    </row>
    <row r="88" spans="1:167" x14ac:dyDescent="0.15">
      <c r="A88" s="334">
        <v>1380</v>
      </c>
      <c r="B88" s="334" t="s">
        <v>535</v>
      </c>
      <c r="C88" s="326">
        <v>0</v>
      </c>
      <c r="D88" s="326">
        <v>13662961.18</v>
      </c>
      <c r="E88" s="326">
        <v>31730.3</v>
      </c>
      <c r="F88" s="326">
        <v>4555</v>
      </c>
      <c r="G88" s="326">
        <v>17033.349999999999</v>
      </c>
      <c r="H88" s="326">
        <v>18091.5</v>
      </c>
      <c r="I88" s="326">
        <v>125912.04</v>
      </c>
      <c r="J88" s="326">
        <v>0</v>
      </c>
      <c r="K88" s="326">
        <v>305585</v>
      </c>
      <c r="L88" s="326">
        <v>0</v>
      </c>
      <c r="M88" s="326">
        <v>0</v>
      </c>
      <c r="N88" s="326">
        <v>0</v>
      </c>
      <c r="O88" s="326">
        <v>0</v>
      </c>
      <c r="P88" s="326">
        <v>0</v>
      </c>
      <c r="Q88" s="326">
        <v>0</v>
      </c>
      <c r="R88" s="326">
        <v>0</v>
      </c>
      <c r="S88" s="326">
        <v>0</v>
      </c>
      <c r="T88" s="326">
        <v>0</v>
      </c>
      <c r="U88" s="326">
        <v>331656.36</v>
      </c>
      <c r="V88" s="326">
        <v>12081614</v>
      </c>
      <c r="W88" s="326">
        <v>34965.050000000003</v>
      </c>
      <c r="X88" s="326">
        <v>0</v>
      </c>
      <c r="Y88" s="326">
        <v>0</v>
      </c>
      <c r="Z88" s="326">
        <v>13616.67</v>
      </c>
      <c r="AA88" s="326">
        <v>1245599.29</v>
      </c>
      <c r="AB88" s="326">
        <v>25103.95</v>
      </c>
      <c r="AC88" s="326">
        <v>0</v>
      </c>
      <c r="AD88" s="326">
        <v>290252.12</v>
      </c>
      <c r="AE88" s="326">
        <v>604161.06999999995</v>
      </c>
      <c r="AF88" s="326">
        <v>0</v>
      </c>
      <c r="AG88" s="326">
        <v>0</v>
      </c>
      <c r="AH88" s="326">
        <v>95590.27</v>
      </c>
      <c r="AI88" s="326">
        <v>0</v>
      </c>
      <c r="AJ88" s="326">
        <v>0</v>
      </c>
      <c r="AK88" s="326">
        <v>6102.5</v>
      </c>
      <c r="AL88" s="326">
        <v>38147.760000000002</v>
      </c>
      <c r="AM88" s="326">
        <v>32386.55</v>
      </c>
      <c r="AN88" s="326">
        <v>192873.82</v>
      </c>
      <c r="AO88" s="326">
        <v>0</v>
      </c>
      <c r="AP88" s="326">
        <v>21648.26</v>
      </c>
      <c r="AQ88" s="326">
        <v>3038283.13</v>
      </c>
      <c r="AR88" s="326">
        <v>8659140.4499999993</v>
      </c>
      <c r="AS88" s="326">
        <v>753297.34</v>
      </c>
      <c r="AT88" s="326">
        <v>691312.11</v>
      </c>
      <c r="AU88" s="326">
        <v>413808.24</v>
      </c>
      <c r="AV88" s="326">
        <v>8830.75</v>
      </c>
      <c r="AW88" s="326">
        <v>1035048.38</v>
      </c>
      <c r="AX88" s="326">
        <v>2056831.1</v>
      </c>
      <c r="AY88" s="326">
        <v>405253.26</v>
      </c>
      <c r="AZ88" s="326">
        <v>1853813.81</v>
      </c>
      <c r="BA88" s="326">
        <v>4347543</v>
      </c>
      <c r="BB88" s="326">
        <v>873735.5</v>
      </c>
      <c r="BC88" s="326">
        <v>327647.65999999997</v>
      </c>
      <c r="BD88" s="326">
        <v>285737.76</v>
      </c>
      <c r="BE88" s="326">
        <v>95316.89</v>
      </c>
      <c r="BF88" s="326">
        <v>2636534.12</v>
      </c>
      <c r="BG88" s="326">
        <v>4426335.3099999996</v>
      </c>
      <c r="BH88" s="326">
        <v>0</v>
      </c>
      <c r="BI88" s="326">
        <v>0</v>
      </c>
      <c r="BJ88" s="326">
        <v>0</v>
      </c>
      <c r="BK88" s="326">
        <v>0</v>
      </c>
      <c r="BL88" s="326">
        <v>10485.06</v>
      </c>
      <c r="BM88" s="326">
        <v>0</v>
      </c>
      <c r="BN88" s="326">
        <v>0</v>
      </c>
      <c r="BO88" s="326">
        <v>0</v>
      </c>
      <c r="BP88" s="326">
        <v>0</v>
      </c>
      <c r="BQ88" s="326">
        <v>4498225.08</v>
      </c>
      <c r="BR88" s="326">
        <v>1758857.25</v>
      </c>
      <c r="BS88" s="326">
        <v>4498225.08</v>
      </c>
      <c r="BT88" s="326">
        <v>1769342.31</v>
      </c>
      <c r="BU88" s="326">
        <v>0</v>
      </c>
      <c r="BV88" s="326">
        <v>0</v>
      </c>
      <c r="BW88" s="326">
        <v>2636534.12</v>
      </c>
      <c r="BX88" s="326">
        <v>0</v>
      </c>
      <c r="BY88" s="326">
        <v>0</v>
      </c>
      <c r="BZ88" s="326">
        <v>0</v>
      </c>
      <c r="CA88" s="326">
        <v>0</v>
      </c>
      <c r="CB88" s="326">
        <v>0</v>
      </c>
      <c r="CC88" s="326">
        <v>0</v>
      </c>
      <c r="CD88" s="326">
        <v>0</v>
      </c>
      <c r="CE88" s="326">
        <v>0</v>
      </c>
      <c r="CF88" s="326">
        <v>0</v>
      </c>
      <c r="CG88" s="326">
        <v>0</v>
      </c>
      <c r="CH88" s="326">
        <v>0</v>
      </c>
      <c r="CI88" s="326">
        <v>0</v>
      </c>
      <c r="CJ88" s="326">
        <v>0</v>
      </c>
      <c r="CK88" s="326">
        <v>0</v>
      </c>
      <c r="CL88" s="326">
        <v>0</v>
      </c>
      <c r="CM88" s="326">
        <v>822867</v>
      </c>
      <c r="CN88" s="326">
        <v>0</v>
      </c>
      <c r="CO88" s="326">
        <v>0</v>
      </c>
      <c r="CP88" s="326">
        <v>0</v>
      </c>
      <c r="CQ88" s="326">
        <v>0</v>
      </c>
      <c r="CR88" s="326">
        <v>0</v>
      </c>
      <c r="CS88" s="326">
        <v>0</v>
      </c>
      <c r="CT88" s="326">
        <v>582747.73</v>
      </c>
      <c r="CU88" s="326">
        <v>0</v>
      </c>
      <c r="CV88" s="326">
        <v>0</v>
      </c>
      <c r="CW88" s="326">
        <v>0</v>
      </c>
      <c r="CX88" s="326">
        <v>165827.22</v>
      </c>
      <c r="CY88" s="326">
        <v>0</v>
      </c>
      <c r="CZ88" s="326">
        <v>0</v>
      </c>
      <c r="DA88" s="326">
        <v>0</v>
      </c>
      <c r="DB88" s="326">
        <v>0</v>
      </c>
      <c r="DC88" s="326">
        <v>1463.5</v>
      </c>
      <c r="DD88" s="326">
        <v>0</v>
      </c>
      <c r="DE88" s="326">
        <v>0</v>
      </c>
      <c r="DF88" s="326">
        <v>0</v>
      </c>
      <c r="DG88" s="326">
        <v>0</v>
      </c>
      <c r="DH88" s="326">
        <v>0</v>
      </c>
      <c r="DI88" s="326">
        <v>2728549.3</v>
      </c>
      <c r="DJ88" s="326">
        <v>0</v>
      </c>
      <c r="DK88" s="326">
        <v>0</v>
      </c>
      <c r="DL88" s="326">
        <v>1041741.87</v>
      </c>
      <c r="DM88" s="326">
        <v>242132.47</v>
      </c>
      <c r="DN88" s="326">
        <v>0</v>
      </c>
      <c r="DO88" s="326">
        <v>0</v>
      </c>
      <c r="DP88" s="326">
        <v>121742.32</v>
      </c>
      <c r="DQ88" s="326">
        <v>0</v>
      </c>
      <c r="DR88" s="326">
        <v>0</v>
      </c>
      <c r="DS88" s="326">
        <v>0</v>
      </c>
      <c r="DT88" s="326">
        <v>0</v>
      </c>
      <c r="DU88" s="326">
        <v>0</v>
      </c>
      <c r="DV88" s="326">
        <v>75273.61</v>
      </c>
      <c r="DW88" s="326">
        <v>0</v>
      </c>
      <c r="DX88" s="326">
        <v>84068.9</v>
      </c>
      <c r="DY88" s="326">
        <v>100016.15</v>
      </c>
      <c r="DZ88" s="326">
        <v>104994.75</v>
      </c>
      <c r="EA88" s="326">
        <v>80307.05</v>
      </c>
      <c r="EB88" s="326">
        <v>8740.4500000000007</v>
      </c>
      <c r="EC88" s="326">
        <v>0</v>
      </c>
      <c r="ED88" s="326">
        <v>166533.22</v>
      </c>
      <c r="EE88" s="326">
        <v>339535.09</v>
      </c>
      <c r="EF88" s="326">
        <v>11696692.66</v>
      </c>
      <c r="EG88" s="326">
        <v>1121618.83</v>
      </c>
      <c r="EH88" s="326">
        <v>10284657.310000001</v>
      </c>
      <c r="EI88" s="326">
        <v>117414.65</v>
      </c>
      <c r="EJ88" s="326">
        <v>0</v>
      </c>
      <c r="EK88" s="326">
        <v>0</v>
      </c>
      <c r="EL88" s="326">
        <v>0</v>
      </c>
      <c r="EM88" s="326">
        <v>19927343.760000002</v>
      </c>
      <c r="EN88" s="326">
        <v>8309019.2699999996</v>
      </c>
      <c r="EO88" s="326">
        <v>1684421.24</v>
      </c>
      <c r="EP88" s="326">
        <v>1138012.17</v>
      </c>
      <c r="EQ88" s="326">
        <v>0</v>
      </c>
      <c r="ER88" s="326">
        <v>7762610.2000000002</v>
      </c>
      <c r="ES88" s="326">
        <v>0</v>
      </c>
      <c r="ET88" s="326">
        <v>0</v>
      </c>
      <c r="EU88" s="326">
        <v>737604.71</v>
      </c>
      <c r="EV88" s="326">
        <v>594705.03</v>
      </c>
      <c r="EW88" s="326">
        <v>1281747.8600000001</v>
      </c>
      <c r="EX88" s="326">
        <v>1424647.54</v>
      </c>
      <c r="EY88" s="326">
        <v>0</v>
      </c>
      <c r="EZ88" s="326">
        <v>83469.97</v>
      </c>
      <c r="FA88" s="326">
        <v>80387.960000000006</v>
      </c>
      <c r="FB88" s="326">
        <v>0</v>
      </c>
      <c r="FC88" s="326">
        <v>0</v>
      </c>
      <c r="FD88" s="326">
        <v>3082.01</v>
      </c>
      <c r="FE88" s="326">
        <v>0</v>
      </c>
      <c r="FF88" s="326">
        <v>0</v>
      </c>
      <c r="FG88" s="326">
        <v>0</v>
      </c>
      <c r="FH88" s="326">
        <v>0</v>
      </c>
      <c r="FI88" s="326">
        <v>0</v>
      </c>
      <c r="FJ88" s="326">
        <v>0</v>
      </c>
      <c r="FK88" s="326">
        <v>0</v>
      </c>
    </row>
    <row r="89" spans="1:167" x14ac:dyDescent="0.15">
      <c r="A89" s="334">
        <v>1407</v>
      </c>
      <c r="B89" s="334" t="s">
        <v>536</v>
      </c>
      <c r="C89" s="326">
        <v>0</v>
      </c>
      <c r="D89" s="326">
        <v>5516916.9400000004</v>
      </c>
      <c r="E89" s="326">
        <v>0</v>
      </c>
      <c r="F89" s="326">
        <v>18580.759999999998</v>
      </c>
      <c r="G89" s="326">
        <v>33517.300000000003</v>
      </c>
      <c r="H89" s="326">
        <v>7990.83</v>
      </c>
      <c r="I89" s="326">
        <v>185337.27</v>
      </c>
      <c r="J89" s="326">
        <v>2901</v>
      </c>
      <c r="K89" s="326">
        <v>1371315</v>
      </c>
      <c r="L89" s="326">
        <v>0</v>
      </c>
      <c r="M89" s="326">
        <v>0</v>
      </c>
      <c r="N89" s="326">
        <v>0</v>
      </c>
      <c r="O89" s="326">
        <v>0</v>
      </c>
      <c r="P89" s="326">
        <v>7584</v>
      </c>
      <c r="Q89" s="326">
        <v>0</v>
      </c>
      <c r="R89" s="326">
        <v>0</v>
      </c>
      <c r="S89" s="326">
        <v>0</v>
      </c>
      <c r="T89" s="326">
        <v>0</v>
      </c>
      <c r="U89" s="326">
        <v>116595.07</v>
      </c>
      <c r="V89" s="326">
        <v>8400650</v>
      </c>
      <c r="W89" s="326">
        <v>22158.880000000001</v>
      </c>
      <c r="X89" s="326">
        <v>0</v>
      </c>
      <c r="Y89" s="326">
        <v>0</v>
      </c>
      <c r="Z89" s="326">
        <v>3625.81</v>
      </c>
      <c r="AA89" s="326">
        <v>668863.47</v>
      </c>
      <c r="AB89" s="326">
        <v>0</v>
      </c>
      <c r="AC89" s="326">
        <v>0</v>
      </c>
      <c r="AD89" s="326">
        <v>29229.05</v>
      </c>
      <c r="AE89" s="326">
        <v>114730.42</v>
      </c>
      <c r="AF89" s="326">
        <v>0</v>
      </c>
      <c r="AG89" s="326">
        <v>0</v>
      </c>
      <c r="AH89" s="326">
        <v>16094.59</v>
      </c>
      <c r="AI89" s="326">
        <v>0</v>
      </c>
      <c r="AJ89" s="326">
        <v>0</v>
      </c>
      <c r="AK89" s="326">
        <v>2928.41</v>
      </c>
      <c r="AL89" s="326">
        <v>0</v>
      </c>
      <c r="AM89" s="326">
        <v>0</v>
      </c>
      <c r="AN89" s="326">
        <v>32737.94</v>
      </c>
      <c r="AO89" s="326">
        <v>0</v>
      </c>
      <c r="AP89" s="326">
        <v>15227.86</v>
      </c>
      <c r="AQ89" s="326">
        <v>3765594.61</v>
      </c>
      <c r="AR89" s="326">
        <v>2592606.29</v>
      </c>
      <c r="AS89" s="326">
        <v>777362.22</v>
      </c>
      <c r="AT89" s="326">
        <v>299823.83</v>
      </c>
      <c r="AU89" s="326">
        <v>396357.18</v>
      </c>
      <c r="AV89" s="326">
        <v>122998.25</v>
      </c>
      <c r="AW89" s="326">
        <v>425028.08</v>
      </c>
      <c r="AX89" s="326">
        <v>493585.77</v>
      </c>
      <c r="AY89" s="326">
        <v>588572.18999999994</v>
      </c>
      <c r="AZ89" s="326">
        <v>688076.19</v>
      </c>
      <c r="BA89" s="326">
        <v>3461179.37</v>
      </c>
      <c r="BB89" s="326">
        <v>586923.92000000004</v>
      </c>
      <c r="BC89" s="326">
        <v>152456.09</v>
      </c>
      <c r="BD89" s="326">
        <v>2235.2600000000002</v>
      </c>
      <c r="BE89" s="326">
        <v>19306.240000000002</v>
      </c>
      <c r="BF89" s="326">
        <v>1764483.23</v>
      </c>
      <c r="BG89" s="326">
        <v>480887.02</v>
      </c>
      <c r="BH89" s="326">
        <v>673.04</v>
      </c>
      <c r="BI89" s="326">
        <v>0</v>
      </c>
      <c r="BJ89" s="326">
        <v>0</v>
      </c>
      <c r="BK89" s="326">
        <v>0</v>
      </c>
      <c r="BL89" s="326">
        <v>14526.28</v>
      </c>
      <c r="BM89" s="326">
        <v>0</v>
      </c>
      <c r="BN89" s="326">
        <v>0</v>
      </c>
      <c r="BO89" s="326">
        <v>0</v>
      </c>
      <c r="BP89" s="326">
        <v>0</v>
      </c>
      <c r="BQ89" s="326">
        <v>3192398.71</v>
      </c>
      <c r="BR89" s="326">
        <v>3126708.25</v>
      </c>
      <c r="BS89" s="326">
        <v>3192398.71</v>
      </c>
      <c r="BT89" s="326">
        <v>3141234.53</v>
      </c>
      <c r="BU89" s="326">
        <v>0</v>
      </c>
      <c r="BV89" s="326">
        <v>0</v>
      </c>
      <c r="BW89" s="326">
        <v>1764483.23</v>
      </c>
      <c r="BX89" s="326">
        <v>0</v>
      </c>
      <c r="BY89" s="326">
        <v>0</v>
      </c>
      <c r="BZ89" s="326">
        <v>0</v>
      </c>
      <c r="CA89" s="326">
        <v>1350.05</v>
      </c>
      <c r="CB89" s="326">
        <v>4457.26</v>
      </c>
      <c r="CC89" s="326">
        <v>0</v>
      </c>
      <c r="CD89" s="326">
        <v>0</v>
      </c>
      <c r="CE89" s="326">
        <v>0</v>
      </c>
      <c r="CF89" s="326">
        <v>0</v>
      </c>
      <c r="CG89" s="326">
        <v>0</v>
      </c>
      <c r="CH89" s="326">
        <v>31581.52</v>
      </c>
      <c r="CI89" s="326">
        <v>0</v>
      </c>
      <c r="CJ89" s="326">
        <v>0</v>
      </c>
      <c r="CK89" s="326">
        <v>0</v>
      </c>
      <c r="CL89" s="326">
        <v>0</v>
      </c>
      <c r="CM89" s="326">
        <v>500193</v>
      </c>
      <c r="CN89" s="326">
        <v>0</v>
      </c>
      <c r="CO89" s="326">
        <v>0</v>
      </c>
      <c r="CP89" s="326">
        <v>0</v>
      </c>
      <c r="CQ89" s="326">
        <v>0</v>
      </c>
      <c r="CR89" s="326">
        <v>0</v>
      </c>
      <c r="CS89" s="326">
        <v>0</v>
      </c>
      <c r="CT89" s="326">
        <v>346383.47</v>
      </c>
      <c r="CU89" s="326">
        <v>0</v>
      </c>
      <c r="CV89" s="326">
        <v>0</v>
      </c>
      <c r="CW89" s="326">
        <v>0</v>
      </c>
      <c r="CX89" s="326">
        <v>58127.95</v>
      </c>
      <c r="CY89" s="326">
        <v>0</v>
      </c>
      <c r="CZ89" s="326">
        <v>0</v>
      </c>
      <c r="DA89" s="326">
        <v>0</v>
      </c>
      <c r="DB89" s="326">
        <v>0</v>
      </c>
      <c r="DC89" s="326">
        <v>0</v>
      </c>
      <c r="DD89" s="326">
        <v>2</v>
      </c>
      <c r="DE89" s="326">
        <v>0</v>
      </c>
      <c r="DF89" s="326">
        <v>0</v>
      </c>
      <c r="DG89" s="326">
        <v>0</v>
      </c>
      <c r="DH89" s="326">
        <v>0</v>
      </c>
      <c r="DI89" s="326">
        <v>2049847.3</v>
      </c>
      <c r="DJ89" s="326">
        <v>0</v>
      </c>
      <c r="DK89" s="326">
        <v>0</v>
      </c>
      <c r="DL89" s="326">
        <v>237006.45</v>
      </c>
      <c r="DM89" s="326">
        <v>173359.91</v>
      </c>
      <c r="DN89" s="326">
        <v>84</v>
      </c>
      <c r="DO89" s="326">
        <v>0</v>
      </c>
      <c r="DP89" s="326">
        <v>32086.44</v>
      </c>
      <c r="DQ89" s="326">
        <v>824.36</v>
      </c>
      <c r="DR89" s="326">
        <v>0</v>
      </c>
      <c r="DS89" s="326">
        <v>0</v>
      </c>
      <c r="DT89" s="326">
        <v>0</v>
      </c>
      <c r="DU89" s="326">
        <v>0</v>
      </c>
      <c r="DV89" s="326">
        <v>206805.02</v>
      </c>
      <c r="DW89" s="326">
        <v>6565</v>
      </c>
      <c r="DX89" s="326">
        <v>171388.73</v>
      </c>
      <c r="DY89" s="326">
        <v>215353.5</v>
      </c>
      <c r="DZ89" s="326">
        <v>286495.21000000002</v>
      </c>
      <c r="EA89" s="326">
        <v>232587.42</v>
      </c>
      <c r="EB89" s="326">
        <v>8904.84</v>
      </c>
      <c r="EC89" s="326">
        <v>1038.18</v>
      </c>
      <c r="ED89" s="326">
        <v>0</v>
      </c>
      <c r="EE89" s="326">
        <v>231899.28</v>
      </c>
      <c r="EF89" s="326">
        <v>1326413.45</v>
      </c>
      <c r="EG89" s="326">
        <v>1094514.17</v>
      </c>
      <c r="EH89" s="326">
        <v>0</v>
      </c>
      <c r="EI89" s="326">
        <v>0</v>
      </c>
      <c r="EJ89" s="326">
        <v>0</v>
      </c>
      <c r="EK89" s="326">
        <v>0</v>
      </c>
      <c r="EL89" s="326">
        <v>0</v>
      </c>
      <c r="EM89" s="326">
        <v>14110000</v>
      </c>
      <c r="EN89" s="326">
        <v>157.16</v>
      </c>
      <c r="EO89" s="326">
        <v>7288517.1900000004</v>
      </c>
      <c r="EP89" s="326">
        <v>15026028.07</v>
      </c>
      <c r="EQ89" s="326">
        <v>61358</v>
      </c>
      <c r="ER89" s="326">
        <v>7676310.04</v>
      </c>
      <c r="ES89" s="326">
        <v>0</v>
      </c>
      <c r="ET89" s="326">
        <v>0</v>
      </c>
      <c r="EU89" s="326">
        <v>57624.94</v>
      </c>
      <c r="EV89" s="326">
        <v>111645.35</v>
      </c>
      <c r="EW89" s="326">
        <v>709466.97</v>
      </c>
      <c r="EX89" s="326">
        <v>655446.56000000006</v>
      </c>
      <c r="EY89" s="326">
        <v>0</v>
      </c>
      <c r="EZ89" s="326">
        <v>18775.14</v>
      </c>
      <c r="FA89" s="326">
        <v>96898.83</v>
      </c>
      <c r="FB89" s="326">
        <v>164096.75</v>
      </c>
      <c r="FC89" s="326">
        <v>15262.01</v>
      </c>
      <c r="FD89" s="326">
        <v>70711.05</v>
      </c>
      <c r="FE89" s="326">
        <v>0</v>
      </c>
      <c r="FF89" s="326">
        <v>0</v>
      </c>
      <c r="FG89" s="326">
        <v>0</v>
      </c>
      <c r="FH89" s="326">
        <v>17381</v>
      </c>
      <c r="FI89" s="326">
        <v>0</v>
      </c>
      <c r="FJ89" s="326">
        <v>17381</v>
      </c>
      <c r="FK89" s="326">
        <v>0</v>
      </c>
    </row>
    <row r="90" spans="1:167" x14ac:dyDescent="0.15">
      <c r="A90" s="334">
        <v>1414</v>
      </c>
      <c r="B90" s="334" t="s">
        <v>537</v>
      </c>
      <c r="C90" s="326">
        <v>2263106.58</v>
      </c>
      <c r="D90" s="326">
        <v>14422955</v>
      </c>
      <c r="E90" s="326">
        <v>2483.5</v>
      </c>
      <c r="F90" s="326">
        <v>10403.469999999999</v>
      </c>
      <c r="G90" s="326">
        <v>50500</v>
      </c>
      <c r="H90" s="326">
        <v>97548.57</v>
      </c>
      <c r="I90" s="326">
        <v>154680.87</v>
      </c>
      <c r="J90" s="326">
        <v>0</v>
      </c>
      <c r="K90" s="326">
        <v>4546599.54</v>
      </c>
      <c r="L90" s="326">
        <v>0</v>
      </c>
      <c r="M90" s="326">
        <v>0</v>
      </c>
      <c r="N90" s="326">
        <v>0</v>
      </c>
      <c r="O90" s="326">
        <v>0</v>
      </c>
      <c r="P90" s="326">
        <v>18072.849999999999</v>
      </c>
      <c r="Q90" s="326">
        <v>0</v>
      </c>
      <c r="R90" s="326">
        <v>0</v>
      </c>
      <c r="S90" s="326">
        <v>0</v>
      </c>
      <c r="T90" s="326">
        <v>0</v>
      </c>
      <c r="U90" s="326">
        <v>255414.04</v>
      </c>
      <c r="V90" s="326">
        <v>23028903</v>
      </c>
      <c r="W90" s="326">
        <v>66580.87</v>
      </c>
      <c r="X90" s="326">
        <v>0</v>
      </c>
      <c r="Y90" s="326">
        <v>0</v>
      </c>
      <c r="Z90" s="326">
        <v>4259.5600000000004</v>
      </c>
      <c r="AA90" s="326">
        <v>1811765.44</v>
      </c>
      <c r="AB90" s="326">
        <v>0</v>
      </c>
      <c r="AC90" s="326">
        <v>0</v>
      </c>
      <c r="AD90" s="326">
        <v>108485.32</v>
      </c>
      <c r="AE90" s="326">
        <v>137016.68</v>
      </c>
      <c r="AF90" s="326">
        <v>0</v>
      </c>
      <c r="AG90" s="326">
        <v>0</v>
      </c>
      <c r="AH90" s="326">
        <v>77946.28</v>
      </c>
      <c r="AI90" s="326">
        <v>0</v>
      </c>
      <c r="AJ90" s="326">
        <v>0</v>
      </c>
      <c r="AK90" s="326">
        <v>0</v>
      </c>
      <c r="AL90" s="326">
        <v>0</v>
      </c>
      <c r="AM90" s="326">
        <v>0</v>
      </c>
      <c r="AN90" s="326">
        <v>88228.3</v>
      </c>
      <c r="AO90" s="326">
        <v>0</v>
      </c>
      <c r="AP90" s="326">
        <v>480</v>
      </c>
      <c r="AQ90" s="326">
        <v>11587085.310000001</v>
      </c>
      <c r="AR90" s="326">
        <v>8049540.5700000003</v>
      </c>
      <c r="AS90" s="326">
        <v>1369408.62</v>
      </c>
      <c r="AT90" s="326">
        <v>1085583.6499999999</v>
      </c>
      <c r="AU90" s="326">
        <v>420399.49</v>
      </c>
      <c r="AV90" s="326">
        <v>366328.79</v>
      </c>
      <c r="AW90" s="326">
        <v>1823006.03</v>
      </c>
      <c r="AX90" s="326">
        <v>1782194.54</v>
      </c>
      <c r="AY90" s="326">
        <v>405923.34</v>
      </c>
      <c r="AZ90" s="326">
        <v>2474684.85</v>
      </c>
      <c r="BA90" s="326">
        <v>6664926.2000000002</v>
      </c>
      <c r="BB90" s="326">
        <v>1880513.52</v>
      </c>
      <c r="BC90" s="326">
        <v>386326.15</v>
      </c>
      <c r="BD90" s="326">
        <v>88029.59</v>
      </c>
      <c r="BE90" s="326">
        <v>222563.35</v>
      </c>
      <c r="BF90" s="326">
        <v>5984769.1299999999</v>
      </c>
      <c r="BG90" s="326">
        <v>2334625.84</v>
      </c>
      <c r="BH90" s="326">
        <v>15941.37</v>
      </c>
      <c r="BI90" s="326">
        <v>0</v>
      </c>
      <c r="BJ90" s="326">
        <v>0</v>
      </c>
      <c r="BK90" s="326">
        <v>0</v>
      </c>
      <c r="BL90" s="326">
        <v>0</v>
      </c>
      <c r="BM90" s="326">
        <v>27566.37</v>
      </c>
      <c r="BN90" s="326">
        <v>27566.09</v>
      </c>
      <c r="BO90" s="326">
        <v>0</v>
      </c>
      <c r="BP90" s="326">
        <v>0</v>
      </c>
      <c r="BQ90" s="326">
        <v>8538549.9100000001</v>
      </c>
      <c r="BR90" s="326">
        <v>8742129.7200000007</v>
      </c>
      <c r="BS90" s="326">
        <v>8566116.2799999993</v>
      </c>
      <c r="BT90" s="326">
        <v>8769695.8100000005</v>
      </c>
      <c r="BU90" s="326">
        <v>0</v>
      </c>
      <c r="BV90" s="326">
        <v>0</v>
      </c>
      <c r="BW90" s="326">
        <v>3089886.92</v>
      </c>
      <c r="BX90" s="326">
        <v>0</v>
      </c>
      <c r="BY90" s="326">
        <v>0</v>
      </c>
      <c r="BZ90" s="326">
        <v>167.55</v>
      </c>
      <c r="CA90" s="326">
        <v>0</v>
      </c>
      <c r="CB90" s="326">
        <v>0</v>
      </c>
      <c r="CC90" s="326">
        <v>0</v>
      </c>
      <c r="CD90" s="326">
        <v>0</v>
      </c>
      <c r="CE90" s="326">
        <v>0</v>
      </c>
      <c r="CF90" s="326">
        <v>0</v>
      </c>
      <c r="CG90" s="326">
        <v>0</v>
      </c>
      <c r="CH90" s="326">
        <v>99006.98</v>
      </c>
      <c r="CI90" s="326">
        <v>0</v>
      </c>
      <c r="CJ90" s="326">
        <v>0</v>
      </c>
      <c r="CK90" s="326">
        <v>0</v>
      </c>
      <c r="CL90" s="326">
        <v>0</v>
      </c>
      <c r="CM90" s="326">
        <v>862199</v>
      </c>
      <c r="CN90" s="326">
        <v>0</v>
      </c>
      <c r="CO90" s="326">
        <v>0</v>
      </c>
      <c r="CP90" s="326">
        <v>0</v>
      </c>
      <c r="CQ90" s="326">
        <v>0</v>
      </c>
      <c r="CR90" s="326">
        <v>0</v>
      </c>
      <c r="CS90" s="326">
        <v>0</v>
      </c>
      <c r="CT90" s="326">
        <v>766103.64</v>
      </c>
      <c r="CU90" s="326">
        <v>0</v>
      </c>
      <c r="CV90" s="326">
        <v>0</v>
      </c>
      <c r="CW90" s="326">
        <v>0</v>
      </c>
      <c r="CX90" s="326">
        <v>55015.59</v>
      </c>
      <c r="CY90" s="326">
        <v>0</v>
      </c>
      <c r="CZ90" s="326">
        <v>0</v>
      </c>
      <c r="DA90" s="326">
        <v>0</v>
      </c>
      <c r="DB90" s="326">
        <v>0</v>
      </c>
      <c r="DC90" s="326">
        <v>0</v>
      </c>
      <c r="DD90" s="326">
        <v>0</v>
      </c>
      <c r="DE90" s="326">
        <v>0</v>
      </c>
      <c r="DF90" s="326">
        <v>0</v>
      </c>
      <c r="DG90" s="326">
        <v>0</v>
      </c>
      <c r="DH90" s="326">
        <v>0</v>
      </c>
      <c r="DI90" s="326">
        <v>2987138.72</v>
      </c>
      <c r="DJ90" s="326">
        <v>0</v>
      </c>
      <c r="DK90" s="326">
        <v>0</v>
      </c>
      <c r="DL90" s="326">
        <v>474648.61</v>
      </c>
      <c r="DM90" s="326">
        <v>285860.49</v>
      </c>
      <c r="DN90" s="326">
        <v>0</v>
      </c>
      <c r="DO90" s="326">
        <v>0</v>
      </c>
      <c r="DP90" s="326">
        <v>20213.64</v>
      </c>
      <c r="DQ90" s="326">
        <v>0</v>
      </c>
      <c r="DR90" s="326">
        <v>0</v>
      </c>
      <c r="DS90" s="326">
        <v>0</v>
      </c>
      <c r="DT90" s="326">
        <v>0</v>
      </c>
      <c r="DU90" s="326">
        <v>0</v>
      </c>
      <c r="DV90" s="326">
        <v>1086411.6399999999</v>
      </c>
      <c r="DW90" s="326">
        <v>0</v>
      </c>
      <c r="DX90" s="326">
        <v>2600282</v>
      </c>
      <c r="DY90" s="326">
        <v>885336.82</v>
      </c>
      <c r="DZ90" s="326">
        <v>699434.11</v>
      </c>
      <c r="EA90" s="326">
        <v>67490.84</v>
      </c>
      <c r="EB90" s="326">
        <v>101888.45</v>
      </c>
      <c r="EC90" s="326">
        <v>2245000</v>
      </c>
      <c r="ED90" s="326">
        <v>4746294.1900000004</v>
      </c>
      <c r="EE90" s="326">
        <v>6041591.7300000004</v>
      </c>
      <c r="EF90" s="326">
        <v>8587820.7599999998</v>
      </c>
      <c r="EG90" s="326">
        <v>7079898.2199999997</v>
      </c>
      <c r="EH90" s="326">
        <v>0</v>
      </c>
      <c r="EI90" s="326">
        <v>0</v>
      </c>
      <c r="EJ90" s="326">
        <v>0</v>
      </c>
      <c r="EK90" s="326">
        <v>212625</v>
      </c>
      <c r="EL90" s="326">
        <v>0</v>
      </c>
      <c r="EM90" s="326">
        <v>23425157.800000001</v>
      </c>
      <c r="EN90" s="326">
        <v>2606527.7200000002</v>
      </c>
      <c r="EO90" s="326">
        <v>1003483.88</v>
      </c>
      <c r="EP90" s="326">
        <v>615442.41</v>
      </c>
      <c r="EQ90" s="326">
        <v>919.02</v>
      </c>
      <c r="ER90" s="326">
        <v>2217567.23</v>
      </c>
      <c r="ES90" s="326">
        <v>0</v>
      </c>
      <c r="ET90" s="326">
        <v>0</v>
      </c>
      <c r="EU90" s="326">
        <v>0</v>
      </c>
      <c r="EV90" s="326">
        <v>0</v>
      </c>
      <c r="EW90" s="326">
        <v>1852520.48</v>
      </c>
      <c r="EX90" s="326">
        <v>1852520.48</v>
      </c>
      <c r="EY90" s="326">
        <v>0</v>
      </c>
      <c r="EZ90" s="326">
        <v>95783</v>
      </c>
      <c r="FA90" s="326">
        <v>98018.68</v>
      </c>
      <c r="FB90" s="326">
        <v>83039</v>
      </c>
      <c r="FC90" s="326">
        <v>22951.26</v>
      </c>
      <c r="FD90" s="326">
        <v>57852.06</v>
      </c>
      <c r="FE90" s="326">
        <v>0</v>
      </c>
      <c r="FF90" s="326">
        <v>0</v>
      </c>
      <c r="FG90" s="326">
        <v>0</v>
      </c>
      <c r="FH90" s="326">
        <v>0</v>
      </c>
      <c r="FI90" s="326">
        <v>0</v>
      </c>
      <c r="FJ90" s="326">
        <v>0</v>
      </c>
      <c r="FK90" s="326">
        <v>0</v>
      </c>
    </row>
    <row r="91" spans="1:167" x14ac:dyDescent="0.15">
      <c r="A91" s="334">
        <v>1421</v>
      </c>
      <c r="B91" s="334" t="s">
        <v>874</v>
      </c>
      <c r="C91" s="326">
        <v>2077.6</v>
      </c>
      <c r="D91" s="326">
        <v>3512167.33</v>
      </c>
      <c r="E91" s="326">
        <v>0</v>
      </c>
      <c r="F91" s="326">
        <v>0</v>
      </c>
      <c r="G91" s="326">
        <v>19540.3</v>
      </c>
      <c r="H91" s="326">
        <v>9383.64</v>
      </c>
      <c r="I91" s="326">
        <v>422.76</v>
      </c>
      <c r="J91" s="326">
        <v>0</v>
      </c>
      <c r="K91" s="326">
        <v>196791</v>
      </c>
      <c r="L91" s="326">
        <v>0</v>
      </c>
      <c r="M91" s="326">
        <v>0</v>
      </c>
      <c r="N91" s="326">
        <v>0</v>
      </c>
      <c r="O91" s="326">
        <v>0</v>
      </c>
      <c r="P91" s="326">
        <v>3932.71</v>
      </c>
      <c r="Q91" s="326">
        <v>0</v>
      </c>
      <c r="R91" s="326">
        <v>0</v>
      </c>
      <c r="S91" s="326">
        <v>0</v>
      </c>
      <c r="T91" s="326">
        <v>0</v>
      </c>
      <c r="U91" s="326">
        <v>80350.740000000005</v>
      </c>
      <c r="V91" s="326">
        <v>2457551</v>
      </c>
      <c r="W91" s="326">
        <v>5881.23</v>
      </c>
      <c r="X91" s="326">
        <v>0</v>
      </c>
      <c r="Y91" s="326">
        <v>0</v>
      </c>
      <c r="Z91" s="326">
        <v>53039</v>
      </c>
      <c r="AA91" s="326">
        <v>570114.6</v>
      </c>
      <c r="AB91" s="326">
        <v>0</v>
      </c>
      <c r="AC91" s="326">
        <v>0</v>
      </c>
      <c r="AD91" s="326">
        <v>140387.51</v>
      </c>
      <c r="AE91" s="326">
        <v>153461.44</v>
      </c>
      <c r="AF91" s="326">
        <v>0</v>
      </c>
      <c r="AG91" s="326">
        <v>0</v>
      </c>
      <c r="AH91" s="326">
        <v>298845.28999999998</v>
      </c>
      <c r="AI91" s="326">
        <v>37260.160000000003</v>
      </c>
      <c r="AJ91" s="326">
        <v>0</v>
      </c>
      <c r="AK91" s="326">
        <v>1400</v>
      </c>
      <c r="AL91" s="326">
        <v>0</v>
      </c>
      <c r="AM91" s="326">
        <v>0</v>
      </c>
      <c r="AN91" s="326">
        <v>62739.63</v>
      </c>
      <c r="AO91" s="326">
        <v>0</v>
      </c>
      <c r="AP91" s="326">
        <v>1785.08</v>
      </c>
      <c r="AQ91" s="326">
        <v>1096773.23</v>
      </c>
      <c r="AR91" s="326">
        <v>1575190.1</v>
      </c>
      <c r="AS91" s="326">
        <v>165743.42000000001</v>
      </c>
      <c r="AT91" s="326">
        <v>210096.74</v>
      </c>
      <c r="AU91" s="326">
        <v>231139.99</v>
      </c>
      <c r="AV91" s="326">
        <v>759.93</v>
      </c>
      <c r="AW91" s="326">
        <v>84120.09</v>
      </c>
      <c r="AX91" s="326">
        <v>169776.76</v>
      </c>
      <c r="AY91" s="326">
        <v>220034.34</v>
      </c>
      <c r="AZ91" s="326">
        <v>398369.99</v>
      </c>
      <c r="BA91" s="326">
        <v>1876215.44</v>
      </c>
      <c r="BB91" s="326">
        <v>126767.58</v>
      </c>
      <c r="BC91" s="326">
        <v>118840.06</v>
      </c>
      <c r="BD91" s="326">
        <v>5196.34</v>
      </c>
      <c r="BE91" s="326">
        <v>78734.2</v>
      </c>
      <c r="BF91" s="326">
        <v>514723.91</v>
      </c>
      <c r="BG91" s="326">
        <v>478823.74</v>
      </c>
      <c r="BH91" s="326">
        <v>0</v>
      </c>
      <c r="BI91" s="326">
        <v>0</v>
      </c>
      <c r="BJ91" s="326">
        <v>0</v>
      </c>
      <c r="BK91" s="326">
        <v>0</v>
      </c>
      <c r="BL91" s="326">
        <v>6021.15</v>
      </c>
      <c r="BM91" s="326">
        <v>0</v>
      </c>
      <c r="BN91" s="326">
        <v>0</v>
      </c>
      <c r="BO91" s="326">
        <v>0</v>
      </c>
      <c r="BP91" s="326">
        <v>0</v>
      </c>
      <c r="BQ91" s="326">
        <v>2118081.37</v>
      </c>
      <c r="BR91" s="326">
        <v>2367885.38</v>
      </c>
      <c r="BS91" s="326">
        <v>2118081.37</v>
      </c>
      <c r="BT91" s="326">
        <v>2373906.5299999998</v>
      </c>
      <c r="BU91" s="326">
        <v>0</v>
      </c>
      <c r="BV91" s="326">
        <v>0</v>
      </c>
      <c r="BW91" s="326">
        <v>479329.6</v>
      </c>
      <c r="BX91" s="326">
        <v>0</v>
      </c>
      <c r="BY91" s="326">
        <v>0</v>
      </c>
      <c r="BZ91" s="326">
        <v>0</v>
      </c>
      <c r="CA91" s="326">
        <v>0</v>
      </c>
      <c r="CB91" s="326">
        <v>0</v>
      </c>
      <c r="CC91" s="326">
        <v>0</v>
      </c>
      <c r="CD91" s="326">
        <v>0</v>
      </c>
      <c r="CE91" s="326">
        <v>0</v>
      </c>
      <c r="CF91" s="326">
        <v>0</v>
      </c>
      <c r="CG91" s="326">
        <v>0</v>
      </c>
      <c r="CH91" s="326">
        <v>6547.98</v>
      </c>
      <c r="CI91" s="326">
        <v>0</v>
      </c>
      <c r="CJ91" s="326">
        <v>0</v>
      </c>
      <c r="CK91" s="326">
        <v>0</v>
      </c>
      <c r="CL91" s="326">
        <v>0</v>
      </c>
      <c r="CM91" s="326">
        <v>148036</v>
      </c>
      <c r="CN91" s="326">
        <v>39007</v>
      </c>
      <c r="CO91" s="326">
        <v>0</v>
      </c>
      <c r="CP91" s="326">
        <v>0</v>
      </c>
      <c r="CQ91" s="326">
        <v>0</v>
      </c>
      <c r="CR91" s="326">
        <v>0</v>
      </c>
      <c r="CS91" s="326">
        <v>10112</v>
      </c>
      <c r="CT91" s="326">
        <v>67426.78</v>
      </c>
      <c r="CU91" s="326">
        <v>0</v>
      </c>
      <c r="CV91" s="326">
        <v>0</v>
      </c>
      <c r="CW91" s="326">
        <v>0</v>
      </c>
      <c r="CX91" s="326">
        <v>5697.44</v>
      </c>
      <c r="CY91" s="326">
        <v>0</v>
      </c>
      <c r="CZ91" s="326">
        <v>0</v>
      </c>
      <c r="DA91" s="326">
        <v>0</v>
      </c>
      <c r="DB91" s="326">
        <v>0</v>
      </c>
      <c r="DC91" s="326">
        <v>0</v>
      </c>
      <c r="DD91" s="326">
        <v>0</v>
      </c>
      <c r="DE91" s="326">
        <v>0</v>
      </c>
      <c r="DF91" s="326">
        <v>0</v>
      </c>
      <c r="DG91" s="326">
        <v>0</v>
      </c>
      <c r="DH91" s="326">
        <v>0</v>
      </c>
      <c r="DI91" s="326">
        <v>521599.3</v>
      </c>
      <c r="DJ91" s="326">
        <v>0</v>
      </c>
      <c r="DK91" s="326">
        <v>0</v>
      </c>
      <c r="DL91" s="326">
        <v>65461.26</v>
      </c>
      <c r="DM91" s="326">
        <v>91514.7</v>
      </c>
      <c r="DN91" s="326">
        <v>2153</v>
      </c>
      <c r="DO91" s="326">
        <v>0</v>
      </c>
      <c r="DP91" s="326">
        <v>12627.54</v>
      </c>
      <c r="DQ91" s="326">
        <v>787.24</v>
      </c>
      <c r="DR91" s="326">
        <v>0</v>
      </c>
      <c r="DS91" s="326">
        <v>0</v>
      </c>
      <c r="DT91" s="326">
        <v>0</v>
      </c>
      <c r="DU91" s="326">
        <v>0</v>
      </c>
      <c r="DV91" s="326">
        <v>59936.160000000003</v>
      </c>
      <c r="DW91" s="326">
        <v>0</v>
      </c>
      <c r="DX91" s="326">
        <v>22038.25</v>
      </c>
      <c r="DY91" s="326">
        <v>21562.44</v>
      </c>
      <c r="DZ91" s="326">
        <v>11126.39</v>
      </c>
      <c r="EA91" s="326">
        <v>0</v>
      </c>
      <c r="EB91" s="326">
        <v>11602.2</v>
      </c>
      <c r="EC91" s="326">
        <v>0</v>
      </c>
      <c r="ED91" s="326">
        <v>114746.9</v>
      </c>
      <c r="EE91" s="326">
        <v>94955.18</v>
      </c>
      <c r="EF91" s="326">
        <v>554200.69999999995</v>
      </c>
      <c r="EG91" s="326">
        <v>573992.42000000004</v>
      </c>
      <c r="EH91" s="326">
        <v>0</v>
      </c>
      <c r="EI91" s="326">
        <v>0</v>
      </c>
      <c r="EJ91" s="326">
        <v>0</v>
      </c>
      <c r="EK91" s="326">
        <v>0</v>
      </c>
      <c r="EL91" s="326">
        <v>0</v>
      </c>
      <c r="EM91" s="326">
        <v>5898344.0300000003</v>
      </c>
      <c r="EN91" s="326">
        <v>12608.45</v>
      </c>
      <c r="EO91" s="326">
        <v>1000.97</v>
      </c>
      <c r="EP91" s="326">
        <v>36.270000000000003</v>
      </c>
      <c r="EQ91" s="326">
        <v>0</v>
      </c>
      <c r="ER91" s="326">
        <v>11643.75</v>
      </c>
      <c r="ES91" s="326">
        <v>0</v>
      </c>
      <c r="ET91" s="326">
        <v>0</v>
      </c>
      <c r="EU91" s="326">
        <v>0</v>
      </c>
      <c r="EV91" s="326">
        <v>0</v>
      </c>
      <c r="EW91" s="326">
        <v>338132.27</v>
      </c>
      <c r="EX91" s="326">
        <v>338132.27</v>
      </c>
      <c r="EY91" s="326">
        <v>0</v>
      </c>
      <c r="EZ91" s="326">
        <v>31329.9</v>
      </c>
      <c r="FA91" s="326">
        <v>34437.47</v>
      </c>
      <c r="FB91" s="326">
        <v>45747.75</v>
      </c>
      <c r="FC91" s="326">
        <v>0</v>
      </c>
      <c r="FD91" s="326">
        <v>42640.18</v>
      </c>
      <c r="FE91" s="326">
        <v>0</v>
      </c>
      <c r="FF91" s="326">
        <v>0</v>
      </c>
      <c r="FG91" s="326">
        <v>0</v>
      </c>
      <c r="FH91" s="326">
        <v>0</v>
      </c>
      <c r="FI91" s="326">
        <v>0</v>
      </c>
      <c r="FJ91" s="326">
        <v>0</v>
      </c>
      <c r="FK91" s="326">
        <v>0</v>
      </c>
    </row>
    <row r="92" spans="1:167" x14ac:dyDescent="0.15">
      <c r="A92" s="334">
        <v>1428</v>
      </c>
      <c r="B92" s="334" t="s">
        <v>538</v>
      </c>
      <c r="C92" s="326">
        <v>0</v>
      </c>
      <c r="D92" s="326">
        <v>8734621.9199999999</v>
      </c>
      <c r="E92" s="326">
        <v>0</v>
      </c>
      <c r="F92" s="326">
        <v>13852.61</v>
      </c>
      <c r="G92" s="326">
        <v>28115.75</v>
      </c>
      <c r="H92" s="326">
        <v>48177.96</v>
      </c>
      <c r="I92" s="326">
        <v>61809.31</v>
      </c>
      <c r="J92" s="326">
        <v>1817</v>
      </c>
      <c r="K92" s="326">
        <v>298400</v>
      </c>
      <c r="L92" s="326">
        <v>0</v>
      </c>
      <c r="M92" s="326">
        <v>0</v>
      </c>
      <c r="N92" s="326">
        <v>0</v>
      </c>
      <c r="O92" s="326">
        <v>0</v>
      </c>
      <c r="P92" s="326">
        <v>7616.18</v>
      </c>
      <c r="Q92" s="326">
        <v>0</v>
      </c>
      <c r="R92" s="326">
        <v>0</v>
      </c>
      <c r="S92" s="326">
        <v>0</v>
      </c>
      <c r="T92" s="326">
        <v>0</v>
      </c>
      <c r="U92" s="326">
        <v>82630.850000000006</v>
      </c>
      <c r="V92" s="326">
        <v>7022408</v>
      </c>
      <c r="W92" s="326">
        <v>16202.44</v>
      </c>
      <c r="X92" s="326">
        <v>0</v>
      </c>
      <c r="Y92" s="326">
        <v>328614.40000000002</v>
      </c>
      <c r="Z92" s="326">
        <v>25240.89</v>
      </c>
      <c r="AA92" s="326">
        <v>825276.08</v>
      </c>
      <c r="AB92" s="326">
        <v>0</v>
      </c>
      <c r="AC92" s="326">
        <v>0</v>
      </c>
      <c r="AD92" s="326">
        <v>39227.74</v>
      </c>
      <c r="AE92" s="326">
        <v>144864.29</v>
      </c>
      <c r="AF92" s="326">
        <v>0</v>
      </c>
      <c r="AG92" s="326">
        <v>0</v>
      </c>
      <c r="AH92" s="326">
        <v>17560.62</v>
      </c>
      <c r="AI92" s="326">
        <v>0</v>
      </c>
      <c r="AJ92" s="326">
        <v>0</v>
      </c>
      <c r="AK92" s="326">
        <v>4756.8500000000004</v>
      </c>
      <c r="AL92" s="326">
        <v>179329.22</v>
      </c>
      <c r="AM92" s="326">
        <v>31545.3</v>
      </c>
      <c r="AN92" s="326">
        <v>111560.36</v>
      </c>
      <c r="AO92" s="326">
        <v>0</v>
      </c>
      <c r="AP92" s="326">
        <v>7465.12</v>
      </c>
      <c r="AQ92" s="326">
        <v>4006162.9</v>
      </c>
      <c r="AR92" s="326">
        <v>1480570.89</v>
      </c>
      <c r="AS92" s="326">
        <v>552725.43000000005</v>
      </c>
      <c r="AT92" s="326">
        <v>520274.07</v>
      </c>
      <c r="AU92" s="326">
        <v>296018.31</v>
      </c>
      <c r="AV92" s="326">
        <v>79677.289999999994</v>
      </c>
      <c r="AW92" s="326">
        <v>412833.89</v>
      </c>
      <c r="AX92" s="326">
        <v>853241.19</v>
      </c>
      <c r="AY92" s="326">
        <v>367550.78</v>
      </c>
      <c r="AZ92" s="326">
        <v>1142212.22</v>
      </c>
      <c r="BA92" s="326">
        <v>2460114.83</v>
      </c>
      <c r="BB92" s="326">
        <v>340206.23</v>
      </c>
      <c r="BC92" s="326">
        <v>168868.41</v>
      </c>
      <c r="BD92" s="326">
        <v>147281.72</v>
      </c>
      <c r="BE92" s="326">
        <v>237023.18</v>
      </c>
      <c r="BF92" s="326">
        <v>1925735.97</v>
      </c>
      <c r="BG92" s="326">
        <v>956439.57</v>
      </c>
      <c r="BH92" s="326">
        <v>268671.13</v>
      </c>
      <c r="BI92" s="326">
        <v>0</v>
      </c>
      <c r="BJ92" s="326">
        <v>0</v>
      </c>
      <c r="BK92" s="326">
        <v>0</v>
      </c>
      <c r="BL92" s="326">
        <v>24640.28</v>
      </c>
      <c r="BM92" s="326">
        <v>0</v>
      </c>
      <c r="BN92" s="326">
        <v>0</v>
      </c>
      <c r="BO92" s="326">
        <v>0</v>
      </c>
      <c r="BP92" s="326">
        <v>0</v>
      </c>
      <c r="BQ92" s="326">
        <v>3490086.12</v>
      </c>
      <c r="BR92" s="326">
        <v>5280930.72</v>
      </c>
      <c r="BS92" s="326">
        <v>3490086.12</v>
      </c>
      <c r="BT92" s="326">
        <v>5305571</v>
      </c>
      <c r="BU92" s="326">
        <v>0</v>
      </c>
      <c r="BV92" s="326">
        <v>0</v>
      </c>
      <c r="BW92" s="326">
        <v>1136864.02</v>
      </c>
      <c r="BX92" s="326">
        <v>0</v>
      </c>
      <c r="BY92" s="326">
        <v>0</v>
      </c>
      <c r="BZ92" s="326">
        <v>0</v>
      </c>
      <c r="CA92" s="326">
        <v>0</v>
      </c>
      <c r="CB92" s="326">
        <v>0</v>
      </c>
      <c r="CC92" s="326">
        <v>0</v>
      </c>
      <c r="CD92" s="326">
        <v>0</v>
      </c>
      <c r="CE92" s="326">
        <v>0</v>
      </c>
      <c r="CF92" s="326">
        <v>0</v>
      </c>
      <c r="CG92" s="326">
        <v>0</v>
      </c>
      <c r="CH92" s="326">
        <v>0</v>
      </c>
      <c r="CI92" s="326">
        <v>0</v>
      </c>
      <c r="CJ92" s="326">
        <v>0</v>
      </c>
      <c r="CK92" s="326">
        <v>0</v>
      </c>
      <c r="CL92" s="326">
        <v>0</v>
      </c>
      <c r="CM92" s="326">
        <v>575354</v>
      </c>
      <c r="CN92" s="326">
        <v>66439</v>
      </c>
      <c r="CO92" s="326">
        <v>0</v>
      </c>
      <c r="CP92" s="326">
        <v>0</v>
      </c>
      <c r="CQ92" s="326">
        <v>0</v>
      </c>
      <c r="CR92" s="326">
        <v>12000</v>
      </c>
      <c r="CS92" s="326">
        <v>17224</v>
      </c>
      <c r="CT92" s="326">
        <v>292385.27</v>
      </c>
      <c r="CU92" s="326">
        <v>0</v>
      </c>
      <c r="CV92" s="326">
        <v>0</v>
      </c>
      <c r="CW92" s="326">
        <v>0</v>
      </c>
      <c r="CX92" s="326">
        <v>155988.1</v>
      </c>
      <c r="CY92" s="326">
        <v>0</v>
      </c>
      <c r="CZ92" s="326">
        <v>0</v>
      </c>
      <c r="DA92" s="326">
        <v>0</v>
      </c>
      <c r="DB92" s="326">
        <v>0</v>
      </c>
      <c r="DC92" s="326">
        <v>0</v>
      </c>
      <c r="DD92" s="326">
        <v>0</v>
      </c>
      <c r="DE92" s="326">
        <v>0</v>
      </c>
      <c r="DF92" s="326">
        <v>0</v>
      </c>
      <c r="DG92" s="326">
        <v>0</v>
      </c>
      <c r="DH92" s="326">
        <v>0</v>
      </c>
      <c r="DI92" s="326">
        <v>1655267.18</v>
      </c>
      <c r="DJ92" s="326">
        <v>0</v>
      </c>
      <c r="DK92" s="326">
        <v>0</v>
      </c>
      <c r="DL92" s="326">
        <v>258918.97</v>
      </c>
      <c r="DM92" s="326">
        <v>177460.6</v>
      </c>
      <c r="DN92" s="326">
        <v>0</v>
      </c>
      <c r="DO92" s="326">
        <v>0</v>
      </c>
      <c r="DP92" s="326">
        <v>78485.289999999994</v>
      </c>
      <c r="DQ92" s="326">
        <v>0</v>
      </c>
      <c r="DR92" s="326">
        <v>0</v>
      </c>
      <c r="DS92" s="326">
        <v>0</v>
      </c>
      <c r="DT92" s="326">
        <v>0</v>
      </c>
      <c r="DU92" s="326">
        <v>0</v>
      </c>
      <c r="DV92" s="326">
        <v>81452.53</v>
      </c>
      <c r="DW92" s="326">
        <v>4669.82</v>
      </c>
      <c r="DX92" s="326">
        <v>28789.22</v>
      </c>
      <c r="DY92" s="326">
        <v>57191.39</v>
      </c>
      <c r="DZ92" s="326">
        <v>59947.07</v>
      </c>
      <c r="EA92" s="326">
        <v>13362.98</v>
      </c>
      <c r="EB92" s="326">
        <v>18181.919999999998</v>
      </c>
      <c r="EC92" s="326">
        <v>0</v>
      </c>
      <c r="ED92" s="326">
        <v>346603.72</v>
      </c>
      <c r="EE92" s="326">
        <v>333697.17</v>
      </c>
      <c r="EF92" s="326">
        <v>1964037.9</v>
      </c>
      <c r="EG92" s="326">
        <v>1330579.45</v>
      </c>
      <c r="EH92" s="326">
        <v>0</v>
      </c>
      <c r="EI92" s="326">
        <v>0</v>
      </c>
      <c r="EJ92" s="326">
        <v>0</v>
      </c>
      <c r="EK92" s="326">
        <v>646365</v>
      </c>
      <c r="EL92" s="326">
        <v>0</v>
      </c>
      <c r="EM92" s="326">
        <v>17394152.329999998</v>
      </c>
      <c r="EN92" s="326">
        <v>6625205.4699999997</v>
      </c>
      <c r="EO92" s="326">
        <v>312629.24</v>
      </c>
      <c r="EP92" s="326">
        <v>249619.91</v>
      </c>
      <c r="EQ92" s="326">
        <v>307201.65000000002</v>
      </c>
      <c r="ER92" s="326">
        <v>6254994.4900000002</v>
      </c>
      <c r="ES92" s="326">
        <v>0</v>
      </c>
      <c r="ET92" s="326">
        <v>0</v>
      </c>
      <c r="EU92" s="326">
        <v>46211.48</v>
      </c>
      <c r="EV92" s="326">
        <v>80792.63</v>
      </c>
      <c r="EW92" s="326">
        <v>664478.49</v>
      </c>
      <c r="EX92" s="326">
        <v>629897.34</v>
      </c>
      <c r="EY92" s="326">
        <v>0</v>
      </c>
      <c r="EZ92" s="326">
        <v>0</v>
      </c>
      <c r="FA92" s="326">
        <v>0</v>
      </c>
      <c r="FB92" s="326">
        <v>0</v>
      </c>
      <c r="FC92" s="326">
        <v>0</v>
      </c>
      <c r="FD92" s="326">
        <v>0</v>
      </c>
      <c r="FE92" s="326">
        <v>0</v>
      </c>
      <c r="FF92" s="326">
        <v>0</v>
      </c>
      <c r="FG92" s="326">
        <v>0</v>
      </c>
      <c r="FH92" s="326">
        <v>9005.34</v>
      </c>
      <c r="FI92" s="326">
        <v>0</v>
      </c>
      <c r="FJ92" s="326">
        <v>9005.34</v>
      </c>
      <c r="FK92" s="326">
        <v>0</v>
      </c>
    </row>
    <row r="93" spans="1:167" x14ac:dyDescent="0.15">
      <c r="A93" s="334">
        <v>1449</v>
      </c>
      <c r="B93" s="334" t="s">
        <v>539</v>
      </c>
      <c r="C93" s="326">
        <v>0</v>
      </c>
      <c r="D93" s="326">
        <v>630464.56000000006</v>
      </c>
      <c r="E93" s="326">
        <v>0</v>
      </c>
      <c r="F93" s="326">
        <v>5786.41</v>
      </c>
      <c r="G93" s="326">
        <v>11566</v>
      </c>
      <c r="H93" s="326">
        <v>5722.17</v>
      </c>
      <c r="I93" s="326">
        <v>7595.25</v>
      </c>
      <c r="J93" s="326">
        <v>681</v>
      </c>
      <c r="K93" s="326">
        <v>366263</v>
      </c>
      <c r="L93" s="326">
        <v>0</v>
      </c>
      <c r="M93" s="326">
        <v>2181</v>
      </c>
      <c r="N93" s="326">
        <v>0</v>
      </c>
      <c r="O93" s="326">
        <v>0</v>
      </c>
      <c r="P93" s="326">
        <v>0</v>
      </c>
      <c r="Q93" s="326">
        <v>0</v>
      </c>
      <c r="R93" s="326">
        <v>0</v>
      </c>
      <c r="S93" s="326">
        <v>0</v>
      </c>
      <c r="T93" s="326">
        <v>0</v>
      </c>
      <c r="U93" s="326">
        <v>5440.6</v>
      </c>
      <c r="V93" s="326">
        <v>602174</v>
      </c>
      <c r="W93" s="326">
        <v>1765.98</v>
      </c>
      <c r="X93" s="326">
        <v>0</v>
      </c>
      <c r="Y93" s="326">
        <v>16668.849999999999</v>
      </c>
      <c r="Z93" s="326">
        <v>0</v>
      </c>
      <c r="AA93" s="326">
        <v>81383.41</v>
      </c>
      <c r="AB93" s="326">
        <v>0</v>
      </c>
      <c r="AC93" s="326">
        <v>0</v>
      </c>
      <c r="AD93" s="326">
        <v>3840.12</v>
      </c>
      <c r="AE93" s="326">
        <v>8173</v>
      </c>
      <c r="AF93" s="326">
        <v>0</v>
      </c>
      <c r="AG93" s="326">
        <v>0</v>
      </c>
      <c r="AH93" s="326">
        <v>372.24</v>
      </c>
      <c r="AI93" s="326">
        <v>0</v>
      </c>
      <c r="AJ93" s="326">
        <v>0</v>
      </c>
      <c r="AK93" s="326">
        <v>0</v>
      </c>
      <c r="AL93" s="326">
        <v>0</v>
      </c>
      <c r="AM93" s="326">
        <v>430</v>
      </c>
      <c r="AN93" s="326">
        <v>0</v>
      </c>
      <c r="AO93" s="326">
        <v>26</v>
      </c>
      <c r="AP93" s="326">
        <v>821.73</v>
      </c>
      <c r="AQ93" s="326">
        <v>511558.95</v>
      </c>
      <c r="AR93" s="326">
        <v>50971.11</v>
      </c>
      <c r="AS93" s="326">
        <v>0</v>
      </c>
      <c r="AT93" s="326">
        <v>99678.399999999994</v>
      </c>
      <c r="AU93" s="326">
        <v>18434.759999999998</v>
      </c>
      <c r="AV93" s="326">
        <v>0</v>
      </c>
      <c r="AW93" s="326">
        <v>13665.83</v>
      </c>
      <c r="AX93" s="326">
        <v>33778.959999999999</v>
      </c>
      <c r="AY93" s="326">
        <v>71618</v>
      </c>
      <c r="AZ93" s="326">
        <v>44678.06</v>
      </c>
      <c r="BA93" s="326">
        <v>321456.28999999998</v>
      </c>
      <c r="BB93" s="326">
        <v>1891.15</v>
      </c>
      <c r="BC93" s="326">
        <v>13890</v>
      </c>
      <c r="BD93" s="326">
        <v>0</v>
      </c>
      <c r="BE93" s="326">
        <v>12035.42</v>
      </c>
      <c r="BF93" s="326">
        <v>114100.1</v>
      </c>
      <c r="BG93" s="326">
        <v>344881</v>
      </c>
      <c r="BH93" s="326">
        <v>0</v>
      </c>
      <c r="BI93" s="326">
        <v>21320.48</v>
      </c>
      <c r="BJ93" s="326">
        <v>21320.48</v>
      </c>
      <c r="BK93" s="326">
        <v>0</v>
      </c>
      <c r="BL93" s="326">
        <v>0</v>
      </c>
      <c r="BM93" s="326">
        <v>0</v>
      </c>
      <c r="BN93" s="326">
        <v>0</v>
      </c>
      <c r="BO93" s="326">
        <v>0</v>
      </c>
      <c r="BP93" s="326">
        <v>0</v>
      </c>
      <c r="BQ93" s="326">
        <v>1262936.73</v>
      </c>
      <c r="BR93" s="326">
        <v>1361654.02</v>
      </c>
      <c r="BS93" s="326">
        <v>1284257.21</v>
      </c>
      <c r="BT93" s="326">
        <v>1382974.5</v>
      </c>
      <c r="BU93" s="326">
        <v>0</v>
      </c>
      <c r="BV93" s="326">
        <v>0</v>
      </c>
      <c r="BW93" s="326">
        <v>114100.1</v>
      </c>
      <c r="BX93" s="326">
        <v>0</v>
      </c>
      <c r="BY93" s="326">
        <v>0</v>
      </c>
      <c r="BZ93" s="326">
        <v>0</v>
      </c>
      <c r="CA93" s="326">
        <v>0</v>
      </c>
      <c r="CB93" s="326">
        <v>5879.93</v>
      </c>
      <c r="CC93" s="326">
        <v>2954.22</v>
      </c>
      <c r="CD93" s="326">
        <v>0</v>
      </c>
      <c r="CE93" s="326">
        <v>0</v>
      </c>
      <c r="CF93" s="326">
        <v>0</v>
      </c>
      <c r="CG93" s="326">
        <v>0</v>
      </c>
      <c r="CH93" s="326">
        <v>11940.87</v>
      </c>
      <c r="CI93" s="326">
        <v>0</v>
      </c>
      <c r="CJ93" s="326">
        <v>0</v>
      </c>
      <c r="CK93" s="326">
        <v>0</v>
      </c>
      <c r="CL93" s="326">
        <v>0</v>
      </c>
      <c r="CM93" s="326">
        <v>18536</v>
      </c>
      <c r="CN93" s="326">
        <v>0</v>
      </c>
      <c r="CO93" s="326">
        <v>0</v>
      </c>
      <c r="CP93" s="326">
        <v>0</v>
      </c>
      <c r="CQ93" s="326">
        <v>0</v>
      </c>
      <c r="CR93" s="326">
        <v>0</v>
      </c>
      <c r="CS93" s="326">
        <v>0</v>
      </c>
      <c r="CT93" s="326">
        <v>16719.939999999999</v>
      </c>
      <c r="CU93" s="326">
        <v>0</v>
      </c>
      <c r="CV93" s="326">
        <v>0</v>
      </c>
      <c r="CW93" s="326">
        <v>0</v>
      </c>
      <c r="CX93" s="326">
        <v>0</v>
      </c>
      <c r="CY93" s="326">
        <v>0</v>
      </c>
      <c r="CZ93" s="326">
        <v>0</v>
      </c>
      <c r="DA93" s="326">
        <v>0</v>
      </c>
      <c r="DB93" s="326">
        <v>0</v>
      </c>
      <c r="DC93" s="326">
        <v>0</v>
      </c>
      <c r="DD93" s="326">
        <v>0</v>
      </c>
      <c r="DE93" s="326">
        <v>0</v>
      </c>
      <c r="DF93" s="326">
        <v>0</v>
      </c>
      <c r="DG93" s="326">
        <v>0</v>
      </c>
      <c r="DH93" s="326">
        <v>0</v>
      </c>
      <c r="DI93" s="326">
        <v>74954.17</v>
      </c>
      <c r="DJ93" s="326">
        <v>0</v>
      </c>
      <c r="DK93" s="326">
        <v>0</v>
      </c>
      <c r="DL93" s="326">
        <v>717.96</v>
      </c>
      <c r="DM93" s="326">
        <v>8276.35</v>
      </c>
      <c r="DN93" s="326">
        <v>0</v>
      </c>
      <c r="DO93" s="326">
        <v>0</v>
      </c>
      <c r="DP93" s="326">
        <v>12806.8</v>
      </c>
      <c r="DQ93" s="326">
        <v>0</v>
      </c>
      <c r="DR93" s="326">
        <v>0</v>
      </c>
      <c r="DS93" s="326">
        <v>0</v>
      </c>
      <c r="DT93" s="326">
        <v>0</v>
      </c>
      <c r="DU93" s="326">
        <v>0</v>
      </c>
      <c r="DV93" s="326">
        <v>73375.78</v>
      </c>
      <c r="DW93" s="326">
        <v>0</v>
      </c>
      <c r="DX93" s="326">
        <v>0</v>
      </c>
      <c r="DY93" s="326">
        <v>0</v>
      </c>
      <c r="DZ93" s="326">
        <v>0</v>
      </c>
      <c r="EA93" s="326">
        <v>0</v>
      </c>
      <c r="EB93" s="326">
        <v>0</v>
      </c>
      <c r="EC93" s="326">
        <v>0</v>
      </c>
      <c r="ED93" s="326">
        <v>0</v>
      </c>
      <c r="EE93" s="326">
        <v>0</v>
      </c>
      <c r="EF93" s="326">
        <v>0</v>
      </c>
      <c r="EG93" s="326">
        <v>0</v>
      </c>
      <c r="EH93" s="326">
        <v>0</v>
      </c>
      <c r="EI93" s="326">
        <v>0</v>
      </c>
      <c r="EJ93" s="326">
        <v>0</v>
      </c>
      <c r="EK93" s="326">
        <v>0</v>
      </c>
      <c r="EL93" s="326">
        <v>0</v>
      </c>
      <c r="EM93" s="326">
        <v>0</v>
      </c>
      <c r="EN93" s="326">
        <v>0</v>
      </c>
      <c r="EO93" s="326">
        <v>0</v>
      </c>
      <c r="EP93" s="326">
        <v>0</v>
      </c>
      <c r="EQ93" s="326">
        <v>0</v>
      </c>
      <c r="ER93" s="326">
        <v>0</v>
      </c>
      <c r="ES93" s="326">
        <v>0</v>
      </c>
      <c r="ET93" s="326">
        <v>0</v>
      </c>
      <c r="EU93" s="326">
        <v>1541.43</v>
      </c>
      <c r="EV93" s="326">
        <v>1541.43</v>
      </c>
      <c r="EW93" s="326">
        <v>2472.6799999999998</v>
      </c>
      <c r="EX93" s="326">
        <v>2472.6799999999998</v>
      </c>
      <c r="EY93" s="326">
        <v>0</v>
      </c>
      <c r="EZ93" s="326">
        <v>0</v>
      </c>
      <c r="FA93" s="326">
        <v>0</v>
      </c>
      <c r="FB93" s="326">
        <v>0</v>
      </c>
      <c r="FC93" s="326">
        <v>0</v>
      </c>
      <c r="FD93" s="326">
        <v>0</v>
      </c>
      <c r="FE93" s="326">
        <v>0</v>
      </c>
      <c r="FF93" s="326">
        <v>0</v>
      </c>
      <c r="FG93" s="326">
        <v>0</v>
      </c>
      <c r="FH93" s="326">
        <v>0</v>
      </c>
      <c r="FI93" s="326">
        <v>0</v>
      </c>
      <c r="FJ93" s="326">
        <v>0</v>
      </c>
      <c r="FK93" s="326">
        <v>0</v>
      </c>
    </row>
    <row r="94" spans="1:167" x14ac:dyDescent="0.15">
      <c r="A94" s="334">
        <v>1491</v>
      </c>
      <c r="B94" s="334" t="s">
        <v>540</v>
      </c>
      <c r="C94" s="326">
        <v>0</v>
      </c>
      <c r="D94" s="326">
        <v>3987016</v>
      </c>
      <c r="E94" s="326">
        <v>0</v>
      </c>
      <c r="F94" s="326">
        <v>0</v>
      </c>
      <c r="G94" s="326">
        <v>10971.24</v>
      </c>
      <c r="H94" s="326">
        <v>6990.16</v>
      </c>
      <c r="I94" s="326">
        <v>1250</v>
      </c>
      <c r="J94" s="326">
        <v>0</v>
      </c>
      <c r="K94" s="326">
        <v>156282</v>
      </c>
      <c r="L94" s="326">
        <v>0</v>
      </c>
      <c r="M94" s="326">
        <v>0</v>
      </c>
      <c r="N94" s="326">
        <v>0</v>
      </c>
      <c r="O94" s="326">
        <v>0</v>
      </c>
      <c r="P94" s="326">
        <v>4396.8100000000004</v>
      </c>
      <c r="Q94" s="326">
        <v>0</v>
      </c>
      <c r="R94" s="326">
        <v>0</v>
      </c>
      <c r="S94" s="326">
        <v>0</v>
      </c>
      <c r="T94" s="326">
        <v>0</v>
      </c>
      <c r="U94" s="326">
        <v>105070.1</v>
      </c>
      <c r="V94" s="326">
        <v>54123</v>
      </c>
      <c r="W94" s="326">
        <v>3435.14</v>
      </c>
      <c r="X94" s="326">
        <v>0</v>
      </c>
      <c r="Y94" s="326">
        <v>133350.76999999999</v>
      </c>
      <c r="Z94" s="326">
        <v>17685.240000000002</v>
      </c>
      <c r="AA94" s="326">
        <v>604044.80000000005</v>
      </c>
      <c r="AB94" s="326">
        <v>5206.62</v>
      </c>
      <c r="AC94" s="326">
        <v>0</v>
      </c>
      <c r="AD94" s="326">
        <v>17404</v>
      </c>
      <c r="AE94" s="326">
        <v>105581.18</v>
      </c>
      <c r="AF94" s="326">
        <v>0</v>
      </c>
      <c r="AG94" s="326">
        <v>0</v>
      </c>
      <c r="AH94" s="326">
        <v>157977.98000000001</v>
      </c>
      <c r="AI94" s="326">
        <v>0</v>
      </c>
      <c r="AJ94" s="326">
        <v>0</v>
      </c>
      <c r="AK94" s="326">
        <v>50</v>
      </c>
      <c r="AL94" s="326">
        <v>0</v>
      </c>
      <c r="AM94" s="326">
        <v>0</v>
      </c>
      <c r="AN94" s="326">
        <v>0</v>
      </c>
      <c r="AO94" s="326">
        <v>0</v>
      </c>
      <c r="AP94" s="326">
        <v>620.29999999999995</v>
      </c>
      <c r="AQ94" s="326">
        <v>1056402.03</v>
      </c>
      <c r="AR94" s="326">
        <v>1041292.64</v>
      </c>
      <c r="AS94" s="326">
        <v>160247.53</v>
      </c>
      <c r="AT94" s="326">
        <v>113280.71</v>
      </c>
      <c r="AU94" s="326">
        <v>106404.4</v>
      </c>
      <c r="AV94" s="326">
        <v>3039.11</v>
      </c>
      <c r="AW94" s="326">
        <v>64754.03</v>
      </c>
      <c r="AX94" s="326">
        <v>97104.05</v>
      </c>
      <c r="AY94" s="326">
        <v>149750.72</v>
      </c>
      <c r="AZ94" s="326">
        <v>222025.17</v>
      </c>
      <c r="BA94" s="326">
        <v>1294794.32</v>
      </c>
      <c r="BB94" s="326">
        <v>20772.98</v>
      </c>
      <c r="BC94" s="326">
        <v>41901.089999999997</v>
      </c>
      <c r="BD94" s="326">
        <v>0</v>
      </c>
      <c r="BE94" s="326">
        <v>27459.01</v>
      </c>
      <c r="BF94" s="326">
        <v>556940.69999999995</v>
      </c>
      <c r="BG94" s="326">
        <v>553492.02</v>
      </c>
      <c r="BH94" s="326">
        <v>840</v>
      </c>
      <c r="BI94" s="326">
        <v>0</v>
      </c>
      <c r="BJ94" s="326">
        <v>0</v>
      </c>
      <c r="BK94" s="326">
        <v>0</v>
      </c>
      <c r="BL94" s="326">
        <v>0</v>
      </c>
      <c r="BM94" s="326">
        <v>0</v>
      </c>
      <c r="BN94" s="326">
        <v>0</v>
      </c>
      <c r="BO94" s="326">
        <v>0</v>
      </c>
      <c r="BP94" s="326">
        <v>0</v>
      </c>
      <c r="BQ94" s="326">
        <v>3469218.48</v>
      </c>
      <c r="BR94" s="326">
        <v>3330173.31</v>
      </c>
      <c r="BS94" s="326">
        <v>3469218.48</v>
      </c>
      <c r="BT94" s="326">
        <v>3330173.31</v>
      </c>
      <c r="BU94" s="326">
        <v>0</v>
      </c>
      <c r="BV94" s="326">
        <v>0</v>
      </c>
      <c r="BW94" s="326">
        <v>477661.01</v>
      </c>
      <c r="BX94" s="326">
        <v>0</v>
      </c>
      <c r="BY94" s="326">
        <v>0</v>
      </c>
      <c r="BZ94" s="326">
        <v>0</v>
      </c>
      <c r="CA94" s="326">
        <v>0</v>
      </c>
      <c r="CB94" s="326">
        <v>0</v>
      </c>
      <c r="CC94" s="326">
        <v>0</v>
      </c>
      <c r="CD94" s="326">
        <v>0</v>
      </c>
      <c r="CE94" s="326">
        <v>0</v>
      </c>
      <c r="CF94" s="326">
        <v>0</v>
      </c>
      <c r="CG94" s="326">
        <v>0</v>
      </c>
      <c r="CH94" s="326">
        <v>12025</v>
      </c>
      <c r="CI94" s="326">
        <v>0</v>
      </c>
      <c r="CJ94" s="326">
        <v>0</v>
      </c>
      <c r="CK94" s="326">
        <v>0</v>
      </c>
      <c r="CL94" s="326">
        <v>0</v>
      </c>
      <c r="CM94" s="326">
        <v>169836</v>
      </c>
      <c r="CN94" s="326">
        <v>0</v>
      </c>
      <c r="CO94" s="326">
        <v>0</v>
      </c>
      <c r="CP94" s="326">
        <v>0</v>
      </c>
      <c r="CQ94" s="326">
        <v>0</v>
      </c>
      <c r="CR94" s="326">
        <v>0</v>
      </c>
      <c r="CS94" s="326">
        <v>0</v>
      </c>
      <c r="CT94" s="326">
        <v>89823.43</v>
      </c>
      <c r="CU94" s="326">
        <v>0</v>
      </c>
      <c r="CV94" s="326">
        <v>0</v>
      </c>
      <c r="CW94" s="326">
        <v>0</v>
      </c>
      <c r="CX94" s="326">
        <v>0</v>
      </c>
      <c r="CY94" s="326">
        <v>0</v>
      </c>
      <c r="CZ94" s="326">
        <v>0</v>
      </c>
      <c r="DA94" s="326">
        <v>0</v>
      </c>
      <c r="DB94" s="326">
        <v>0</v>
      </c>
      <c r="DC94" s="326">
        <v>0</v>
      </c>
      <c r="DD94" s="326">
        <v>0</v>
      </c>
      <c r="DE94" s="326">
        <v>0</v>
      </c>
      <c r="DF94" s="326">
        <v>0</v>
      </c>
      <c r="DG94" s="326">
        <v>0</v>
      </c>
      <c r="DH94" s="326">
        <v>0</v>
      </c>
      <c r="DI94" s="326">
        <v>508407.2</v>
      </c>
      <c r="DJ94" s="326">
        <v>0</v>
      </c>
      <c r="DK94" s="326">
        <v>0</v>
      </c>
      <c r="DL94" s="326">
        <v>63532.14</v>
      </c>
      <c r="DM94" s="326">
        <v>65484.71</v>
      </c>
      <c r="DN94" s="326">
        <v>0</v>
      </c>
      <c r="DO94" s="326">
        <v>0</v>
      </c>
      <c r="DP94" s="326">
        <v>0</v>
      </c>
      <c r="DQ94" s="326">
        <v>0</v>
      </c>
      <c r="DR94" s="326">
        <v>0</v>
      </c>
      <c r="DS94" s="326">
        <v>0</v>
      </c>
      <c r="DT94" s="326">
        <v>0</v>
      </c>
      <c r="DU94" s="326">
        <v>0</v>
      </c>
      <c r="DV94" s="326">
        <v>111921.39</v>
      </c>
      <c r="DW94" s="326">
        <v>0</v>
      </c>
      <c r="DX94" s="326">
        <v>7591</v>
      </c>
      <c r="DY94" s="326">
        <v>7836</v>
      </c>
      <c r="DZ94" s="326">
        <v>245</v>
      </c>
      <c r="EA94" s="326">
        <v>0</v>
      </c>
      <c r="EB94" s="326">
        <v>0</v>
      </c>
      <c r="EC94" s="326">
        <v>0</v>
      </c>
      <c r="ED94" s="326">
        <v>191208.35</v>
      </c>
      <c r="EE94" s="326">
        <v>192884.23</v>
      </c>
      <c r="EF94" s="326">
        <v>513430.88</v>
      </c>
      <c r="EG94" s="326">
        <v>437060</v>
      </c>
      <c r="EH94" s="326">
        <v>0</v>
      </c>
      <c r="EI94" s="326">
        <v>0</v>
      </c>
      <c r="EJ94" s="326">
        <v>0</v>
      </c>
      <c r="EK94" s="326">
        <v>74695</v>
      </c>
      <c r="EL94" s="326">
        <v>0</v>
      </c>
      <c r="EM94" s="326">
        <v>905000</v>
      </c>
      <c r="EN94" s="326">
        <v>0</v>
      </c>
      <c r="EO94" s="326">
        <v>0</v>
      </c>
      <c r="EP94" s="326">
        <v>0</v>
      </c>
      <c r="EQ94" s="326">
        <v>0</v>
      </c>
      <c r="ER94" s="326">
        <v>0</v>
      </c>
      <c r="ES94" s="326">
        <v>0</v>
      </c>
      <c r="ET94" s="326">
        <v>0</v>
      </c>
      <c r="EU94" s="326">
        <v>14177.38</v>
      </c>
      <c r="EV94" s="326">
        <v>14177.38</v>
      </c>
      <c r="EW94" s="326">
        <v>226328.1</v>
      </c>
      <c r="EX94" s="326">
        <v>226328.1</v>
      </c>
      <c r="EY94" s="326">
        <v>0</v>
      </c>
      <c r="EZ94" s="326">
        <v>0</v>
      </c>
      <c r="FA94" s="326">
        <v>0</v>
      </c>
      <c r="FB94" s="326">
        <v>0</v>
      </c>
      <c r="FC94" s="326">
        <v>0</v>
      </c>
      <c r="FD94" s="326">
        <v>0</v>
      </c>
      <c r="FE94" s="326">
        <v>0</v>
      </c>
      <c r="FF94" s="326">
        <v>0</v>
      </c>
      <c r="FG94" s="326">
        <v>0</v>
      </c>
      <c r="FH94" s="326">
        <v>0</v>
      </c>
      <c r="FI94" s="326">
        <v>0</v>
      </c>
      <c r="FJ94" s="326">
        <v>0</v>
      </c>
      <c r="FK94" s="326">
        <v>0</v>
      </c>
    </row>
    <row r="95" spans="1:167" x14ac:dyDescent="0.15">
      <c r="A95" s="334">
        <v>1499</v>
      </c>
      <c r="B95" s="334" t="s">
        <v>541</v>
      </c>
      <c r="C95" s="326">
        <v>56543.03</v>
      </c>
      <c r="D95" s="326">
        <v>4282823.62</v>
      </c>
      <c r="E95" s="326">
        <v>0</v>
      </c>
      <c r="F95" s="326">
        <v>995.66</v>
      </c>
      <c r="G95" s="326">
        <v>56642.41</v>
      </c>
      <c r="H95" s="326">
        <v>32423.49</v>
      </c>
      <c r="I95" s="326">
        <v>45807.93</v>
      </c>
      <c r="J95" s="326">
        <v>0</v>
      </c>
      <c r="K95" s="326">
        <v>250913.9</v>
      </c>
      <c r="L95" s="326">
        <v>0</v>
      </c>
      <c r="M95" s="326">
        <v>0</v>
      </c>
      <c r="N95" s="326">
        <v>0</v>
      </c>
      <c r="O95" s="326">
        <v>0</v>
      </c>
      <c r="P95" s="326">
        <v>10484.99</v>
      </c>
      <c r="Q95" s="326">
        <v>0</v>
      </c>
      <c r="R95" s="326">
        <v>16920</v>
      </c>
      <c r="S95" s="326">
        <v>0</v>
      </c>
      <c r="T95" s="326">
        <v>0</v>
      </c>
      <c r="U95" s="326">
        <v>133678.68</v>
      </c>
      <c r="V95" s="326">
        <v>5170536</v>
      </c>
      <c r="W95" s="326">
        <v>10956.94</v>
      </c>
      <c r="X95" s="326">
        <v>0</v>
      </c>
      <c r="Y95" s="326">
        <v>245270.17</v>
      </c>
      <c r="Z95" s="326">
        <v>21843.96</v>
      </c>
      <c r="AA95" s="326">
        <v>753133.73</v>
      </c>
      <c r="AB95" s="326">
        <v>0</v>
      </c>
      <c r="AC95" s="326">
        <v>0</v>
      </c>
      <c r="AD95" s="326">
        <v>49025.47</v>
      </c>
      <c r="AE95" s="326">
        <v>221510.94</v>
      </c>
      <c r="AF95" s="326">
        <v>0</v>
      </c>
      <c r="AG95" s="326">
        <v>0</v>
      </c>
      <c r="AH95" s="326">
        <v>32311.37</v>
      </c>
      <c r="AI95" s="326">
        <v>0</v>
      </c>
      <c r="AJ95" s="326">
        <v>0</v>
      </c>
      <c r="AK95" s="326">
        <v>30000</v>
      </c>
      <c r="AL95" s="326">
        <v>0</v>
      </c>
      <c r="AM95" s="326">
        <v>9231.93</v>
      </c>
      <c r="AN95" s="326">
        <v>12116</v>
      </c>
      <c r="AO95" s="326">
        <v>0</v>
      </c>
      <c r="AP95" s="326">
        <v>2703.05</v>
      </c>
      <c r="AQ95" s="326">
        <v>1899645.66</v>
      </c>
      <c r="AR95" s="326">
        <v>2128481.86</v>
      </c>
      <c r="AS95" s="326">
        <v>327159.21999999997</v>
      </c>
      <c r="AT95" s="326">
        <v>195814.59</v>
      </c>
      <c r="AU95" s="326">
        <v>223226.6</v>
      </c>
      <c r="AV95" s="326">
        <v>73728.179999999993</v>
      </c>
      <c r="AW95" s="326">
        <v>204127.2</v>
      </c>
      <c r="AX95" s="326">
        <v>404601.26</v>
      </c>
      <c r="AY95" s="326">
        <v>325563.71999999997</v>
      </c>
      <c r="AZ95" s="326">
        <v>434065.76</v>
      </c>
      <c r="BA95" s="326">
        <v>2956500.95</v>
      </c>
      <c r="BB95" s="326">
        <v>406998.27</v>
      </c>
      <c r="BC95" s="326">
        <v>90607</v>
      </c>
      <c r="BD95" s="326">
        <v>0</v>
      </c>
      <c r="BE95" s="326">
        <v>14182</v>
      </c>
      <c r="BF95" s="326">
        <v>1104609.1200000001</v>
      </c>
      <c r="BG95" s="326">
        <v>639622.17000000004</v>
      </c>
      <c r="BH95" s="326">
        <v>6788.98</v>
      </c>
      <c r="BI95" s="326">
        <v>0</v>
      </c>
      <c r="BJ95" s="326">
        <v>0</v>
      </c>
      <c r="BK95" s="326">
        <v>0</v>
      </c>
      <c r="BL95" s="326">
        <v>16167.84</v>
      </c>
      <c r="BM95" s="326">
        <v>0</v>
      </c>
      <c r="BN95" s="326">
        <v>0</v>
      </c>
      <c r="BO95" s="326">
        <v>0</v>
      </c>
      <c r="BP95" s="326">
        <v>0</v>
      </c>
      <c r="BQ95" s="326">
        <v>3763070.22</v>
      </c>
      <c r="BR95" s="326">
        <v>3757053.11</v>
      </c>
      <c r="BS95" s="326">
        <v>3763070.22</v>
      </c>
      <c r="BT95" s="326">
        <v>3773220.95</v>
      </c>
      <c r="BU95" s="326">
        <v>0</v>
      </c>
      <c r="BV95" s="326">
        <v>0</v>
      </c>
      <c r="BW95" s="326">
        <v>1050920.77</v>
      </c>
      <c r="BX95" s="326">
        <v>0</v>
      </c>
      <c r="BY95" s="326">
        <v>0</v>
      </c>
      <c r="BZ95" s="326">
        <v>0</v>
      </c>
      <c r="CA95" s="326">
        <v>0</v>
      </c>
      <c r="CB95" s="326">
        <v>0</v>
      </c>
      <c r="CC95" s="326">
        <v>241928.4</v>
      </c>
      <c r="CD95" s="326">
        <v>0</v>
      </c>
      <c r="CE95" s="326">
        <v>0</v>
      </c>
      <c r="CF95" s="326">
        <v>0</v>
      </c>
      <c r="CG95" s="326">
        <v>0</v>
      </c>
      <c r="CH95" s="326">
        <v>0</v>
      </c>
      <c r="CI95" s="326">
        <v>0</v>
      </c>
      <c r="CJ95" s="326">
        <v>0</v>
      </c>
      <c r="CK95" s="326">
        <v>0</v>
      </c>
      <c r="CL95" s="326">
        <v>0</v>
      </c>
      <c r="CM95" s="326">
        <v>402460</v>
      </c>
      <c r="CN95" s="326">
        <v>0</v>
      </c>
      <c r="CO95" s="326">
        <v>0</v>
      </c>
      <c r="CP95" s="326">
        <v>0</v>
      </c>
      <c r="CQ95" s="326">
        <v>0</v>
      </c>
      <c r="CR95" s="326">
        <v>0</v>
      </c>
      <c r="CS95" s="326">
        <v>0</v>
      </c>
      <c r="CT95" s="326">
        <v>228712.13</v>
      </c>
      <c r="CU95" s="326">
        <v>0</v>
      </c>
      <c r="CV95" s="326">
        <v>0</v>
      </c>
      <c r="CW95" s="326">
        <v>0</v>
      </c>
      <c r="CX95" s="326">
        <v>74796.36</v>
      </c>
      <c r="CY95" s="326">
        <v>0</v>
      </c>
      <c r="CZ95" s="326">
        <v>0</v>
      </c>
      <c r="DA95" s="326">
        <v>0</v>
      </c>
      <c r="DB95" s="326">
        <v>0</v>
      </c>
      <c r="DC95" s="326">
        <v>0</v>
      </c>
      <c r="DD95" s="326">
        <v>0</v>
      </c>
      <c r="DE95" s="326">
        <v>0</v>
      </c>
      <c r="DF95" s="326">
        <v>0</v>
      </c>
      <c r="DG95" s="326">
        <v>14792.96</v>
      </c>
      <c r="DH95" s="326">
        <v>14028.56</v>
      </c>
      <c r="DI95" s="326">
        <v>1305391.23</v>
      </c>
      <c r="DJ95" s="326">
        <v>0</v>
      </c>
      <c r="DK95" s="326">
        <v>0</v>
      </c>
      <c r="DL95" s="326">
        <v>229464</v>
      </c>
      <c r="DM95" s="326">
        <v>192037.14</v>
      </c>
      <c r="DN95" s="326">
        <v>3600</v>
      </c>
      <c r="DO95" s="326">
        <v>0</v>
      </c>
      <c r="DP95" s="326">
        <v>125983.74</v>
      </c>
      <c r="DQ95" s="326">
        <v>0</v>
      </c>
      <c r="DR95" s="326">
        <v>0</v>
      </c>
      <c r="DS95" s="326">
        <v>0</v>
      </c>
      <c r="DT95" s="326">
        <v>0</v>
      </c>
      <c r="DU95" s="326">
        <v>46779</v>
      </c>
      <c r="DV95" s="326">
        <v>8993</v>
      </c>
      <c r="DW95" s="326">
        <v>51412</v>
      </c>
      <c r="DX95" s="326">
        <v>176661.54</v>
      </c>
      <c r="DY95" s="326">
        <v>210912.78</v>
      </c>
      <c r="DZ95" s="326">
        <v>216452.12</v>
      </c>
      <c r="EA95" s="326">
        <v>163815.54</v>
      </c>
      <c r="EB95" s="326">
        <v>18385.34</v>
      </c>
      <c r="EC95" s="326">
        <v>0</v>
      </c>
      <c r="ED95" s="326">
        <v>277975.90999999997</v>
      </c>
      <c r="EE95" s="326">
        <v>329552.03999999998</v>
      </c>
      <c r="EF95" s="326">
        <v>1024850.67</v>
      </c>
      <c r="EG95" s="326">
        <v>851555</v>
      </c>
      <c r="EH95" s="326">
        <v>0</v>
      </c>
      <c r="EI95" s="326">
        <v>0</v>
      </c>
      <c r="EJ95" s="326">
        <v>0</v>
      </c>
      <c r="EK95" s="326">
        <v>121719.54</v>
      </c>
      <c r="EL95" s="326">
        <v>0</v>
      </c>
      <c r="EM95" s="326">
        <v>13378000</v>
      </c>
      <c r="EN95" s="326">
        <v>819467.72</v>
      </c>
      <c r="EO95" s="326">
        <v>496629.79</v>
      </c>
      <c r="EP95" s="326">
        <v>4506.07</v>
      </c>
      <c r="EQ95" s="326">
        <v>0</v>
      </c>
      <c r="ER95" s="326">
        <v>327344</v>
      </c>
      <c r="ES95" s="326">
        <v>0</v>
      </c>
      <c r="ET95" s="326">
        <v>0</v>
      </c>
      <c r="EU95" s="326">
        <v>143653.41</v>
      </c>
      <c r="EV95" s="326">
        <v>137802.91</v>
      </c>
      <c r="EW95" s="326">
        <v>413857.72</v>
      </c>
      <c r="EX95" s="326">
        <v>419708.22</v>
      </c>
      <c r="EY95" s="326">
        <v>0</v>
      </c>
      <c r="EZ95" s="326">
        <v>26727.78</v>
      </c>
      <c r="FA95" s="326">
        <v>28731.48</v>
      </c>
      <c r="FB95" s="326">
        <v>13079.84</v>
      </c>
      <c r="FC95" s="326">
        <v>0</v>
      </c>
      <c r="FD95" s="326">
        <v>11076.14</v>
      </c>
      <c r="FE95" s="326">
        <v>0</v>
      </c>
      <c r="FF95" s="326">
        <v>0</v>
      </c>
      <c r="FG95" s="326">
        <v>0</v>
      </c>
      <c r="FH95" s="326">
        <v>69724.539999999994</v>
      </c>
      <c r="FI95" s="326">
        <v>66296.539999999994</v>
      </c>
      <c r="FJ95" s="326">
        <v>0</v>
      </c>
      <c r="FK95" s="326">
        <v>3428</v>
      </c>
    </row>
    <row r="96" spans="1:167" x14ac:dyDescent="0.15">
      <c r="A96" s="334">
        <v>1526</v>
      </c>
      <c r="B96" s="334" t="s">
        <v>542</v>
      </c>
      <c r="C96" s="326">
        <v>0</v>
      </c>
      <c r="D96" s="326">
        <v>16926750</v>
      </c>
      <c r="E96" s="326">
        <v>9780</v>
      </c>
      <c r="F96" s="326">
        <v>9843.75</v>
      </c>
      <c r="G96" s="326">
        <v>22667.3</v>
      </c>
      <c r="H96" s="326">
        <v>74016.210000000006</v>
      </c>
      <c r="I96" s="326">
        <v>129131.88</v>
      </c>
      <c r="J96" s="326">
        <v>0</v>
      </c>
      <c r="K96" s="326">
        <v>621898</v>
      </c>
      <c r="L96" s="326">
        <v>0</v>
      </c>
      <c r="M96" s="326">
        <v>0</v>
      </c>
      <c r="N96" s="326">
        <v>0</v>
      </c>
      <c r="O96" s="326">
        <v>0</v>
      </c>
      <c r="P96" s="326">
        <v>9888.99</v>
      </c>
      <c r="Q96" s="326">
        <v>0</v>
      </c>
      <c r="R96" s="326">
        <v>0</v>
      </c>
      <c r="S96" s="326">
        <v>0</v>
      </c>
      <c r="T96" s="326">
        <v>0</v>
      </c>
      <c r="U96" s="326">
        <v>173987.13</v>
      </c>
      <c r="V96" s="326">
        <v>52500</v>
      </c>
      <c r="W96" s="326">
        <v>59802.07</v>
      </c>
      <c r="X96" s="326">
        <v>0</v>
      </c>
      <c r="Y96" s="326">
        <v>307183.03000000003</v>
      </c>
      <c r="Z96" s="326">
        <v>67347.820000000007</v>
      </c>
      <c r="AA96" s="326">
        <v>905648.15</v>
      </c>
      <c r="AB96" s="326">
        <v>0</v>
      </c>
      <c r="AC96" s="326">
        <v>0</v>
      </c>
      <c r="AD96" s="326">
        <v>47662.65</v>
      </c>
      <c r="AE96" s="326">
        <v>247869.96</v>
      </c>
      <c r="AF96" s="326">
        <v>0</v>
      </c>
      <c r="AG96" s="326">
        <v>0</v>
      </c>
      <c r="AH96" s="326">
        <v>9143.89</v>
      </c>
      <c r="AI96" s="326">
        <v>0</v>
      </c>
      <c r="AJ96" s="326">
        <v>0</v>
      </c>
      <c r="AK96" s="326">
        <v>0</v>
      </c>
      <c r="AL96" s="326">
        <v>0</v>
      </c>
      <c r="AM96" s="326">
        <v>18221</v>
      </c>
      <c r="AN96" s="326">
        <v>197161.83</v>
      </c>
      <c r="AO96" s="326">
        <v>0</v>
      </c>
      <c r="AP96" s="326">
        <v>2898.15</v>
      </c>
      <c r="AQ96" s="326">
        <v>3594288.41</v>
      </c>
      <c r="AR96" s="326">
        <v>3110197.43</v>
      </c>
      <c r="AS96" s="326">
        <v>585120.87</v>
      </c>
      <c r="AT96" s="326">
        <v>481809.85</v>
      </c>
      <c r="AU96" s="326">
        <v>282249.36</v>
      </c>
      <c r="AV96" s="326">
        <v>77556.37</v>
      </c>
      <c r="AW96" s="326">
        <v>398890.46</v>
      </c>
      <c r="AX96" s="326">
        <v>1152932.3600000001</v>
      </c>
      <c r="AY96" s="326">
        <v>437403.31</v>
      </c>
      <c r="AZ96" s="326">
        <v>1239444.79</v>
      </c>
      <c r="BA96" s="326">
        <v>3740058.51</v>
      </c>
      <c r="BB96" s="326">
        <v>919306.76</v>
      </c>
      <c r="BC96" s="326">
        <v>170174.8</v>
      </c>
      <c r="BD96" s="326">
        <v>11805.19</v>
      </c>
      <c r="BE96" s="326">
        <v>122914.91</v>
      </c>
      <c r="BF96" s="326">
        <v>2196503.08</v>
      </c>
      <c r="BG96" s="326">
        <v>642832.07999999996</v>
      </c>
      <c r="BH96" s="326">
        <v>8686.0400000000009</v>
      </c>
      <c r="BI96" s="326">
        <v>0</v>
      </c>
      <c r="BJ96" s="326">
        <v>0</v>
      </c>
      <c r="BK96" s="326">
        <v>0</v>
      </c>
      <c r="BL96" s="326">
        <v>0</v>
      </c>
      <c r="BM96" s="326">
        <v>0</v>
      </c>
      <c r="BN96" s="326">
        <v>18540.16</v>
      </c>
      <c r="BO96" s="326">
        <v>0</v>
      </c>
      <c r="BP96" s="326">
        <v>0</v>
      </c>
      <c r="BQ96" s="326">
        <v>8382673.1699999999</v>
      </c>
      <c r="BR96" s="326">
        <v>9085360.2400000002</v>
      </c>
      <c r="BS96" s="326">
        <v>8382673.1699999999</v>
      </c>
      <c r="BT96" s="326">
        <v>9103900.4000000004</v>
      </c>
      <c r="BU96" s="326">
        <v>0</v>
      </c>
      <c r="BV96" s="326">
        <v>0</v>
      </c>
      <c r="BW96" s="326">
        <v>2188903.08</v>
      </c>
      <c r="BX96" s="326">
        <v>0</v>
      </c>
      <c r="BY96" s="326">
        <v>0</v>
      </c>
      <c r="BZ96" s="326">
        <v>0</v>
      </c>
      <c r="CA96" s="326">
        <v>707.5</v>
      </c>
      <c r="CB96" s="326">
        <v>0</v>
      </c>
      <c r="CC96" s="326">
        <v>75999.75</v>
      </c>
      <c r="CD96" s="326">
        <v>0</v>
      </c>
      <c r="CE96" s="326">
        <v>0</v>
      </c>
      <c r="CF96" s="326">
        <v>0</v>
      </c>
      <c r="CG96" s="326">
        <v>0</v>
      </c>
      <c r="CH96" s="326">
        <v>14147.5</v>
      </c>
      <c r="CI96" s="326">
        <v>0</v>
      </c>
      <c r="CJ96" s="326">
        <v>0</v>
      </c>
      <c r="CK96" s="326">
        <v>216151.45</v>
      </c>
      <c r="CL96" s="326">
        <v>0</v>
      </c>
      <c r="CM96" s="326">
        <v>716869</v>
      </c>
      <c r="CN96" s="326">
        <v>0</v>
      </c>
      <c r="CO96" s="326">
        <v>0</v>
      </c>
      <c r="CP96" s="326">
        <v>0</v>
      </c>
      <c r="CQ96" s="326">
        <v>0</v>
      </c>
      <c r="CR96" s="326">
        <v>4000</v>
      </c>
      <c r="CS96" s="326">
        <v>0</v>
      </c>
      <c r="CT96" s="326">
        <v>232180.53</v>
      </c>
      <c r="CU96" s="326">
        <v>0</v>
      </c>
      <c r="CV96" s="326">
        <v>0</v>
      </c>
      <c r="CW96" s="326">
        <v>0</v>
      </c>
      <c r="CX96" s="326">
        <v>0</v>
      </c>
      <c r="CY96" s="326">
        <v>0</v>
      </c>
      <c r="CZ96" s="326">
        <v>0</v>
      </c>
      <c r="DA96" s="326">
        <v>0</v>
      </c>
      <c r="DB96" s="326">
        <v>0</v>
      </c>
      <c r="DC96" s="326">
        <v>0</v>
      </c>
      <c r="DD96" s="326">
        <v>312</v>
      </c>
      <c r="DE96" s="326">
        <v>0</v>
      </c>
      <c r="DF96" s="326">
        <v>0</v>
      </c>
      <c r="DG96" s="326">
        <v>0</v>
      </c>
      <c r="DH96" s="326">
        <v>0</v>
      </c>
      <c r="DI96" s="326">
        <v>2689224.05</v>
      </c>
      <c r="DJ96" s="326">
        <v>571.75</v>
      </c>
      <c r="DK96" s="326">
        <v>0</v>
      </c>
      <c r="DL96" s="326">
        <v>354587.49</v>
      </c>
      <c r="DM96" s="326">
        <v>192935.36</v>
      </c>
      <c r="DN96" s="326">
        <v>0</v>
      </c>
      <c r="DO96" s="326">
        <v>0</v>
      </c>
      <c r="DP96" s="326">
        <v>198575.16</v>
      </c>
      <c r="DQ96" s="326">
        <v>0</v>
      </c>
      <c r="DR96" s="326">
        <v>0</v>
      </c>
      <c r="DS96" s="326">
        <v>0</v>
      </c>
      <c r="DT96" s="326">
        <v>0</v>
      </c>
      <c r="DU96" s="326">
        <v>0</v>
      </c>
      <c r="DV96" s="326">
        <v>13377</v>
      </c>
      <c r="DW96" s="326">
        <v>0</v>
      </c>
      <c r="DX96" s="326">
        <v>77984.259999999995</v>
      </c>
      <c r="DY96" s="326">
        <v>71591.34</v>
      </c>
      <c r="DZ96" s="326">
        <v>100456.23</v>
      </c>
      <c r="EA96" s="326">
        <v>72559.59</v>
      </c>
      <c r="EB96" s="326">
        <v>34289.56</v>
      </c>
      <c r="EC96" s="326">
        <v>0</v>
      </c>
      <c r="ED96" s="326">
        <v>171861.98</v>
      </c>
      <c r="EE96" s="326">
        <v>163747.79999999999</v>
      </c>
      <c r="EF96" s="326">
        <v>2572265</v>
      </c>
      <c r="EG96" s="326">
        <v>2580379.1800000002</v>
      </c>
      <c r="EH96" s="326">
        <v>0</v>
      </c>
      <c r="EI96" s="326">
        <v>0</v>
      </c>
      <c r="EJ96" s="326">
        <v>0</v>
      </c>
      <c r="EK96" s="326">
        <v>0</v>
      </c>
      <c r="EL96" s="326">
        <v>0</v>
      </c>
      <c r="EM96" s="326">
        <v>14368904.060000001</v>
      </c>
      <c r="EN96" s="326">
        <v>0</v>
      </c>
      <c r="EO96" s="326">
        <v>23350.87</v>
      </c>
      <c r="EP96" s="326">
        <v>627254.93000000005</v>
      </c>
      <c r="EQ96" s="326">
        <v>0</v>
      </c>
      <c r="ER96" s="326">
        <v>603904.06000000006</v>
      </c>
      <c r="ES96" s="326">
        <v>0</v>
      </c>
      <c r="ET96" s="326">
        <v>0</v>
      </c>
      <c r="EU96" s="326">
        <v>0</v>
      </c>
      <c r="EV96" s="326">
        <v>31081.55</v>
      </c>
      <c r="EW96" s="326">
        <v>613743.86</v>
      </c>
      <c r="EX96" s="326">
        <v>582662.31000000006</v>
      </c>
      <c r="EY96" s="326">
        <v>0</v>
      </c>
      <c r="EZ96" s="326">
        <v>79313.850000000006</v>
      </c>
      <c r="FA96" s="326">
        <v>104258.63</v>
      </c>
      <c r="FB96" s="326">
        <v>195138.72</v>
      </c>
      <c r="FC96" s="326">
        <v>77598.83</v>
      </c>
      <c r="FD96" s="326">
        <v>92595.11</v>
      </c>
      <c r="FE96" s="326">
        <v>0</v>
      </c>
      <c r="FF96" s="326">
        <v>0</v>
      </c>
      <c r="FG96" s="326">
        <v>0</v>
      </c>
      <c r="FH96" s="326">
        <v>0</v>
      </c>
      <c r="FI96" s="326">
        <v>0</v>
      </c>
      <c r="FJ96" s="326">
        <v>0</v>
      </c>
      <c r="FK96" s="326">
        <v>0</v>
      </c>
    </row>
    <row r="97" spans="1:167" x14ac:dyDescent="0.15">
      <c r="A97" s="334">
        <v>1540</v>
      </c>
      <c r="B97" s="334" t="s">
        <v>543</v>
      </c>
      <c r="C97" s="326">
        <v>31906.29</v>
      </c>
      <c r="D97" s="326">
        <v>12639532.039999999</v>
      </c>
      <c r="E97" s="326">
        <v>21701.66</v>
      </c>
      <c r="F97" s="326">
        <v>7398</v>
      </c>
      <c r="G97" s="326">
        <v>39988.82</v>
      </c>
      <c r="H97" s="326">
        <v>91049.83</v>
      </c>
      <c r="I97" s="326">
        <v>217967.91</v>
      </c>
      <c r="J97" s="326">
        <v>18326</v>
      </c>
      <c r="K97" s="326">
        <v>661959.86</v>
      </c>
      <c r="L97" s="326">
        <v>0</v>
      </c>
      <c r="M97" s="326">
        <v>0</v>
      </c>
      <c r="N97" s="326">
        <v>0</v>
      </c>
      <c r="O97" s="326">
        <v>0</v>
      </c>
      <c r="P97" s="326">
        <v>12952.46</v>
      </c>
      <c r="Q97" s="326">
        <v>0</v>
      </c>
      <c r="R97" s="326">
        <v>0</v>
      </c>
      <c r="S97" s="326">
        <v>0</v>
      </c>
      <c r="T97" s="326">
        <v>0</v>
      </c>
      <c r="U97" s="326">
        <v>125126.14</v>
      </c>
      <c r="V97" s="326">
        <v>4457357</v>
      </c>
      <c r="W97" s="326">
        <v>61499.08</v>
      </c>
      <c r="X97" s="326">
        <v>0</v>
      </c>
      <c r="Y97" s="326">
        <v>0</v>
      </c>
      <c r="Z97" s="326">
        <v>80788.63</v>
      </c>
      <c r="AA97" s="326">
        <v>790160.7</v>
      </c>
      <c r="AB97" s="326">
        <v>0</v>
      </c>
      <c r="AC97" s="326">
        <v>0</v>
      </c>
      <c r="AD97" s="326">
        <v>118515.7</v>
      </c>
      <c r="AE97" s="326">
        <v>324290.56</v>
      </c>
      <c r="AF97" s="326">
        <v>0</v>
      </c>
      <c r="AG97" s="326">
        <v>0</v>
      </c>
      <c r="AH97" s="326">
        <v>19231.53</v>
      </c>
      <c r="AI97" s="326">
        <v>0</v>
      </c>
      <c r="AJ97" s="326">
        <v>0</v>
      </c>
      <c r="AK97" s="326">
        <v>14150.77</v>
      </c>
      <c r="AL97" s="326">
        <v>0</v>
      </c>
      <c r="AM97" s="326">
        <v>47515.59</v>
      </c>
      <c r="AN97" s="326">
        <v>64272.51</v>
      </c>
      <c r="AO97" s="326">
        <v>0</v>
      </c>
      <c r="AP97" s="326">
        <v>6915.83</v>
      </c>
      <c r="AQ97" s="326">
        <v>2786721.2</v>
      </c>
      <c r="AR97" s="326">
        <v>4097095.49</v>
      </c>
      <c r="AS97" s="326">
        <v>569525.23</v>
      </c>
      <c r="AT97" s="326">
        <v>501313.73</v>
      </c>
      <c r="AU97" s="326">
        <v>428167.96</v>
      </c>
      <c r="AV97" s="326">
        <v>158608.29999999999</v>
      </c>
      <c r="AW97" s="326">
        <v>536318.68000000005</v>
      </c>
      <c r="AX97" s="326">
        <v>775282.39</v>
      </c>
      <c r="AY97" s="326">
        <v>450942.33</v>
      </c>
      <c r="AZ97" s="326">
        <v>956737.15</v>
      </c>
      <c r="BA97" s="326">
        <v>3692660.38</v>
      </c>
      <c r="BB97" s="326">
        <v>713039</v>
      </c>
      <c r="BC97" s="326">
        <v>194000.47</v>
      </c>
      <c r="BD97" s="326">
        <v>42979.03</v>
      </c>
      <c r="BE97" s="326">
        <v>504264.17</v>
      </c>
      <c r="BF97" s="326">
        <v>1419158.78</v>
      </c>
      <c r="BG97" s="326">
        <v>1714527.91</v>
      </c>
      <c r="BH97" s="326">
        <v>14913.37</v>
      </c>
      <c r="BI97" s="326">
        <v>5059.8</v>
      </c>
      <c r="BJ97" s="326">
        <v>2562.4299999999998</v>
      </c>
      <c r="BK97" s="326">
        <v>0</v>
      </c>
      <c r="BL97" s="326">
        <v>76228.66</v>
      </c>
      <c r="BM97" s="326">
        <v>0</v>
      </c>
      <c r="BN97" s="326">
        <v>0</v>
      </c>
      <c r="BO97" s="326">
        <v>0</v>
      </c>
      <c r="BP97" s="326">
        <v>0</v>
      </c>
      <c r="BQ97" s="326">
        <v>3989190.87</v>
      </c>
      <c r="BR97" s="326">
        <v>4211810.92</v>
      </c>
      <c r="BS97" s="326">
        <v>3994250.67</v>
      </c>
      <c r="BT97" s="326">
        <v>4290602.01</v>
      </c>
      <c r="BU97" s="326">
        <v>0</v>
      </c>
      <c r="BV97" s="326">
        <v>0</v>
      </c>
      <c r="BW97" s="326">
        <v>1419158.78</v>
      </c>
      <c r="BX97" s="326">
        <v>0</v>
      </c>
      <c r="BY97" s="326">
        <v>0</v>
      </c>
      <c r="BZ97" s="326">
        <v>0</v>
      </c>
      <c r="CA97" s="326">
        <v>0</v>
      </c>
      <c r="CB97" s="326">
        <v>0</v>
      </c>
      <c r="CC97" s="326">
        <v>42904.43</v>
      </c>
      <c r="CD97" s="326">
        <v>0</v>
      </c>
      <c r="CE97" s="326">
        <v>0</v>
      </c>
      <c r="CF97" s="326">
        <v>0</v>
      </c>
      <c r="CG97" s="326">
        <v>0</v>
      </c>
      <c r="CH97" s="326">
        <v>500</v>
      </c>
      <c r="CI97" s="326">
        <v>0</v>
      </c>
      <c r="CJ97" s="326">
        <v>0</v>
      </c>
      <c r="CK97" s="326">
        <v>0</v>
      </c>
      <c r="CL97" s="326">
        <v>0</v>
      </c>
      <c r="CM97" s="326">
        <v>495782</v>
      </c>
      <c r="CN97" s="326">
        <v>0</v>
      </c>
      <c r="CO97" s="326">
        <v>0</v>
      </c>
      <c r="CP97" s="326">
        <v>0</v>
      </c>
      <c r="CQ97" s="326">
        <v>0</v>
      </c>
      <c r="CR97" s="326">
        <v>4000</v>
      </c>
      <c r="CS97" s="326">
        <v>0</v>
      </c>
      <c r="CT97" s="326">
        <v>255196.79</v>
      </c>
      <c r="CU97" s="326">
        <v>0</v>
      </c>
      <c r="CV97" s="326">
        <v>0</v>
      </c>
      <c r="CW97" s="326">
        <v>0</v>
      </c>
      <c r="CX97" s="326">
        <v>93165.08</v>
      </c>
      <c r="CY97" s="326">
        <v>0</v>
      </c>
      <c r="CZ97" s="326">
        <v>0</v>
      </c>
      <c r="DA97" s="326">
        <v>0</v>
      </c>
      <c r="DB97" s="326">
        <v>0</v>
      </c>
      <c r="DC97" s="326">
        <v>0</v>
      </c>
      <c r="DD97" s="326">
        <v>0</v>
      </c>
      <c r="DE97" s="326">
        <v>0</v>
      </c>
      <c r="DF97" s="326">
        <v>0</v>
      </c>
      <c r="DG97" s="326">
        <v>0</v>
      </c>
      <c r="DH97" s="326">
        <v>0</v>
      </c>
      <c r="DI97" s="326">
        <v>1443780.68</v>
      </c>
      <c r="DJ97" s="326">
        <v>0</v>
      </c>
      <c r="DK97" s="326">
        <v>0</v>
      </c>
      <c r="DL97" s="326">
        <v>482889.39</v>
      </c>
      <c r="DM97" s="326">
        <v>190113.51</v>
      </c>
      <c r="DN97" s="326">
        <v>0</v>
      </c>
      <c r="DO97" s="326">
        <v>0</v>
      </c>
      <c r="DP97" s="326">
        <v>90529.45</v>
      </c>
      <c r="DQ97" s="326">
        <v>9428.23</v>
      </c>
      <c r="DR97" s="326">
        <v>0</v>
      </c>
      <c r="DS97" s="326">
        <v>0</v>
      </c>
      <c r="DT97" s="326">
        <v>0</v>
      </c>
      <c r="DU97" s="326">
        <v>0</v>
      </c>
      <c r="DV97" s="326">
        <v>51254.85</v>
      </c>
      <c r="DW97" s="326">
        <v>10804.68</v>
      </c>
      <c r="DX97" s="326">
        <v>189810.17</v>
      </c>
      <c r="DY97" s="326">
        <v>254522.37</v>
      </c>
      <c r="DZ97" s="326">
        <v>483724.17</v>
      </c>
      <c r="EA97" s="326">
        <v>405331.28</v>
      </c>
      <c r="EB97" s="326">
        <v>13680.69</v>
      </c>
      <c r="EC97" s="326">
        <v>0</v>
      </c>
      <c r="ED97" s="326">
        <v>809693.54</v>
      </c>
      <c r="EE97" s="326">
        <v>947387.82</v>
      </c>
      <c r="EF97" s="326">
        <v>2013564.02</v>
      </c>
      <c r="EG97" s="326">
        <v>1744325</v>
      </c>
      <c r="EH97" s="326">
        <v>0</v>
      </c>
      <c r="EI97" s="326">
        <v>0</v>
      </c>
      <c r="EJ97" s="326">
        <v>0</v>
      </c>
      <c r="EK97" s="326">
        <v>131544.74</v>
      </c>
      <c r="EL97" s="326">
        <v>0</v>
      </c>
      <c r="EM97" s="326">
        <v>21989584.079999998</v>
      </c>
      <c r="EN97" s="326">
        <v>2675588.39</v>
      </c>
      <c r="EO97" s="326">
        <v>244372.35</v>
      </c>
      <c r="EP97" s="326">
        <v>22226.02</v>
      </c>
      <c r="EQ97" s="326">
        <v>0</v>
      </c>
      <c r="ER97" s="326">
        <v>2453442.06</v>
      </c>
      <c r="ES97" s="326">
        <v>0</v>
      </c>
      <c r="ET97" s="326">
        <v>0</v>
      </c>
      <c r="EU97" s="326">
        <v>78578.3</v>
      </c>
      <c r="EV97" s="326">
        <v>92583.88</v>
      </c>
      <c r="EW97" s="326">
        <v>552288.97</v>
      </c>
      <c r="EX97" s="326">
        <v>538283.39</v>
      </c>
      <c r="EY97" s="326">
        <v>0</v>
      </c>
      <c r="EZ97" s="326">
        <v>139120.82</v>
      </c>
      <c r="FA97" s="326">
        <v>163397.59</v>
      </c>
      <c r="FB97" s="326">
        <v>196538.63</v>
      </c>
      <c r="FC97" s="326">
        <v>21066.26</v>
      </c>
      <c r="FD97" s="326">
        <v>151195.6</v>
      </c>
      <c r="FE97" s="326">
        <v>0</v>
      </c>
      <c r="FF97" s="326">
        <v>0</v>
      </c>
      <c r="FG97" s="326">
        <v>0</v>
      </c>
      <c r="FH97" s="326">
        <v>0</v>
      </c>
      <c r="FI97" s="326">
        <v>0</v>
      </c>
      <c r="FJ97" s="326">
        <v>0</v>
      </c>
      <c r="FK97" s="326">
        <v>0</v>
      </c>
    </row>
    <row r="98" spans="1:167" x14ac:dyDescent="0.15">
      <c r="A98" s="334">
        <v>1554</v>
      </c>
      <c r="B98" s="334" t="s">
        <v>544</v>
      </c>
      <c r="C98" s="326">
        <v>0</v>
      </c>
      <c r="D98" s="326">
        <v>54260573.039999999</v>
      </c>
      <c r="E98" s="326">
        <v>13210.87</v>
      </c>
      <c r="F98" s="326">
        <v>9117.94</v>
      </c>
      <c r="G98" s="326">
        <v>419333.94</v>
      </c>
      <c r="H98" s="326">
        <v>141488.25</v>
      </c>
      <c r="I98" s="326">
        <v>349391.78</v>
      </c>
      <c r="J98" s="326">
        <v>0</v>
      </c>
      <c r="K98" s="326">
        <v>2319743</v>
      </c>
      <c r="L98" s="326">
        <v>0</v>
      </c>
      <c r="M98" s="326">
        <v>11551.04</v>
      </c>
      <c r="N98" s="326">
        <v>0</v>
      </c>
      <c r="O98" s="326">
        <v>0</v>
      </c>
      <c r="P98" s="326">
        <v>82436.759999999995</v>
      </c>
      <c r="Q98" s="326">
        <v>0</v>
      </c>
      <c r="R98" s="326">
        <v>18900</v>
      </c>
      <c r="S98" s="326">
        <v>0</v>
      </c>
      <c r="T98" s="326">
        <v>0</v>
      </c>
      <c r="U98" s="326">
        <v>820909.79</v>
      </c>
      <c r="V98" s="326">
        <v>58528210</v>
      </c>
      <c r="W98" s="326">
        <v>113337.81</v>
      </c>
      <c r="X98" s="326">
        <v>192021</v>
      </c>
      <c r="Y98" s="326">
        <v>1474002.28</v>
      </c>
      <c r="Z98" s="326">
        <v>19062.810000000001</v>
      </c>
      <c r="AA98" s="326">
        <v>5452728.0700000003</v>
      </c>
      <c r="AB98" s="326">
        <v>0</v>
      </c>
      <c r="AC98" s="326">
        <v>0</v>
      </c>
      <c r="AD98" s="326">
        <v>475995.73</v>
      </c>
      <c r="AE98" s="326">
        <v>1889753.92</v>
      </c>
      <c r="AF98" s="326">
        <v>0</v>
      </c>
      <c r="AG98" s="326">
        <v>0</v>
      </c>
      <c r="AH98" s="326">
        <v>534121.06999999995</v>
      </c>
      <c r="AI98" s="326">
        <v>10484.870000000001</v>
      </c>
      <c r="AJ98" s="326">
        <v>0</v>
      </c>
      <c r="AK98" s="326">
        <v>5711.47</v>
      </c>
      <c r="AL98" s="326">
        <v>0</v>
      </c>
      <c r="AM98" s="326">
        <v>5936.05</v>
      </c>
      <c r="AN98" s="326">
        <v>741694.56</v>
      </c>
      <c r="AO98" s="326">
        <v>0</v>
      </c>
      <c r="AP98" s="326">
        <v>482899.12</v>
      </c>
      <c r="AQ98" s="326">
        <v>28200060.699999999</v>
      </c>
      <c r="AR98" s="326">
        <v>21364551.27</v>
      </c>
      <c r="AS98" s="326">
        <v>3190221.27</v>
      </c>
      <c r="AT98" s="326">
        <v>3482253.1</v>
      </c>
      <c r="AU98" s="326">
        <v>1241363.22</v>
      </c>
      <c r="AV98" s="326">
        <v>2919549.43</v>
      </c>
      <c r="AW98" s="326">
        <v>4554727.95</v>
      </c>
      <c r="AX98" s="326">
        <v>5775325.1200000001</v>
      </c>
      <c r="AY98" s="326">
        <v>893483.4</v>
      </c>
      <c r="AZ98" s="326">
        <v>6605359.1699999999</v>
      </c>
      <c r="BA98" s="326">
        <v>19356980.699999999</v>
      </c>
      <c r="BB98" s="326">
        <v>7158328.29</v>
      </c>
      <c r="BC98" s="326">
        <v>1125594.5900000001</v>
      </c>
      <c r="BD98" s="326">
        <v>102427.07</v>
      </c>
      <c r="BE98" s="326">
        <v>197745.56</v>
      </c>
      <c r="BF98" s="326">
        <v>15559702.92</v>
      </c>
      <c r="BG98" s="326">
        <v>8211487.3099999996</v>
      </c>
      <c r="BH98" s="326">
        <v>49595.99</v>
      </c>
      <c r="BI98" s="326">
        <v>2342896.0099999998</v>
      </c>
      <c r="BJ98" s="326">
        <v>3287664.49</v>
      </c>
      <c r="BK98" s="326">
        <v>0</v>
      </c>
      <c r="BL98" s="326">
        <v>0</v>
      </c>
      <c r="BM98" s="326">
        <v>0</v>
      </c>
      <c r="BN98" s="326">
        <v>0</v>
      </c>
      <c r="BO98" s="326">
        <v>0</v>
      </c>
      <c r="BP98" s="326">
        <v>0</v>
      </c>
      <c r="BQ98" s="326">
        <v>24635629.050000001</v>
      </c>
      <c r="BR98" s="326">
        <v>22074718.68</v>
      </c>
      <c r="BS98" s="326">
        <v>26978525.059999999</v>
      </c>
      <c r="BT98" s="326">
        <v>25362383.170000002</v>
      </c>
      <c r="BU98" s="326">
        <v>0</v>
      </c>
      <c r="BV98" s="326">
        <v>0</v>
      </c>
      <c r="BW98" s="326">
        <v>15559702.92</v>
      </c>
      <c r="BX98" s="326">
        <v>0</v>
      </c>
      <c r="BY98" s="326">
        <v>0</v>
      </c>
      <c r="BZ98" s="326">
        <v>0</v>
      </c>
      <c r="CA98" s="326">
        <v>0</v>
      </c>
      <c r="CB98" s="326">
        <v>4926.6400000000003</v>
      </c>
      <c r="CC98" s="326">
        <v>198869.33</v>
      </c>
      <c r="CD98" s="326">
        <v>0</v>
      </c>
      <c r="CE98" s="326">
        <v>20734</v>
      </c>
      <c r="CF98" s="326">
        <v>0</v>
      </c>
      <c r="CG98" s="326">
        <v>0</v>
      </c>
      <c r="CH98" s="326">
        <v>4469.22</v>
      </c>
      <c r="CI98" s="326">
        <v>0</v>
      </c>
      <c r="CJ98" s="326">
        <v>0</v>
      </c>
      <c r="CK98" s="326">
        <v>0</v>
      </c>
      <c r="CL98" s="326">
        <v>0</v>
      </c>
      <c r="CM98" s="326">
        <v>5022008</v>
      </c>
      <c r="CN98" s="326">
        <v>0</v>
      </c>
      <c r="CO98" s="326">
        <v>0</v>
      </c>
      <c r="CP98" s="326">
        <v>0</v>
      </c>
      <c r="CQ98" s="326">
        <v>0</v>
      </c>
      <c r="CR98" s="326">
        <v>33000</v>
      </c>
      <c r="CS98" s="326">
        <v>0</v>
      </c>
      <c r="CT98" s="326">
        <v>2596945.9300000002</v>
      </c>
      <c r="CU98" s="326">
        <v>0</v>
      </c>
      <c r="CV98" s="326">
        <v>0</v>
      </c>
      <c r="CW98" s="326">
        <v>0</v>
      </c>
      <c r="CX98" s="326">
        <v>191229.37</v>
      </c>
      <c r="CY98" s="326">
        <v>0</v>
      </c>
      <c r="CZ98" s="326">
        <v>0</v>
      </c>
      <c r="DA98" s="326">
        <v>0</v>
      </c>
      <c r="DB98" s="326">
        <v>0</v>
      </c>
      <c r="DC98" s="326">
        <v>1190.78</v>
      </c>
      <c r="DD98" s="326">
        <v>0</v>
      </c>
      <c r="DE98" s="326">
        <v>0</v>
      </c>
      <c r="DF98" s="326">
        <v>0</v>
      </c>
      <c r="DG98" s="326">
        <v>0</v>
      </c>
      <c r="DH98" s="326">
        <v>0</v>
      </c>
      <c r="DI98" s="326">
        <v>18751417.48</v>
      </c>
      <c r="DJ98" s="326">
        <v>0</v>
      </c>
      <c r="DK98" s="326">
        <v>48339.8</v>
      </c>
      <c r="DL98" s="326">
        <v>2303151.27</v>
      </c>
      <c r="DM98" s="326">
        <v>437228.25</v>
      </c>
      <c r="DN98" s="326">
        <v>0</v>
      </c>
      <c r="DO98" s="326">
        <v>0</v>
      </c>
      <c r="DP98" s="326">
        <v>1076058.43</v>
      </c>
      <c r="DQ98" s="326">
        <v>0</v>
      </c>
      <c r="DR98" s="326">
        <v>0</v>
      </c>
      <c r="DS98" s="326">
        <v>0</v>
      </c>
      <c r="DT98" s="326">
        <v>13800</v>
      </c>
      <c r="DU98" s="326">
        <v>0</v>
      </c>
      <c r="DV98" s="326">
        <v>998498.74</v>
      </c>
      <c r="DW98" s="326">
        <v>4582.22</v>
      </c>
      <c r="DX98" s="326">
        <v>546525.26</v>
      </c>
      <c r="DY98" s="326">
        <v>574953.69999999995</v>
      </c>
      <c r="DZ98" s="326">
        <v>1713088.78</v>
      </c>
      <c r="EA98" s="326">
        <v>951714.12</v>
      </c>
      <c r="EB98" s="326">
        <v>729702.42</v>
      </c>
      <c r="EC98" s="326">
        <v>3243.8</v>
      </c>
      <c r="ED98" s="326">
        <v>3645247.25</v>
      </c>
      <c r="EE98" s="326">
        <v>3396214.55</v>
      </c>
      <c r="EF98" s="326">
        <v>37155286.719999999</v>
      </c>
      <c r="EG98" s="326">
        <v>7896420.6200000001</v>
      </c>
      <c r="EH98" s="326">
        <v>29507898.800000001</v>
      </c>
      <c r="EI98" s="326">
        <v>0</v>
      </c>
      <c r="EJ98" s="326">
        <v>0</v>
      </c>
      <c r="EK98" s="326">
        <v>0</v>
      </c>
      <c r="EL98" s="326">
        <v>0</v>
      </c>
      <c r="EM98" s="326">
        <v>61270000</v>
      </c>
      <c r="EN98" s="326">
        <v>24268494.719999999</v>
      </c>
      <c r="EO98" s="326">
        <v>14772119.52</v>
      </c>
      <c r="EP98" s="326">
        <v>417168.62</v>
      </c>
      <c r="EQ98" s="326">
        <v>0</v>
      </c>
      <c r="ER98" s="326">
        <v>9913543.8200000003</v>
      </c>
      <c r="ES98" s="326">
        <v>0</v>
      </c>
      <c r="ET98" s="326">
        <v>0</v>
      </c>
      <c r="EU98" s="326">
        <v>1943909.21</v>
      </c>
      <c r="EV98" s="326">
        <v>2148382.42</v>
      </c>
      <c r="EW98" s="326">
        <v>4558820.5199999996</v>
      </c>
      <c r="EX98" s="326">
        <v>4354347.3099999996</v>
      </c>
      <c r="EY98" s="326">
        <v>0</v>
      </c>
      <c r="EZ98" s="326">
        <v>2002361.63</v>
      </c>
      <c r="FA98" s="326">
        <v>2005203.77</v>
      </c>
      <c r="FB98" s="326">
        <v>967590.51</v>
      </c>
      <c r="FC98" s="326">
        <v>148860.56</v>
      </c>
      <c r="FD98" s="326">
        <v>813438.22</v>
      </c>
      <c r="FE98" s="326">
        <v>2449.59</v>
      </c>
      <c r="FF98" s="326">
        <v>0</v>
      </c>
      <c r="FG98" s="326">
        <v>0</v>
      </c>
      <c r="FH98" s="326">
        <v>0</v>
      </c>
      <c r="FI98" s="326">
        <v>0</v>
      </c>
      <c r="FJ98" s="326">
        <v>0</v>
      </c>
      <c r="FK98" s="326">
        <v>0</v>
      </c>
    </row>
    <row r="99" spans="1:167" x14ac:dyDescent="0.15">
      <c r="A99" s="334">
        <v>1561</v>
      </c>
      <c r="B99" s="334" t="s">
        <v>545</v>
      </c>
      <c r="C99" s="326">
        <v>0</v>
      </c>
      <c r="D99" s="326">
        <v>1688080</v>
      </c>
      <c r="E99" s="326">
        <v>0</v>
      </c>
      <c r="F99" s="326">
        <v>2545.06</v>
      </c>
      <c r="G99" s="326">
        <v>27669.96</v>
      </c>
      <c r="H99" s="326">
        <v>485.88</v>
      </c>
      <c r="I99" s="326">
        <v>39882.449999999997</v>
      </c>
      <c r="J99" s="326">
        <v>0</v>
      </c>
      <c r="K99" s="326">
        <v>646100.6</v>
      </c>
      <c r="L99" s="326">
        <v>0</v>
      </c>
      <c r="M99" s="326">
        <v>0</v>
      </c>
      <c r="N99" s="326">
        <v>0</v>
      </c>
      <c r="O99" s="326">
        <v>0</v>
      </c>
      <c r="P99" s="326">
        <v>10684.64</v>
      </c>
      <c r="Q99" s="326">
        <v>5040.41</v>
      </c>
      <c r="R99" s="326">
        <v>0</v>
      </c>
      <c r="S99" s="326">
        <v>0</v>
      </c>
      <c r="T99" s="326">
        <v>0</v>
      </c>
      <c r="U99" s="326">
        <v>42859.7</v>
      </c>
      <c r="V99" s="326">
        <v>4702806</v>
      </c>
      <c r="W99" s="326">
        <v>9918.9</v>
      </c>
      <c r="X99" s="326">
        <v>0</v>
      </c>
      <c r="Y99" s="326">
        <v>121444.45</v>
      </c>
      <c r="Z99" s="326">
        <v>0</v>
      </c>
      <c r="AA99" s="326">
        <v>564882</v>
      </c>
      <c r="AB99" s="326">
        <v>0</v>
      </c>
      <c r="AC99" s="326">
        <v>0</v>
      </c>
      <c r="AD99" s="326">
        <v>25595.59</v>
      </c>
      <c r="AE99" s="326">
        <v>127575.8</v>
      </c>
      <c r="AF99" s="326">
        <v>0</v>
      </c>
      <c r="AG99" s="326">
        <v>0</v>
      </c>
      <c r="AH99" s="326">
        <v>21670.14</v>
      </c>
      <c r="AI99" s="326">
        <v>0</v>
      </c>
      <c r="AJ99" s="326">
        <v>0</v>
      </c>
      <c r="AK99" s="326">
        <v>0</v>
      </c>
      <c r="AL99" s="326">
        <v>0</v>
      </c>
      <c r="AM99" s="326">
        <v>6282</v>
      </c>
      <c r="AN99" s="326">
        <v>5231</v>
      </c>
      <c r="AO99" s="326">
        <v>0</v>
      </c>
      <c r="AP99" s="326">
        <v>5991.29</v>
      </c>
      <c r="AQ99" s="326">
        <v>1416340.46</v>
      </c>
      <c r="AR99" s="326">
        <v>1694689.23</v>
      </c>
      <c r="AS99" s="326">
        <v>295663.53000000003</v>
      </c>
      <c r="AT99" s="326">
        <v>189264.8</v>
      </c>
      <c r="AU99" s="326">
        <v>283101.84999999998</v>
      </c>
      <c r="AV99" s="326">
        <v>1872.68</v>
      </c>
      <c r="AW99" s="326">
        <v>379767.92</v>
      </c>
      <c r="AX99" s="326">
        <v>309122.78999999998</v>
      </c>
      <c r="AY99" s="326">
        <v>316504.40000000002</v>
      </c>
      <c r="AZ99" s="326">
        <v>336132.63</v>
      </c>
      <c r="BA99" s="326">
        <v>1352941.31</v>
      </c>
      <c r="BB99" s="326">
        <v>189322.32</v>
      </c>
      <c r="BC99" s="326">
        <v>78440.289999999994</v>
      </c>
      <c r="BD99" s="326">
        <v>23191.11</v>
      </c>
      <c r="BE99" s="326">
        <v>110634.92</v>
      </c>
      <c r="BF99" s="326">
        <v>681334.71</v>
      </c>
      <c r="BG99" s="326">
        <v>366575.68</v>
      </c>
      <c r="BH99" s="326">
        <v>0</v>
      </c>
      <c r="BI99" s="326">
        <v>0</v>
      </c>
      <c r="BJ99" s="326">
        <v>0</v>
      </c>
      <c r="BK99" s="326">
        <v>0</v>
      </c>
      <c r="BL99" s="326">
        <v>0</v>
      </c>
      <c r="BM99" s="326">
        <v>0</v>
      </c>
      <c r="BN99" s="326">
        <v>0</v>
      </c>
      <c r="BO99" s="326">
        <v>0</v>
      </c>
      <c r="BP99" s="326">
        <v>0</v>
      </c>
      <c r="BQ99" s="326">
        <v>402401.99</v>
      </c>
      <c r="BR99" s="326">
        <v>432247.23</v>
      </c>
      <c r="BS99" s="326">
        <v>402401.99</v>
      </c>
      <c r="BT99" s="326">
        <v>432247.23</v>
      </c>
      <c r="BU99" s="326">
        <v>0</v>
      </c>
      <c r="BV99" s="326">
        <v>0</v>
      </c>
      <c r="BW99" s="326">
        <v>676334.71</v>
      </c>
      <c r="BX99" s="326">
        <v>0</v>
      </c>
      <c r="BY99" s="326">
        <v>0</v>
      </c>
      <c r="BZ99" s="326">
        <v>0</v>
      </c>
      <c r="CA99" s="326">
        <v>0</v>
      </c>
      <c r="CB99" s="326">
        <v>0</v>
      </c>
      <c r="CC99" s="326">
        <v>0</v>
      </c>
      <c r="CD99" s="326">
        <v>0</v>
      </c>
      <c r="CE99" s="326">
        <v>0</v>
      </c>
      <c r="CF99" s="326">
        <v>0</v>
      </c>
      <c r="CG99" s="326">
        <v>0</v>
      </c>
      <c r="CH99" s="326">
        <v>252587.71</v>
      </c>
      <c r="CI99" s="326">
        <v>10470.27</v>
      </c>
      <c r="CJ99" s="326">
        <v>0</v>
      </c>
      <c r="CK99" s="326">
        <v>0</v>
      </c>
      <c r="CL99" s="326">
        <v>0</v>
      </c>
      <c r="CM99" s="326">
        <v>13447</v>
      </c>
      <c r="CN99" s="326">
        <v>0</v>
      </c>
      <c r="CO99" s="326">
        <v>0</v>
      </c>
      <c r="CP99" s="326">
        <v>0</v>
      </c>
      <c r="CQ99" s="326">
        <v>0</v>
      </c>
      <c r="CR99" s="326">
        <v>1000</v>
      </c>
      <c r="CS99" s="326">
        <v>0</v>
      </c>
      <c r="CT99" s="326">
        <v>189589.67</v>
      </c>
      <c r="CU99" s="326">
        <v>0</v>
      </c>
      <c r="CV99" s="326">
        <v>0</v>
      </c>
      <c r="CW99" s="326">
        <v>0</v>
      </c>
      <c r="CX99" s="326">
        <v>34285.269999999997</v>
      </c>
      <c r="CY99" s="326">
        <v>0</v>
      </c>
      <c r="CZ99" s="326">
        <v>0</v>
      </c>
      <c r="DA99" s="326">
        <v>0</v>
      </c>
      <c r="DB99" s="326">
        <v>0</v>
      </c>
      <c r="DC99" s="326">
        <v>0</v>
      </c>
      <c r="DD99" s="326">
        <v>0</v>
      </c>
      <c r="DE99" s="326">
        <v>0</v>
      </c>
      <c r="DF99" s="326">
        <v>0</v>
      </c>
      <c r="DG99" s="326">
        <v>0</v>
      </c>
      <c r="DH99" s="326">
        <v>0</v>
      </c>
      <c r="DI99" s="326">
        <v>10554.92</v>
      </c>
      <c r="DJ99" s="326">
        <v>0</v>
      </c>
      <c r="DK99" s="326">
        <v>0</v>
      </c>
      <c r="DL99" s="326">
        <v>9134.09</v>
      </c>
      <c r="DM99" s="326">
        <v>60846.35</v>
      </c>
      <c r="DN99" s="326">
        <v>0</v>
      </c>
      <c r="DO99" s="326">
        <v>0</v>
      </c>
      <c r="DP99" s="326">
        <v>57701.03</v>
      </c>
      <c r="DQ99" s="326">
        <v>0</v>
      </c>
      <c r="DR99" s="326">
        <v>0</v>
      </c>
      <c r="DS99" s="326">
        <v>0</v>
      </c>
      <c r="DT99" s="326">
        <v>0</v>
      </c>
      <c r="DU99" s="326">
        <v>0</v>
      </c>
      <c r="DV99" s="326">
        <v>1039478.24</v>
      </c>
      <c r="DW99" s="326">
        <v>0</v>
      </c>
      <c r="DX99" s="326">
        <v>48975.29</v>
      </c>
      <c r="DY99" s="326">
        <v>58656.480000000003</v>
      </c>
      <c r="DZ99" s="326">
        <v>83202.75</v>
      </c>
      <c r="EA99" s="326">
        <v>0</v>
      </c>
      <c r="EB99" s="326">
        <v>73521.56</v>
      </c>
      <c r="EC99" s="326">
        <v>0</v>
      </c>
      <c r="ED99" s="326">
        <v>444940.2</v>
      </c>
      <c r="EE99" s="326">
        <v>422038.62</v>
      </c>
      <c r="EF99" s="326">
        <v>1174902.19</v>
      </c>
      <c r="EG99" s="326">
        <v>1170653</v>
      </c>
      <c r="EH99" s="326">
        <v>0</v>
      </c>
      <c r="EI99" s="326">
        <v>0</v>
      </c>
      <c r="EJ99" s="326">
        <v>0</v>
      </c>
      <c r="EK99" s="326">
        <v>27150.77</v>
      </c>
      <c r="EL99" s="326">
        <v>0</v>
      </c>
      <c r="EM99" s="326">
        <v>6204668</v>
      </c>
      <c r="EN99" s="326">
        <v>0</v>
      </c>
      <c r="EO99" s="326">
        <v>0</v>
      </c>
      <c r="EP99" s="326">
        <v>0</v>
      </c>
      <c r="EQ99" s="326">
        <v>0</v>
      </c>
      <c r="ER99" s="326">
        <v>0</v>
      </c>
      <c r="ES99" s="326">
        <v>0</v>
      </c>
      <c r="ET99" s="326">
        <v>0</v>
      </c>
      <c r="EU99" s="326">
        <v>127785.15</v>
      </c>
      <c r="EV99" s="326">
        <v>113998.6</v>
      </c>
      <c r="EW99" s="326">
        <v>367042.38</v>
      </c>
      <c r="EX99" s="326">
        <v>380828.93</v>
      </c>
      <c r="EY99" s="326">
        <v>0</v>
      </c>
      <c r="EZ99" s="326">
        <v>0</v>
      </c>
      <c r="FA99" s="326">
        <v>0</v>
      </c>
      <c r="FB99" s="326">
        <v>0</v>
      </c>
      <c r="FC99" s="326">
        <v>0</v>
      </c>
      <c r="FD99" s="326">
        <v>0</v>
      </c>
      <c r="FE99" s="326">
        <v>0</v>
      </c>
      <c r="FF99" s="326">
        <v>0</v>
      </c>
      <c r="FG99" s="326">
        <v>0</v>
      </c>
      <c r="FH99" s="326">
        <v>0</v>
      </c>
      <c r="FI99" s="326">
        <v>0</v>
      </c>
      <c r="FJ99" s="326">
        <v>0</v>
      </c>
      <c r="FK99" s="326">
        <v>0</v>
      </c>
    </row>
    <row r="100" spans="1:167" x14ac:dyDescent="0.15">
      <c r="A100" s="334">
        <v>1568</v>
      </c>
      <c r="B100" s="334" t="s">
        <v>546</v>
      </c>
      <c r="C100" s="326">
        <v>0</v>
      </c>
      <c r="D100" s="326">
        <v>8856200.4800000004</v>
      </c>
      <c r="E100" s="326">
        <v>4192.18</v>
      </c>
      <c r="F100" s="326">
        <v>10325.52</v>
      </c>
      <c r="G100" s="326">
        <v>43921.03</v>
      </c>
      <c r="H100" s="326">
        <v>26749</v>
      </c>
      <c r="I100" s="326">
        <v>62782.61</v>
      </c>
      <c r="J100" s="326">
        <v>1063.1500000000001</v>
      </c>
      <c r="K100" s="326">
        <v>487027.57</v>
      </c>
      <c r="L100" s="326">
        <v>0</v>
      </c>
      <c r="M100" s="326">
        <v>0</v>
      </c>
      <c r="N100" s="326">
        <v>0</v>
      </c>
      <c r="O100" s="326">
        <v>0</v>
      </c>
      <c r="P100" s="326">
        <v>0</v>
      </c>
      <c r="Q100" s="326">
        <v>0</v>
      </c>
      <c r="R100" s="326">
        <v>0</v>
      </c>
      <c r="S100" s="326">
        <v>0</v>
      </c>
      <c r="T100" s="326">
        <v>0</v>
      </c>
      <c r="U100" s="326">
        <v>99854.44</v>
      </c>
      <c r="V100" s="326">
        <v>10639477</v>
      </c>
      <c r="W100" s="326">
        <v>69348.45</v>
      </c>
      <c r="X100" s="326">
        <v>0</v>
      </c>
      <c r="Y100" s="326">
        <v>0</v>
      </c>
      <c r="Z100" s="326">
        <v>0</v>
      </c>
      <c r="AA100" s="326">
        <v>850278.01</v>
      </c>
      <c r="AB100" s="326">
        <v>0</v>
      </c>
      <c r="AC100" s="326">
        <v>0</v>
      </c>
      <c r="AD100" s="326">
        <v>110422.49</v>
      </c>
      <c r="AE100" s="326">
        <v>239680.34</v>
      </c>
      <c r="AF100" s="326">
        <v>0</v>
      </c>
      <c r="AG100" s="326">
        <v>0</v>
      </c>
      <c r="AH100" s="326">
        <v>59520.86</v>
      </c>
      <c r="AI100" s="326">
        <v>0</v>
      </c>
      <c r="AJ100" s="326">
        <v>0</v>
      </c>
      <c r="AK100" s="326">
        <v>0</v>
      </c>
      <c r="AL100" s="326">
        <v>0</v>
      </c>
      <c r="AM100" s="326">
        <v>14098</v>
      </c>
      <c r="AN100" s="326">
        <v>54366.21</v>
      </c>
      <c r="AO100" s="326">
        <v>0</v>
      </c>
      <c r="AP100" s="326">
        <v>16657.59</v>
      </c>
      <c r="AQ100" s="326">
        <v>3078684.76</v>
      </c>
      <c r="AR100" s="326">
        <v>3905192.74</v>
      </c>
      <c r="AS100" s="326">
        <v>690970.38</v>
      </c>
      <c r="AT100" s="326">
        <v>463038.55</v>
      </c>
      <c r="AU100" s="326">
        <v>401414.32</v>
      </c>
      <c r="AV100" s="326">
        <v>6704.28</v>
      </c>
      <c r="AW100" s="326">
        <v>523275.47</v>
      </c>
      <c r="AX100" s="326">
        <v>588478.43000000005</v>
      </c>
      <c r="AY100" s="326">
        <v>551813.16</v>
      </c>
      <c r="AZ100" s="326">
        <v>1078467.3799999999</v>
      </c>
      <c r="BA100" s="326">
        <v>4999327.5</v>
      </c>
      <c r="BB100" s="326">
        <v>537338.88</v>
      </c>
      <c r="BC100" s="326">
        <v>188650.11</v>
      </c>
      <c r="BD100" s="326">
        <v>16153</v>
      </c>
      <c r="BE100" s="326">
        <v>248028.06</v>
      </c>
      <c r="BF100" s="326">
        <v>2942548.5</v>
      </c>
      <c r="BG100" s="326">
        <v>1298154.51</v>
      </c>
      <c r="BH100" s="326">
        <v>390.92</v>
      </c>
      <c r="BI100" s="326">
        <v>151133</v>
      </c>
      <c r="BJ100" s="326">
        <v>56322.33</v>
      </c>
      <c r="BK100" s="326">
        <v>0</v>
      </c>
      <c r="BL100" s="326">
        <v>1580.88</v>
      </c>
      <c r="BM100" s="326">
        <v>0</v>
      </c>
      <c r="BN100" s="326">
        <v>0</v>
      </c>
      <c r="BO100" s="326">
        <v>0</v>
      </c>
      <c r="BP100" s="326">
        <v>0</v>
      </c>
      <c r="BQ100" s="326">
        <v>4335953.43</v>
      </c>
      <c r="BR100" s="326">
        <v>4556517.2</v>
      </c>
      <c r="BS100" s="326">
        <v>4487086.43</v>
      </c>
      <c r="BT100" s="326">
        <v>4614420.41</v>
      </c>
      <c r="BU100" s="326">
        <v>0</v>
      </c>
      <c r="BV100" s="326">
        <v>0</v>
      </c>
      <c r="BW100" s="326">
        <v>2942548.5</v>
      </c>
      <c r="BX100" s="326">
        <v>0</v>
      </c>
      <c r="BY100" s="326">
        <v>0</v>
      </c>
      <c r="BZ100" s="326">
        <v>0</v>
      </c>
      <c r="CA100" s="326">
        <v>0</v>
      </c>
      <c r="CB100" s="326">
        <v>0</v>
      </c>
      <c r="CC100" s="326">
        <v>0</v>
      </c>
      <c r="CD100" s="326">
        <v>0</v>
      </c>
      <c r="CE100" s="326">
        <v>0</v>
      </c>
      <c r="CF100" s="326">
        <v>0</v>
      </c>
      <c r="CG100" s="326">
        <v>0</v>
      </c>
      <c r="CH100" s="326">
        <v>0</v>
      </c>
      <c r="CI100" s="326">
        <v>0</v>
      </c>
      <c r="CJ100" s="326">
        <v>0</v>
      </c>
      <c r="CK100" s="326">
        <v>0</v>
      </c>
      <c r="CL100" s="326">
        <v>0</v>
      </c>
      <c r="CM100" s="326">
        <v>939860</v>
      </c>
      <c r="CN100" s="326">
        <v>150000</v>
      </c>
      <c r="CO100" s="326">
        <v>0</v>
      </c>
      <c r="CP100" s="326">
        <v>0</v>
      </c>
      <c r="CQ100" s="326">
        <v>0</v>
      </c>
      <c r="CR100" s="326">
        <v>8000</v>
      </c>
      <c r="CS100" s="326">
        <v>0</v>
      </c>
      <c r="CT100" s="326">
        <v>362002.99</v>
      </c>
      <c r="CU100" s="326">
        <v>0</v>
      </c>
      <c r="CV100" s="326">
        <v>0</v>
      </c>
      <c r="CW100" s="326">
        <v>0</v>
      </c>
      <c r="CX100" s="326">
        <v>159791.07999999999</v>
      </c>
      <c r="CY100" s="326">
        <v>0</v>
      </c>
      <c r="CZ100" s="326">
        <v>0</v>
      </c>
      <c r="DA100" s="326">
        <v>0</v>
      </c>
      <c r="DB100" s="326">
        <v>0</v>
      </c>
      <c r="DC100" s="326">
        <v>11979.6</v>
      </c>
      <c r="DD100" s="326">
        <v>653.79</v>
      </c>
      <c r="DE100" s="326">
        <v>0</v>
      </c>
      <c r="DF100" s="326">
        <v>0</v>
      </c>
      <c r="DG100" s="326">
        <v>0</v>
      </c>
      <c r="DH100" s="326">
        <v>0</v>
      </c>
      <c r="DI100" s="326">
        <v>3328700.7</v>
      </c>
      <c r="DJ100" s="326">
        <v>0</v>
      </c>
      <c r="DK100" s="326">
        <v>0</v>
      </c>
      <c r="DL100" s="326">
        <v>579577.24</v>
      </c>
      <c r="DM100" s="326">
        <v>329913.78000000003</v>
      </c>
      <c r="DN100" s="326">
        <v>0</v>
      </c>
      <c r="DO100" s="326">
        <v>0</v>
      </c>
      <c r="DP100" s="326">
        <v>181808.92</v>
      </c>
      <c r="DQ100" s="326">
        <v>660</v>
      </c>
      <c r="DR100" s="326">
        <v>0</v>
      </c>
      <c r="DS100" s="326">
        <v>0</v>
      </c>
      <c r="DT100" s="326">
        <v>16987.87</v>
      </c>
      <c r="DU100" s="326">
        <v>0</v>
      </c>
      <c r="DV100" s="326">
        <v>137187.45000000001</v>
      </c>
      <c r="DW100" s="326">
        <v>0</v>
      </c>
      <c r="DX100" s="326">
        <v>171904.12</v>
      </c>
      <c r="DY100" s="326">
        <v>122297.4</v>
      </c>
      <c r="DZ100" s="326">
        <v>341458.71</v>
      </c>
      <c r="EA100" s="326">
        <v>0</v>
      </c>
      <c r="EB100" s="326">
        <v>391065.43</v>
      </c>
      <c r="EC100" s="326">
        <v>0</v>
      </c>
      <c r="ED100" s="326">
        <v>86996.83</v>
      </c>
      <c r="EE100" s="326">
        <v>78458.080000000002</v>
      </c>
      <c r="EF100" s="326">
        <v>1159983.3799999999</v>
      </c>
      <c r="EG100" s="326">
        <v>945502.13</v>
      </c>
      <c r="EH100" s="326">
        <v>0</v>
      </c>
      <c r="EI100" s="326">
        <v>0</v>
      </c>
      <c r="EJ100" s="326">
        <v>0</v>
      </c>
      <c r="EK100" s="326">
        <v>223020</v>
      </c>
      <c r="EL100" s="326">
        <v>0</v>
      </c>
      <c r="EM100" s="326">
        <v>6832917.6799999997</v>
      </c>
      <c r="EN100" s="326">
        <v>0</v>
      </c>
      <c r="EO100" s="326">
        <v>0</v>
      </c>
      <c r="EP100" s="326">
        <v>0</v>
      </c>
      <c r="EQ100" s="326">
        <v>0</v>
      </c>
      <c r="ER100" s="326">
        <v>0</v>
      </c>
      <c r="ES100" s="326">
        <v>0</v>
      </c>
      <c r="ET100" s="326">
        <v>0</v>
      </c>
      <c r="EU100" s="326">
        <v>37303.83</v>
      </c>
      <c r="EV100" s="326">
        <v>48098.8</v>
      </c>
      <c r="EW100" s="326">
        <v>763263.96</v>
      </c>
      <c r="EX100" s="326">
        <v>752468.99</v>
      </c>
      <c r="EY100" s="326">
        <v>0</v>
      </c>
      <c r="EZ100" s="326">
        <v>681994.83</v>
      </c>
      <c r="FA100" s="326">
        <v>717033.69</v>
      </c>
      <c r="FB100" s="326">
        <v>255635.57</v>
      </c>
      <c r="FC100" s="326">
        <v>103288.86</v>
      </c>
      <c r="FD100" s="326">
        <v>117307.85</v>
      </c>
      <c r="FE100" s="326">
        <v>0</v>
      </c>
      <c r="FF100" s="326">
        <v>0</v>
      </c>
      <c r="FG100" s="326">
        <v>0</v>
      </c>
      <c r="FH100" s="326">
        <v>37363</v>
      </c>
      <c r="FI100" s="326">
        <v>35515</v>
      </c>
      <c r="FJ100" s="326">
        <v>1848</v>
      </c>
      <c r="FK100" s="326">
        <v>0</v>
      </c>
    </row>
    <row r="101" spans="1:167" x14ac:dyDescent="0.15">
      <c r="A101" s="334">
        <v>1582</v>
      </c>
      <c r="B101" s="334" t="s">
        <v>547</v>
      </c>
      <c r="C101" s="326">
        <v>0</v>
      </c>
      <c r="D101" s="326">
        <v>3989176</v>
      </c>
      <c r="E101" s="326">
        <v>0</v>
      </c>
      <c r="F101" s="326">
        <v>810</v>
      </c>
      <c r="G101" s="326">
        <v>12222.45</v>
      </c>
      <c r="H101" s="326">
        <v>8101.75</v>
      </c>
      <c r="I101" s="326">
        <v>8169.52</v>
      </c>
      <c r="J101" s="326">
        <v>0</v>
      </c>
      <c r="K101" s="326">
        <v>342993</v>
      </c>
      <c r="L101" s="326">
        <v>0</v>
      </c>
      <c r="M101" s="326">
        <v>0</v>
      </c>
      <c r="N101" s="326">
        <v>0</v>
      </c>
      <c r="O101" s="326">
        <v>0</v>
      </c>
      <c r="P101" s="326">
        <v>0</v>
      </c>
      <c r="Q101" s="326">
        <v>0</v>
      </c>
      <c r="R101" s="326">
        <v>0</v>
      </c>
      <c r="S101" s="326">
        <v>0</v>
      </c>
      <c r="T101" s="326">
        <v>0</v>
      </c>
      <c r="U101" s="326">
        <v>54006.65</v>
      </c>
      <c r="V101" s="326">
        <v>19082</v>
      </c>
      <c r="W101" s="326">
        <v>725</v>
      </c>
      <c r="X101" s="326">
        <v>0</v>
      </c>
      <c r="Y101" s="326">
        <v>107156.87</v>
      </c>
      <c r="Z101" s="326">
        <v>7899.85</v>
      </c>
      <c r="AA101" s="326">
        <v>386749.85</v>
      </c>
      <c r="AB101" s="326">
        <v>0</v>
      </c>
      <c r="AC101" s="326">
        <v>0</v>
      </c>
      <c r="AD101" s="326">
        <v>18245.98</v>
      </c>
      <c r="AE101" s="326">
        <v>72125</v>
      </c>
      <c r="AF101" s="326">
        <v>0</v>
      </c>
      <c r="AG101" s="326">
        <v>0</v>
      </c>
      <c r="AH101" s="326">
        <v>30148.78</v>
      </c>
      <c r="AI101" s="326">
        <v>43666</v>
      </c>
      <c r="AJ101" s="326">
        <v>0</v>
      </c>
      <c r="AK101" s="326">
        <v>0</v>
      </c>
      <c r="AL101" s="326">
        <v>0</v>
      </c>
      <c r="AM101" s="326">
        <v>0</v>
      </c>
      <c r="AN101" s="326">
        <v>17456.91</v>
      </c>
      <c r="AO101" s="326">
        <v>0</v>
      </c>
      <c r="AP101" s="326">
        <v>0</v>
      </c>
      <c r="AQ101" s="326">
        <v>772325.76</v>
      </c>
      <c r="AR101" s="326">
        <v>1053002.31</v>
      </c>
      <c r="AS101" s="326">
        <v>63555.12</v>
      </c>
      <c r="AT101" s="326">
        <v>207795.99</v>
      </c>
      <c r="AU101" s="326">
        <v>107239.39</v>
      </c>
      <c r="AV101" s="326">
        <v>0</v>
      </c>
      <c r="AW101" s="326">
        <v>80675.539999999994</v>
      </c>
      <c r="AX101" s="326">
        <v>89483.32</v>
      </c>
      <c r="AY101" s="326">
        <v>327412.76</v>
      </c>
      <c r="AZ101" s="326">
        <v>264407.48</v>
      </c>
      <c r="BA101" s="326">
        <v>956170.1</v>
      </c>
      <c r="BB101" s="326">
        <v>240260.02</v>
      </c>
      <c r="BC101" s="326">
        <v>53891.37</v>
      </c>
      <c r="BD101" s="326">
        <v>731.6</v>
      </c>
      <c r="BE101" s="326">
        <v>37513.620000000003</v>
      </c>
      <c r="BF101" s="326">
        <v>443575</v>
      </c>
      <c r="BG101" s="326">
        <v>390842.91</v>
      </c>
      <c r="BH101" s="326">
        <v>0</v>
      </c>
      <c r="BI101" s="326">
        <v>0</v>
      </c>
      <c r="BJ101" s="326">
        <v>0</v>
      </c>
      <c r="BK101" s="326">
        <v>0</v>
      </c>
      <c r="BL101" s="326">
        <v>0</v>
      </c>
      <c r="BM101" s="326">
        <v>0</v>
      </c>
      <c r="BN101" s="326">
        <v>0</v>
      </c>
      <c r="BO101" s="326">
        <v>0</v>
      </c>
      <c r="BP101" s="326">
        <v>0</v>
      </c>
      <c r="BQ101" s="326">
        <v>2045484.79</v>
      </c>
      <c r="BR101" s="326">
        <v>2075338.11</v>
      </c>
      <c r="BS101" s="326">
        <v>2045484.79</v>
      </c>
      <c r="BT101" s="326">
        <v>2075338.11</v>
      </c>
      <c r="BU101" s="326">
        <v>0</v>
      </c>
      <c r="BV101" s="326">
        <v>0</v>
      </c>
      <c r="BW101" s="326">
        <v>402176.86</v>
      </c>
      <c r="BX101" s="326">
        <v>0</v>
      </c>
      <c r="BY101" s="326">
        <v>0</v>
      </c>
      <c r="BZ101" s="326">
        <v>0</v>
      </c>
      <c r="CA101" s="326">
        <v>0</v>
      </c>
      <c r="CB101" s="326">
        <v>0</v>
      </c>
      <c r="CC101" s="326">
        <v>0</v>
      </c>
      <c r="CD101" s="326">
        <v>0</v>
      </c>
      <c r="CE101" s="326">
        <v>0</v>
      </c>
      <c r="CF101" s="326">
        <v>0</v>
      </c>
      <c r="CG101" s="326">
        <v>0</v>
      </c>
      <c r="CH101" s="326">
        <v>3006.83</v>
      </c>
      <c r="CI101" s="326">
        <v>0</v>
      </c>
      <c r="CJ101" s="326">
        <v>0</v>
      </c>
      <c r="CK101" s="326">
        <v>0</v>
      </c>
      <c r="CL101" s="326">
        <v>0</v>
      </c>
      <c r="CM101" s="326">
        <v>132050</v>
      </c>
      <c r="CN101" s="326">
        <v>0</v>
      </c>
      <c r="CO101" s="326">
        <v>0</v>
      </c>
      <c r="CP101" s="326">
        <v>0</v>
      </c>
      <c r="CQ101" s="326">
        <v>0</v>
      </c>
      <c r="CR101" s="326">
        <v>0</v>
      </c>
      <c r="CS101" s="326">
        <v>0</v>
      </c>
      <c r="CT101" s="326">
        <v>77961.990000000005</v>
      </c>
      <c r="CU101" s="326">
        <v>0</v>
      </c>
      <c r="CV101" s="326">
        <v>0</v>
      </c>
      <c r="CW101" s="326">
        <v>0</v>
      </c>
      <c r="CX101" s="326">
        <v>14160.45</v>
      </c>
      <c r="CY101" s="326">
        <v>0</v>
      </c>
      <c r="CZ101" s="326">
        <v>0</v>
      </c>
      <c r="DA101" s="326">
        <v>0</v>
      </c>
      <c r="DB101" s="326">
        <v>0</v>
      </c>
      <c r="DC101" s="326">
        <v>0</v>
      </c>
      <c r="DD101" s="326">
        <v>0</v>
      </c>
      <c r="DE101" s="326">
        <v>0</v>
      </c>
      <c r="DF101" s="326">
        <v>0</v>
      </c>
      <c r="DG101" s="326">
        <v>0</v>
      </c>
      <c r="DH101" s="326">
        <v>0</v>
      </c>
      <c r="DI101" s="326">
        <v>350907.06</v>
      </c>
      <c r="DJ101" s="326">
        <v>0</v>
      </c>
      <c r="DK101" s="326">
        <v>0</v>
      </c>
      <c r="DL101" s="326">
        <v>82666.570000000007</v>
      </c>
      <c r="DM101" s="326">
        <v>72711.14</v>
      </c>
      <c r="DN101" s="326">
        <v>0</v>
      </c>
      <c r="DO101" s="326">
        <v>0</v>
      </c>
      <c r="DP101" s="326">
        <v>36075.160000000003</v>
      </c>
      <c r="DQ101" s="326">
        <v>0</v>
      </c>
      <c r="DR101" s="326">
        <v>0</v>
      </c>
      <c r="DS101" s="326">
        <v>0</v>
      </c>
      <c r="DT101" s="326">
        <v>9343.4599999999991</v>
      </c>
      <c r="DU101" s="326">
        <v>0</v>
      </c>
      <c r="DV101" s="326">
        <v>77652.740000000005</v>
      </c>
      <c r="DW101" s="326">
        <v>0</v>
      </c>
      <c r="DX101" s="326">
        <v>20710.97</v>
      </c>
      <c r="DY101" s="326">
        <v>22689.94</v>
      </c>
      <c r="DZ101" s="326">
        <v>23933.360000000001</v>
      </c>
      <c r="EA101" s="326">
        <v>21814.66</v>
      </c>
      <c r="EB101" s="326">
        <v>139.72999999999999</v>
      </c>
      <c r="EC101" s="326">
        <v>0</v>
      </c>
      <c r="ED101" s="326">
        <v>0</v>
      </c>
      <c r="EE101" s="326">
        <v>272177.46000000002</v>
      </c>
      <c r="EF101" s="326">
        <v>1412162.96</v>
      </c>
      <c r="EG101" s="326">
        <v>1139985.5</v>
      </c>
      <c r="EH101" s="326">
        <v>0</v>
      </c>
      <c r="EI101" s="326">
        <v>0</v>
      </c>
      <c r="EJ101" s="326">
        <v>0</v>
      </c>
      <c r="EK101" s="326">
        <v>0</v>
      </c>
      <c r="EL101" s="326">
        <v>0</v>
      </c>
      <c r="EM101" s="326">
        <v>17305000</v>
      </c>
      <c r="EN101" s="326">
        <v>14415508.35</v>
      </c>
      <c r="EO101" s="326">
        <v>3200325.07</v>
      </c>
      <c r="EP101" s="326">
        <v>78054.789999999994</v>
      </c>
      <c r="EQ101" s="326">
        <v>0</v>
      </c>
      <c r="ER101" s="326">
        <v>11160354.07</v>
      </c>
      <c r="ES101" s="326">
        <v>0</v>
      </c>
      <c r="ET101" s="326">
        <v>132884</v>
      </c>
      <c r="EU101" s="326">
        <v>0</v>
      </c>
      <c r="EV101" s="326">
        <v>0</v>
      </c>
      <c r="EW101" s="326">
        <v>264118.78999999998</v>
      </c>
      <c r="EX101" s="326">
        <v>264118.78999999998</v>
      </c>
      <c r="EY101" s="326">
        <v>0</v>
      </c>
      <c r="EZ101" s="326">
        <v>4602.05</v>
      </c>
      <c r="FA101" s="326">
        <v>-4505.4399999999996</v>
      </c>
      <c r="FB101" s="326">
        <v>235955.05</v>
      </c>
      <c r="FC101" s="326">
        <v>0</v>
      </c>
      <c r="FD101" s="326">
        <v>245062.54</v>
      </c>
      <c r="FE101" s="326">
        <v>0</v>
      </c>
      <c r="FF101" s="326">
        <v>0</v>
      </c>
      <c r="FG101" s="326">
        <v>0</v>
      </c>
      <c r="FH101" s="326">
        <v>0</v>
      </c>
      <c r="FI101" s="326">
        <v>0</v>
      </c>
      <c r="FJ101" s="326">
        <v>0</v>
      </c>
      <c r="FK101" s="326">
        <v>0</v>
      </c>
    </row>
    <row r="102" spans="1:167" x14ac:dyDescent="0.15">
      <c r="A102" s="334">
        <v>1600</v>
      </c>
      <c r="B102" s="334" t="s">
        <v>548</v>
      </c>
      <c r="C102" s="326">
        <v>0</v>
      </c>
      <c r="D102" s="326">
        <v>2116789</v>
      </c>
      <c r="E102" s="326">
        <v>0</v>
      </c>
      <c r="F102" s="326">
        <v>150</v>
      </c>
      <c r="G102" s="326">
        <v>33568.769999999997</v>
      </c>
      <c r="H102" s="326">
        <v>10472.48</v>
      </c>
      <c r="I102" s="326">
        <v>3000.95</v>
      </c>
      <c r="J102" s="326">
        <v>0</v>
      </c>
      <c r="K102" s="326">
        <v>388853</v>
      </c>
      <c r="L102" s="326">
        <v>0</v>
      </c>
      <c r="M102" s="326">
        <v>0</v>
      </c>
      <c r="N102" s="326">
        <v>0</v>
      </c>
      <c r="O102" s="326">
        <v>0</v>
      </c>
      <c r="P102" s="326">
        <v>28657.91</v>
      </c>
      <c r="Q102" s="326">
        <v>0</v>
      </c>
      <c r="R102" s="326">
        <v>37596.94</v>
      </c>
      <c r="S102" s="326">
        <v>8548.75</v>
      </c>
      <c r="T102" s="326">
        <v>0</v>
      </c>
      <c r="U102" s="326">
        <v>66653.8</v>
      </c>
      <c r="V102" s="326">
        <v>4334517</v>
      </c>
      <c r="W102" s="326">
        <v>20893.07</v>
      </c>
      <c r="X102" s="326">
        <v>0</v>
      </c>
      <c r="Y102" s="326">
        <v>147638.35</v>
      </c>
      <c r="Z102" s="326">
        <v>4214.2</v>
      </c>
      <c r="AA102" s="326">
        <v>521708</v>
      </c>
      <c r="AB102" s="326">
        <v>0</v>
      </c>
      <c r="AC102" s="326">
        <v>0</v>
      </c>
      <c r="AD102" s="326">
        <v>850.51</v>
      </c>
      <c r="AE102" s="326">
        <v>91143.67</v>
      </c>
      <c r="AF102" s="326">
        <v>0</v>
      </c>
      <c r="AG102" s="326">
        <v>0</v>
      </c>
      <c r="AH102" s="326">
        <v>0</v>
      </c>
      <c r="AI102" s="326">
        <v>57742.68</v>
      </c>
      <c r="AJ102" s="326">
        <v>0</v>
      </c>
      <c r="AK102" s="326">
        <v>26277.5</v>
      </c>
      <c r="AL102" s="326">
        <v>216875.43</v>
      </c>
      <c r="AM102" s="326">
        <v>929.61</v>
      </c>
      <c r="AN102" s="326">
        <v>53268.34</v>
      </c>
      <c r="AO102" s="326">
        <v>0</v>
      </c>
      <c r="AP102" s="326">
        <v>2726.2</v>
      </c>
      <c r="AQ102" s="326">
        <v>1812713.29</v>
      </c>
      <c r="AR102" s="326">
        <v>1145454.1599999999</v>
      </c>
      <c r="AS102" s="326">
        <v>255643.36</v>
      </c>
      <c r="AT102" s="326">
        <v>134493.53</v>
      </c>
      <c r="AU102" s="326">
        <v>175331.19</v>
      </c>
      <c r="AV102" s="326">
        <v>73750.899999999994</v>
      </c>
      <c r="AW102" s="326">
        <v>188738.03</v>
      </c>
      <c r="AX102" s="326">
        <v>181568.11</v>
      </c>
      <c r="AY102" s="326">
        <v>407920.49</v>
      </c>
      <c r="AZ102" s="326">
        <v>385647.11</v>
      </c>
      <c r="BA102" s="326">
        <v>1648276.98</v>
      </c>
      <c r="BB102" s="326">
        <v>501321.57</v>
      </c>
      <c r="BC102" s="326">
        <v>99265</v>
      </c>
      <c r="BD102" s="326">
        <v>150239.63</v>
      </c>
      <c r="BE102" s="326">
        <v>7674.23</v>
      </c>
      <c r="BF102" s="326">
        <v>552799.07999999996</v>
      </c>
      <c r="BG102" s="326">
        <v>312003.56</v>
      </c>
      <c r="BH102" s="326">
        <v>0</v>
      </c>
      <c r="BI102" s="326">
        <v>0</v>
      </c>
      <c r="BJ102" s="326">
        <v>0</v>
      </c>
      <c r="BK102" s="326">
        <v>0</v>
      </c>
      <c r="BL102" s="326">
        <v>44403.14</v>
      </c>
      <c r="BM102" s="326">
        <v>0</v>
      </c>
      <c r="BN102" s="326">
        <v>0</v>
      </c>
      <c r="BO102" s="326">
        <v>0</v>
      </c>
      <c r="BP102" s="326">
        <v>95832.8</v>
      </c>
      <c r="BQ102" s="326">
        <v>1830034.6</v>
      </c>
      <c r="BR102" s="326">
        <v>1830034.6</v>
      </c>
      <c r="BS102" s="326">
        <v>1830034.6</v>
      </c>
      <c r="BT102" s="326">
        <v>1970270.54</v>
      </c>
      <c r="BU102" s="326">
        <v>0</v>
      </c>
      <c r="BV102" s="326">
        <v>0</v>
      </c>
      <c r="BW102" s="326">
        <v>552799.07999999996</v>
      </c>
      <c r="BX102" s="326">
        <v>0</v>
      </c>
      <c r="BY102" s="326">
        <v>0</v>
      </c>
      <c r="BZ102" s="326">
        <v>0</v>
      </c>
      <c r="CA102" s="326">
        <v>1715</v>
      </c>
      <c r="CB102" s="326">
        <v>0</v>
      </c>
      <c r="CC102" s="326">
        <v>0</v>
      </c>
      <c r="CD102" s="326">
        <v>0</v>
      </c>
      <c r="CE102" s="326">
        <v>0</v>
      </c>
      <c r="CF102" s="326">
        <v>0</v>
      </c>
      <c r="CG102" s="326">
        <v>0</v>
      </c>
      <c r="CH102" s="326">
        <v>2142.2399999999998</v>
      </c>
      <c r="CI102" s="326">
        <v>0</v>
      </c>
      <c r="CJ102" s="326">
        <v>0</v>
      </c>
      <c r="CK102" s="326">
        <v>41043.68</v>
      </c>
      <c r="CL102" s="326">
        <v>0</v>
      </c>
      <c r="CM102" s="326">
        <v>164461</v>
      </c>
      <c r="CN102" s="326">
        <v>0</v>
      </c>
      <c r="CO102" s="326">
        <v>0</v>
      </c>
      <c r="CP102" s="326">
        <v>0</v>
      </c>
      <c r="CQ102" s="326">
        <v>0</v>
      </c>
      <c r="CR102" s="326">
        <v>8000</v>
      </c>
      <c r="CS102" s="326">
        <v>0</v>
      </c>
      <c r="CT102" s="326">
        <v>88757.86</v>
      </c>
      <c r="CU102" s="326">
        <v>0</v>
      </c>
      <c r="CV102" s="326">
        <v>0</v>
      </c>
      <c r="CW102" s="326">
        <v>0</v>
      </c>
      <c r="CX102" s="326">
        <v>0</v>
      </c>
      <c r="CY102" s="326">
        <v>0</v>
      </c>
      <c r="CZ102" s="326">
        <v>0</v>
      </c>
      <c r="DA102" s="326">
        <v>0</v>
      </c>
      <c r="DB102" s="326">
        <v>0</v>
      </c>
      <c r="DC102" s="326">
        <v>0</v>
      </c>
      <c r="DD102" s="326">
        <v>0</v>
      </c>
      <c r="DE102" s="326">
        <v>1291.8</v>
      </c>
      <c r="DF102" s="326">
        <v>0</v>
      </c>
      <c r="DG102" s="326">
        <v>0</v>
      </c>
      <c r="DH102" s="326">
        <v>0</v>
      </c>
      <c r="DI102" s="326">
        <v>609189.6</v>
      </c>
      <c r="DJ102" s="326">
        <v>0</v>
      </c>
      <c r="DK102" s="326">
        <v>0</v>
      </c>
      <c r="DL102" s="326">
        <v>164945.25</v>
      </c>
      <c r="DM102" s="326">
        <v>37518.410000000003</v>
      </c>
      <c r="DN102" s="326">
        <v>0</v>
      </c>
      <c r="DO102" s="326">
        <v>0</v>
      </c>
      <c r="DP102" s="326">
        <v>35097.800000000003</v>
      </c>
      <c r="DQ102" s="326">
        <v>0</v>
      </c>
      <c r="DR102" s="326">
        <v>0</v>
      </c>
      <c r="DS102" s="326">
        <v>0</v>
      </c>
      <c r="DT102" s="326">
        <v>0</v>
      </c>
      <c r="DU102" s="326">
        <v>0</v>
      </c>
      <c r="DV102" s="326">
        <v>10876</v>
      </c>
      <c r="DW102" s="326">
        <v>0</v>
      </c>
      <c r="DX102" s="326">
        <v>213.34</v>
      </c>
      <c r="DY102" s="326">
        <v>213.34</v>
      </c>
      <c r="DZ102" s="326">
        <v>0</v>
      </c>
      <c r="EA102" s="326">
        <v>0</v>
      </c>
      <c r="EB102" s="326">
        <v>0</v>
      </c>
      <c r="EC102" s="326">
        <v>0</v>
      </c>
      <c r="ED102" s="326">
        <v>38720.910000000003</v>
      </c>
      <c r="EE102" s="326">
        <v>194145.75</v>
      </c>
      <c r="EF102" s="326">
        <v>15331060.59</v>
      </c>
      <c r="EG102" s="326">
        <v>876319</v>
      </c>
      <c r="EH102" s="326">
        <v>14299316.75</v>
      </c>
      <c r="EI102" s="326">
        <v>0</v>
      </c>
      <c r="EJ102" s="326">
        <v>0</v>
      </c>
      <c r="EK102" s="326">
        <v>0</v>
      </c>
      <c r="EL102" s="326">
        <v>0</v>
      </c>
      <c r="EM102" s="326">
        <v>13866725.65</v>
      </c>
      <c r="EN102" s="326">
        <v>535198.65</v>
      </c>
      <c r="EO102" s="326">
        <v>10063192.869999999</v>
      </c>
      <c r="EP102" s="326">
        <v>12063129.27</v>
      </c>
      <c r="EQ102" s="326">
        <v>0</v>
      </c>
      <c r="ER102" s="326">
        <v>2535135.0499999998</v>
      </c>
      <c r="ES102" s="326">
        <v>0</v>
      </c>
      <c r="ET102" s="326">
        <v>0</v>
      </c>
      <c r="EU102" s="326">
        <v>0</v>
      </c>
      <c r="EV102" s="326">
        <v>19321.55</v>
      </c>
      <c r="EW102" s="326">
        <v>276733.99</v>
      </c>
      <c r="EX102" s="326">
        <v>257412.44</v>
      </c>
      <c r="EY102" s="326">
        <v>0</v>
      </c>
      <c r="EZ102" s="326">
        <v>0</v>
      </c>
      <c r="FA102" s="326">
        <v>0</v>
      </c>
      <c r="FB102" s="326">
        <v>0</v>
      </c>
      <c r="FC102" s="326">
        <v>0</v>
      </c>
      <c r="FD102" s="326">
        <v>0</v>
      </c>
      <c r="FE102" s="326">
        <v>0</v>
      </c>
      <c r="FF102" s="326">
        <v>0</v>
      </c>
      <c r="FG102" s="326">
        <v>0</v>
      </c>
      <c r="FH102" s="326">
        <v>0</v>
      </c>
      <c r="FI102" s="326">
        <v>0</v>
      </c>
      <c r="FJ102" s="326">
        <v>0</v>
      </c>
      <c r="FK102" s="326">
        <v>0</v>
      </c>
    </row>
    <row r="103" spans="1:167" x14ac:dyDescent="0.15">
      <c r="A103" s="334">
        <v>1631</v>
      </c>
      <c r="B103" s="334" t="s">
        <v>549</v>
      </c>
      <c r="C103" s="326">
        <v>0</v>
      </c>
      <c r="D103" s="326">
        <v>5108484</v>
      </c>
      <c r="E103" s="326">
        <v>14059.61</v>
      </c>
      <c r="F103" s="326">
        <v>92.5</v>
      </c>
      <c r="G103" s="326">
        <v>10511.85</v>
      </c>
      <c r="H103" s="326">
        <v>19313.41</v>
      </c>
      <c r="I103" s="326">
        <v>116500.94</v>
      </c>
      <c r="J103" s="326">
        <v>5366</v>
      </c>
      <c r="K103" s="326">
        <v>583812</v>
      </c>
      <c r="L103" s="326">
        <v>0</v>
      </c>
      <c r="M103" s="326">
        <v>2518</v>
      </c>
      <c r="N103" s="326">
        <v>0</v>
      </c>
      <c r="O103" s="326">
        <v>0</v>
      </c>
      <c r="P103" s="326">
        <v>0</v>
      </c>
      <c r="Q103" s="326">
        <v>0</v>
      </c>
      <c r="R103" s="326">
        <v>0</v>
      </c>
      <c r="S103" s="326">
        <v>0</v>
      </c>
      <c r="T103" s="326">
        <v>500</v>
      </c>
      <c r="U103" s="326">
        <v>30864.19</v>
      </c>
      <c r="V103" s="326">
        <v>295518</v>
      </c>
      <c r="W103" s="326">
        <v>13005.37</v>
      </c>
      <c r="X103" s="326">
        <v>0</v>
      </c>
      <c r="Y103" s="326">
        <v>0</v>
      </c>
      <c r="Z103" s="326">
        <v>8203.09</v>
      </c>
      <c r="AA103" s="326">
        <v>349941.06</v>
      </c>
      <c r="AB103" s="326">
        <v>0</v>
      </c>
      <c r="AC103" s="326">
        <v>0</v>
      </c>
      <c r="AD103" s="326">
        <v>19549.95</v>
      </c>
      <c r="AE103" s="326">
        <v>45674</v>
      </c>
      <c r="AF103" s="326">
        <v>0</v>
      </c>
      <c r="AG103" s="326">
        <v>0</v>
      </c>
      <c r="AH103" s="326">
        <v>2980.94</v>
      </c>
      <c r="AI103" s="326">
        <v>28594.33</v>
      </c>
      <c r="AJ103" s="326">
        <v>0</v>
      </c>
      <c r="AK103" s="326">
        <v>500</v>
      </c>
      <c r="AL103" s="326">
        <v>0</v>
      </c>
      <c r="AM103" s="326">
        <v>50</v>
      </c>
      <c r="AN103" s="326">
        <v>9433.18</v>
      </c>
      <c r="AO103" s="326">
        <v>0</v>
      </c>
      <c r="AP103" s="326">
        <v>892.65</v>
      </c>
      <c r="AQ103" s="326">
        <v>983585.88</v>
      </c>
      <c r="AR103" s="326">
        <v>1180889.73</v>
      </c>
      <c r="AS103" s="326">
        <v>207475.37</v>
      </c>
      <c r="AT103" s="326">
        <v>156944.07999999999</v>
      </c>
      <c r="AU103" s="326">
        <v>240349.82</v>
      </c>
      <c r="AV103" s="326">
        <v>45468.959999999999</v>
      </c>
      <c r="AW103" s="326">
        <v>108463.78</v>
      </c>
      <c r="AX103" s="326">
        <v>197388.64</v>
      </c>
      <c r="AY103" s="326">
        <v>419596.98</v>
      </c>
      <c r="AZ103" s="326">
        <v>363813.81</v>
      </c>
      <c r="BA103" s="326">
        <v>1072547.25</v>
      </c>
      <c r="BB103" s="326">
        <v>205478.87</v>
      </c>
      <c r="BC103" s="326">
        <v>65426.64</v>
      </c>
      <c r="BD103" s="326">
        <v>10468.83</v>
      </c>
      <c r="BE103" s="326">
        <v>34680.44</v>
      </c>
      <c r="BF103" s="326">
        <v>386546.94</v>
      </c>
      <c r="BG103" s="326">
        <v>820327.66</v>
      </c>
      <c r="BH103" s="326">
        <v>27907.83</v>
      </c>
      <c r="BI103" s="326">
        <v>25141.52</v>
      </c>
      <c r="BJ103" s="326">
        <v>18916.13</v>
      </c>
      <c r="BK103" s="326">
        <v>0</v>
      </c>
      <c r="BL103" s="326">
        <v>0</v>
      </c>
      <c r="BM103" s="326">
        <v>0</v>
      </c>
      <c r="BN103" s="326">
        <v>0</v>
      </c>
      <c r="BO103" s="326">
        <v>518536.18</v>
      </c>
      <c r="BP103" s="326">
        <v>524334.82999999996</v>
      </c>
      <c r="BQ103" s="326">
        <v>1273786.8799999999</v>
      </c>
      <c r="BR103" s="326">
        <v>1413217.18</v>
      </c>
      <c r="BS103" s="326">
        <v>1817464.58</v>
      </c>
      <c r="BT103" s="326">
        <v>1956468.14</v>
      </c>
      <c r="BU103" s="326">
        <v>0</v>
      </c>
      <c r="BV103" s="326">
        <v>0</v>
      </c>
      <c r="BW103" s="326">
        <v>386546.94</v>
      </c>
      <c r="BX103" s="326">
        <v>0</v>
      </c>
      <c r="BY103" s="326">
        <v>0</v>
      </c>
      <c r="BZ103" s="326">
        <v>0</v>
      </c>
      <c r="CA103" s="326">
        <v>0</v>
      </c>
      <c r="CB103" s="326">
        <v>0</v>
      </c>
      <c r="CC103" s="326">
        <v>0</v>
      </c>
      <c r="CD103" s="326">
        <v>0</v>
      </c>
      <c r="CE103" s="326">
        <v>0</v>
      </c>
      <c r="CF103" s="326">
        <v>0</v>
      </c>
      <c r="CG103" s="326">
        <v>0</v>
      </c>
      <c r="CH103" s="326">
        <v>500</v>
      </c>
      <c r="CI103" s="326">
        <v>0</v>
      </c>
      <c r="CJ103" s="326">
        <v>0</v>
      </c>
      <c r="CK103" s="326">
        <v>0</v>
      </c>
      <c r="CL103" s="326">
        <v>0</v>
      </c>
      <c r="CM103" s="326">
        <v>140622</v>
      </c>
      <c r="CN103" s="326">
        <v>0</v>
      </c>
      <c r="CO103" s="326">
        <v>0</v>
      </c>
      <c r="CP103" s="326">
        <v>0</v>
      </c>
      <c r="CQ103" s="326">
        <v>0</v>
      </c>
      <c r="CR103" s="326">
        <v>0</v>
      </c>
      <c r="CS103" s="326">
        <v>0</v>
      </c>
      <c r="CT103" s="326">
        <v>133368.24</v>
      </c>
      <c r="CU103" s="326">
        <v>0</v>
      </c>
      <c r="CV103" s="326">
        <v>0</v>
      </c>
      <c r="CW103" s="326">
        <v>0</v>
      </c>
      <c r="CX103" s="326">
        <v>38429.61</v>
      </c>
      <c r="CY103" s="326">
        <v>0</v>
      </c>
      <c r="CZ103" s="326">
        <v>0</v>
      </c>
      <c r="DA103" s="326">
        <v>0</v>
      </c>
      <c r="DB103" s="326">
        <v>0</v>
      </c>
      <c r="DC103" s="326">
        <v>0</v>
      </c>
      <c r="DD103" s="326">
        <v>0</v>
      </c>
      <c r="DE103" s="326">
        <v>0</v>
      </c>
      <c r="DF103" s="326">
        <v>0</v>
      </c>
      <c r="DG103" s="326">
        <v>0</v>
      </c>
      <c r="DH103" s="326">
        <v>0</v>
      </c>
      <c r="DI103" s="326">
        <v>466216</v>
      </c>
      <c r="DJ103" s="326">
        <v>0</v>
      </c>
      <c r="DK103" s="326">
        <v>0</v>
      </c>
      <c r="DL103" s="326">
        <v>53290.86</v>
      </c>
      <c r="DM103" s="326">
        <v>164350.51</v>
      </c>
      <c r="DN103" s="326">
        <v>0</v>
      </c>
      <c r="DO103" s="326">
        <v>0</v>
      </c>
      <c r="DP103" s="326">
        <v>1260</v>
      </c>
      <c r="DQ103" s="326">
        <v>0</v>
      </c>
      <c r="DR103" s="326">
        <v>0</v>
      </c>
      <c r="DS103" s="326">
        <v>0</v>
      </c>
      <c r="DT103" s="326">
        <v>0</v>
      </c>
      <c r="DU103" s="326">
        <v>0</v>
      </c>
      <c r="DV103" s="326">
        <v>14349.42</v>
      </c>
      <c r="DW103" s="326">
        <v>0</v>
      </c>
      <c r="DX103" s="326">
        <v>49569.46</v>
      </c>
      <c r="DY103" s="326">
        <v>30796.1</v>
      </c>
      <c r="DZ103" s="326">
        <v>178978.29</v>
      </c>
      <c r="EA103" s="326">
        <v>30030.95</v>
      </c>
      <c r="EB103" s="326">
        <v>166155.70000000001</v>
      </c>
      <c r="EC103" s="326">
        <v>1565</v>
      </c>
      <c r="ED103" s="326">
        <v>0</v>
      </c>
      <c r="EE103" s="326">
        <v>0</v>
      </c>
      <c r="EF103" s="326">
        <v>193950.22</v>
      </c>
      <c r="EG103" s="326">
        <v>193950.22</v>
      </c>
      <c r="EH103" s="326">
        <v>0</v>
      </c>
      <c r="EI103" s="326">
        <v>0</v>
      </c>
      <c r="EJ103" s="326">
        <v>0</v>
      </c>
      <c r="EK103" s="326">
        <v>0</v>
      </c>
      <c r="EL103" s="326">
        <v>0</v>
      </c>
      <c r="EM103" s="326">
        <v>172493.59</v>
      </c>
      <c r="EN103" s="326">
        <v>0</v>
      </c>
      <c r="EO103" s="326">
        <v>0</v>
      </c>
      <c r="EP103" s="326">
        <v>0</v>
      </c>
      <c r="EQ103" s="326">
        <v>0</v>
      </c>
      <c r="ER103" s="326">
        <v>0</v>
      </c>
      <c r="ES103" s="326">
        <v>0</v>
      </c>
      <c r="ET103" s="326">
        <v>0</v>
      </c>
      <c r="EU103" s="326">
        <v>23753.34</v>
      </c>
      <c r="EV103" s="326">
        <v>18126.97</v>
      </c>
      <c r="EW103" s="326">
        <v>52625.31</v>
      </c>
      <c r="EX103" s="326">
        <v>58251.68</v>
      </c>
      <c r="EY103" s="326">
        <v>0</v>
      </c>
      <c r="EZ103" s="326">
        <v>123781.07</v>
      </c>
      <c r="FA103" s="326">
        <v>96477.59</v>
      </c>
      <c r="FB103" s="326">
        <v>120689.22</v>
      </c>
      <c r="FC103" s="326">
        <v>30853.64</v>
      </c>
      <c r="FD103" s="326">
        <v>117139.06</v>
      </c>
      <c r="FE103" s="326">
        <v>0</v>
      </c>
      <c r="FF103" s="326">
        <v>0</v>
      </c>
      <c r="FG103" s="326">
        <v>0</v>
      </c>
      <c r="FH103" s="326">
        <v>0</v>
      </c>
      <c r="FI103" s="326">
        <v>0</v>
      </c>
      <c r="FJ103" s="326">
        <v>0</v>
      </c>
      <c r="FK103" s="326">
        <v>0</v>
      </c>
    </row>
    <row r="104" spans="1:167" x14ac:dyDescent="0.15">
      <c r="A104" s="334">
        <v>1638</v>
      </c>
      <c r="B104" s="334" t="s">
        <v>550</v>
      </c>
      <c r="C104" s="326">
        <v>0</v>
      </c>
      <c r="D104" s="326">
        <v>14928723.99</v>
      </c>
      <c r="E104" s="326">
        <v>0</v>
      </c>
      <c r="F104" s="326">
        <v>45329.64</v>
      </c>
      <c r="G104" s="326">
        <v>61746.400000000001</v>
      </c>
      <c r="H104" s="326">
        <v>59373.87</v>
      </c>
      <c r="I104" s="326">
        <v>150067.04</v>
      </c>
      <c r="J104" s="326">
        <v>620.16999999999996</v>
      </c>
      <c r="K104" s="326">
        <v>3437447</v>
      </c>
      <c r="L104" s="326">
        <v>0</v>
      </c>
      <c r="M104" s="326">
        <v>0</v>
      </c>
      <c r="N104" s="326">
        <v>0</v>
      </c>
      <c r="O104" s="326">
        <v>0</v>
      </c>
      <c r="P104" s="326">
        <v>0</v>
      </c>
      <c r="Q104" s="326">
        <v>0</v>
      </c>
      <c r="R104" s="326">
        <v>0</v>
      </c>
      <c r="S104" s="326">
        <v>0</v>
      </c>
      <c r="T104" s="326">
        <v>0</v>
      </c>
      <c r="U104" s="326">
        <v>193005.19</v>
      </c>
      <c r="V104" s="326">
        <v>15131619</v>
      </c>
      <c r="W104" s="326">
        <v>65651.570000000007</v>
      </c>
      <c r="X104" s="326">
        <v>849</v>
      </c>
      <c r="Y104" s="326">
        <v>0</v>
      </c>
      <c r="Z104" s="326">
        <v>12103.26</v>
      </c>
      <c r="AA104" s="326">
        <v>1422734.6</v>
      </c>
      <c r="AB104" s="326">
        <v>0</v>
      </c>
      <c r="AC104" s="326">
        <v>0</v>
      </c>
      <c r="AD104" s="326">
        <v>97446.9</v>
      </c>
      <c r="AE104" s="326">
        <v>293998.34000000003</v>
      </c>
      <c r="AF104" s="326">
        <v>0</v>
      </c>
      <c r="AG104" s="326">
        <v>0</v>
      </c>
      <c r="AH104" s="326">
        <v>111364.56</v>
      </c>
      <c r="AI104" s="326">
        <v>0</v>
      </c>
      <c r="AJ104" s="326">
        <v>0</v>
      </c>
      <c r="AK104" s="326">
        <v>0</v>
      </c>
      <c r="AL104" s="326">
        <v>0</v>
      </c>
      <c r="AM104" s="326">
        <v>140599.57</v>
      </c>
      <c r="AN104" s="326">
        <v>29713.54</v>
      </c>
      <c r="AO104" s="326">
        <v>0</v>
      </c>
      <c r="AP104" s="326">
        <v>28328.86</v>
      </c>
      <c r="AQ104" s="326">
        <v>6713162.6799999997</v>
      </c>
      <c r="AR104" s="326">
        <v>9487990.4499999993</v>
      </c>
      <c r="AS104" s="326">
        <v>1171817.82</v>
      </c>
      <c r="AT104" s="326">
        <v>926371.35</v>
      </c>
      <c r="AU104" s="326">
        <v>600145.91</v>
      </c>
      <c r="AV104" s="326">
        <v>531534.30000000005</v>
      </c>
      <c r="AW104" s="326">
        <v>1167007.6200000001</v>
      </c>
      <c r="AX104" s="326">
        <v>1024781.69</v>
      </c>
      <c r="AY104" s="326">
        <v>589925.03</v>
      </c>
      <c r="AZ104" s="326">
        <v>2141924.7599999998</v>
      </c>
      <c r="BA104" s="326">
        <v>5674222.6900000004</v>
      </c>
      <c r="BB104" s="326">
        <v>596970.97</v>
      </c>
      <c r="BC104" s="326">
        <v>267808.31</v>
      </c>
      <c r="BD104" s="326">
        <v>16425.79</v>
      </c>
      <c r="BE104" s="326">
        <v>194593.01</v>
      </c>
      <c r="BF104" s="326">
        <v>3424300.56</v>
      </c>
      <c r="BG104" s="326">
        <v>1279543.93</v>
      </c>
      <c r="BH104" s="326">
        <v>13161.65</v>
      </c>
      <c r="BI104" s="326">
        <v>110408.62</v>
      </c>
      <c r="BJ104" s="326">
        <v>29431.06</v>
      </c>
      <c r="BK104" s="326">
        <v>0</v>
      </c>
      <c r="BL104" s="326">
        <v>0</v>
      </c>
      <c r="BM104" s="326">
        <v>0</v>
      </c>
      <c r="BN104" s="326">
        <v>0</v>
      </c>
      <c r="BO104" s="326">
        <v>0</v>
      </c>
      <c r="BP104" s="326">
        <v>0</v>
      </c>
      <c r="BQ104" s="326">
        <v>8444271.5800000001</v>
      </c>
      <c r="BR104" s="326">
        <v>8914283.1199999992</v>
      </c>
      <c r="BS104" s="326">
        <v>8554680.1999999993</v>
      </c>
      <c r="BT104" s="326">
        <v>8943714.1799999997</v>
      </c>
      <c r="BU104" s="326">
        <v>0</v>
      </c>
      <c r="BV104" s="326">
        <v>0</v>
      </c>
      <c r="BW104" s="326">
        <v>3164331.99</v>
      </c>
      <c r="BX104" s="326">
        <v>0</v>
      </c>
      <c r="BY104" s="326">
        <v>0</v>
      </c>
      <c r="BZ104" s="326">
        <v>0</v>
      </c>
      <c r="CA104" s="326">
        <v>0</v>
      </c>
      <c r="CB104" s="326">
        <v>0</v>
      </c>
      <c r="CC104" s="326">
        <v>36550</v>
      </c>
      <c r="CD104" s="326">
        <v>0</v>
      </c>
      <c r="CE104" s="326">
        <v>0</v>
      </c>
      <c r="CF104" s="326">
        <v>0</v>
      </c>
      <c r="CG104" s="326">
        <v>0</v>
      </c>
      <c r="CH104" s="326">
        <v>13607.34</v>
      </c>
      <c r="CI104" s="326">
        <v>0</v>
      </c>
      <c r="CJ104" s="326">
        <v>13540.12</v>
      </c>
      <c r="CK104" s="326">
        <v>0</v>
      </c>
      <c r="CL104" s="326">
        <v>0</v>
      </c>
      <c r="CM104" s="326">
        <v>846728</v>
      </c>
      <c r="CN104" s="326">
        <v>0</v>
      </c>
      <c r="CO104" s="326">
        <v>0</v>
      </c>
      <c r="CP104" s="326">
        <v>0</v>
      </c>
      <c r="CQ104" s="326">
        <v>0</v>
      </c>
      <c r="CR104" s="326">
        <v>6000</v>
      </c>
      <c r="CS104" s="326">
        <v>0</v>
      </c>
      <c r="CT104" s="326">
        <v>563767.18000000005</v>
      </c>
      <c r="CU104" s="326">
        <v>0</v>
      </c>
      <c r="CV104" s="326">
        <v>0</v>
      </c>
      <c r="CW104" s="326">
        <v>0</v>
      </c>
      <c r="CX104" s="326">
        <v>133653.18</v>
      </c>
      <c r="CY104" s="326">
        <v>0</v>
      </c>
      <c r="CZ104" s="326">
        <v>0</v>
      </c>
      <c r="DA104" s="326">
        <v>0</v>
      </c>
      <c r="DB104" s="326">
        <v>0</v>
      </c>
      <c r="DC104" s="326">
        <v>0</v>
      </c>
      <c r="DD104" s="326">
        <v>0</v>
      </c>
      <c r="DE104" s="326">
        <v>0</v>
      </c>
      <c r="DF104" s="326">
        <v>0</v>
      </c>
      <c r="DG104" s="326">
        <v>0</v>
      </c>
      <c r="DH104" s="326">
        <v>0</v>
      </c>
      <c r="DI104" s="326">
        <v>2954024.36</v>
      </c>
      <c r="DJ104" s="326">
        <v>0</v>
      </c>
      <c r="DK104" s="326">
        <v>0</v>
      </c>
      <c r="DL104" s="326">
        <v>832692.56</v>
      </c>
      <c r="DM104" s="326">
        <v>268016.15000000002</v>
      </c>
      <c r="DN104" s="326">
        <v>0</v>
      </c>
      <c r="DO104" s="326">
        <v>0</v>
      </c>
      <c r="DP104" s="326">
        <v>480103.2</v>
      </c>
      <c r="DQ104" s="326">
        <v>0</v>
      </c>
      <c r="DR104" s="326">
        <v>0</v>
      </c>
      <c r="DS104" s="326">
        <v>0</v>
      </c>
      <c r="DT104" s="326">
        <v>9511.3799999999992</v>
      </c>
      <c r="DU104" s="326">
        <v>0</v>
      </c>
      <c r="DV104" s="326">
        <v>233830.16</v>
      </c>
      <c r="DW104" s="326">
        <v>0</v>
      </c>
      <c r="DX104" s="326">
        <v>309799.34000000003</v>
      </c>
      <c r="DY104" s="326">
        <v>329839.07</v>
      </c>
      <c r="DZ104" s="326">
        <v>556283.66</v>
      </c>
      <c r="EA104" s="326">
        <v>517104.11</v>
      </c>
      <c r="EB104" s="326">
        <v>19139.82</v>
      </c>
      <c r="EC104" s="326">
        <v>0</v>
      </c>
      <c r="ED104" s="326">
        <v>842153.41</v>
      </c>
      <c r="EE104" s="326">
        <v>773869.08</v>
      </c>
      <c r="EF104" s="326">
        <v>9222482.5</v>
      </c>
      <c r="EG104" s="326">
        <v>4747423.43</v>
      </c>
      <c r="EH104" s="326">
        <v>4543343.4000000004</v>
      </c>
      <c r="EI104" s="326">
        <v>0</v>
      </c>
      <c r="EJ104" s="326">
        <v>0</v>
      </c>
      <c r="EK104" s="326">
        <v>0</v>
      </c>
      <c r="EL104" s="326">
        <v>0</v>
      </c>
      <c r="EM104" s="326">
        <v>44816168.880000003</v>
      </c>
      <c r="EN104" s="326">
        <v>20262068.140000001</v>
      </c>
      <c r="EO104" s="326">
        <v>5071884.92</v>
      </c>
      <c r="EP104" s="326">
        <v>158764.04</v>
      </c>
      <c r="EQ104" s="326">
        <v>0</v>
      </c>
      <c r="ER104" s="326">
        <v>15348947.26</v>
      </c>
      <c r="ES104" s="326">
        <v>0</v>
      </c>
      <c r="ET104" s="326">
        <v>0</v>
      </c>
      <c r="EU104" s="326">
        <v>501094.47</v>
      </c>
      <c r="EV104" s="326">
        <v>572463.44999999995</v>
      </c>
      <c r="EW104" s="326">
        <v>1359315.01</v>
      </c>
      <c r="EX104" s="326">
        <v>1287946.03</v>
      </c>
      <c r="EY104" s="326">
        <v>0</v>
      </c>
      <c r="EZ104" s="326">
        <v>123547.23</v>
      </c>
      <c r="FA104" s="326">
        <v>137092.70000000001</v>
      </c>
      <c r="FB104" s="326">
        <v>135000</v>
      </c>
      <c r="FC104" s="326">
        <v>25786.47</v>
      </c>
      <c r="FD104" s="326">
        <v>95668.06</v>
      </c>
      <c r="FE104" s="326">
        <v>0</v>
      </c>
      <c r="FF104" s="326">
        <v>0</v>
      </c>
      <c r="FG104" s="326">
        <v>0</v>
      </c>
      <c r="FH104" s="326">
        <v>699583.54</v>
      </c>
      <c r="FI104" s="326">
        <v>461156.7</v>
      </c>
      <c r="FJ104" s="326">
        <v>238426.84</v>
      </c>
      <c r="FK104" s="326">
        <v>0</v>
      </c>
    </row>
    <row r="105" spans="1:167" x14ac:dyDescent="0.15">
      <c r="A105" s="334">
        <v>1645</v>
      </c>
      <c r="B105" s="334" t="s">
        <v>551</v>
      </c>
      <c r="C105" s="326">
        <v>9061.11</v>
      </c>
      <c r="D105" s="326">
        <v>2009528.22</v>
      </c>
      <c r="E105" s="326">
        <v>0</v>
      </c>
      <c r="F105" s="326">
        <v>14924.82</v>
      </c>
      <c r="G105" s="326">
        <v>53305.84</v>
      </c>
      <c r="H105" s="326">
        <v>19990.599999999999</v>
      </c>
      <c r="I105" s="326">
        <v>10253.379999999999</v>
      </c>
      <c r="J105" s="326">
        <v>0</v>
      </c>
      <c r="K105" s="326">
        <v>1104499.8899999999</v>
      </c>
      <c r="L105" s="326">
        <v>0</v>
      </c>
      <c r="M105" s="326">
        <v>0</v>
      </c>
      <c r="N105" s="326">
        <v>0</v>
      </c>
      <c r="O105" s="326">
        <v>0</v>
      </c>
      <c r="P105" s="326">
        <v>18008.349999999999</v>
      </c>
      <c r="Q105" s="326">
        <v>0</v>
      </c>
      <c r="R105" s="326">
        <v>2880</v>
      </c>
      <c r="S105" s="326">
        <v>0</v>
      </c>
      <c r="T105" s="326">
        <v>13500</v>
      </c>
      <c r="U105" s="326">
        <v>91425.39</v>
      </c>
      <c r="V105" s="326">
        <v>8138875</v>
      </c>
      <c r="W105" s="326">
        <v>9379</v>
      </c>
      <c r="X105" s="326">
        <v>0</v>
      </c>
      <c r="Y105" s="326">
        <v>0</v>
      </c>
      <c r="Z105" s="326">
        <v>6679.26</v>
      </c>
      <c r="AA105" s="326">
        <v>579663.31999999995</v>
      </c>
      <c r="AB105" s="326">
        <v>0</v>
      </c>
      <c r="AC105" s="326">
        <v>0</v>
      </c>
      <c r="AD105" s="326">
        <v>75001.7</v>
      </c>
      <c r="AE105" s="326">
        <v>147379.10999999999</v>
      </c>
      <c r="AF105" s="326">
        <v>0</v>
      </c>
      <c r="AG105" s="326">
        <v>0</v>
      </c>
      <c r="AH105" s="326">
        <v>35813.58</v>
      </c>
      <c r="AI105" s="326">
        <v>0</v>
      </c>
      <c r="AJ105" s="326">
        <v>0</v>
      </c>
      <c r="AK105" s="326">
        <v>13361.46</v>
      </c>
      <c r="AL105" s="326">
        <v>0</v>
      </c>
      <c r="AM105" s="326">
        <v>259.8</v>
      </c>
      <c r="AN105" s="326">
        <v>104499.53</v>
      </c>
      <c r="AO105" s="326">
        <v>0</v>
      </c>
      <c r="AP105" s="326">
        <v>20281.02</v>
      </c>
      <c r="AQ105" s="326">
        <v>2256925.79</v>
      </c>
      <c r="AR105" s="326">
        <v>3237516.72</v>
      </c>
      <c r="AS105" s="326">
        <v>191939.65</v>
      </c>
      <c r="AT105" s="326">
        <v>401139.11</v>
      </c>
      <c r="AU105" s="326">
        <v>293213.15999999997</v>
      </c>
      <c r="AV105" s="326">
        <v>143598.26999999999</v>
      </c>
      <c r="AW105" s="326">
        <v>246031.19</v>
      </c>
      <c r="AX105" s="326">
        <v>318959.46999999997</v>
      </c>
      <c r="AY105" s="326">
        <v>280286.08000000002</v>
      </c>
      <c r="AZ105" s="326">
        <v>628583.29</v>
      </c>
      <c r="BA105" s="326">
        <v>2157048.2000000002</v>
      </c>
      <c r="BB105" s="326">
        <v>369625.32</v>
      </c>
      <c r="BC105" s="326">
        <v>116667.67</v>
      </c>
      <c r="BD105" s="326">
        <v>1050</v>
      </c>
      <c r="BE105" s="326">
        <v>11035</v>
      </c>
      <c r="BF105" s="326">
        <v>1242013.76</v>
      </c>
      <c r="BG105" s="326">
        <v>554296.62</v>
      </c>
      <c r="BH105" s="326">
        <v>617.45000000000005</v>
      </c>
      <c r="BI105" s="326">
        <v>0</v>
      </c>
      <c r="BJ105" s="326">
        <v>0</v>
      </c>
      <c r="BK105" s="326">
        <v>0</v>
      </c>
      <c r="BL105" s="326">
        <v>0</v>
      </c>
      <c r="BM105" s="326">
        <v>0</v>
      </c>
      <c r="BN105" s="326">
        <v>0</v>
      </c>
      <c r="BO105" s="326">
        <v>0</v>
      </c>
      <c r="BP105" s="326">
        <v>0</v>
      </c>
      <c r="BQ105" s="326">
        <v>2337630.9300000002</v>
      </c>
      <c r="BR105" s="326">
        <v>2365654.56</v>
      </c>
      <c r="BS105" s="326">
        <v>2337630.9300000002</v>
      </c>
      <c r="BT105" s="326">
        <v>2365654.56</v>
      </c>
      <c r="BU105" s="326">
        <v>0</v>
      </c>
      <c r="BV105" s="326">
        <v>0</v>
      </c>
      <c r="BW105" s="326">
        <v>957013.76</v>
      </c>
      <c r="BX105" s="326">
        <v>0</v>
      </c>
      <c r="BY105" s="326">
        <v>0</v>
      </c>
      <c r="BZ105" s="326">
        <v>0</v>
      </c>
      <c r="CA105" s="326">
        <v>0</v>
      </c>
      <c r="CB105" s="326">
        <v>0</v>
      </c>
      <c r="CC105" s="326">
        <v>0</v>
      </c>
      <c r="CD105" s="326">
        <v>0</v>
      </c>
      <c r="CE105" s="326">
        <v>0</v>
      </c>
      <c r="CF105" s="326">
        <v>0</v>
      </c>
      <c r="CG105" s="326">
        <v>0</v>
      </c>
      <c r="CH105" s="326">
        <v>584</v>
      </c>
      <c r="CI105" s="326">
        <v>0</v>
      </c>
      <c r="CJ105" s="326">
        <v>0</v>
      </c>
      <c r="CK105" s="326">
        <v>0</v>
      </c>
      <c r="CL105" s="326">
        <v>0</v>
      </c>
      <c r="CM105" s="326">
        <v>314536</v>
      </c>
      <c r="CN105" s="326">
        <v>0</v>
      </c>
      <c r="CO105" s="326">
        <v>0</v>
      </c>
      <c r="CP105" s="326">
        <v>0</v>
      </c>
      <c r="CQ105" s="326">
        <v>0</v>
      </c>
      <c r="CR105" s="326">
        <v>0</v>
      </c>
      <c r="CS105" s="326">
        <v>0</v>
      </c>
      <c r="CT105" s="326">
        <v>198153.83</v>
      </c>
      <c r="CU105" s="326">
        <v>0</v>
      </c>
      <c r="CV105" s="326">
        <v>0</v>
      </c>
      <c r="CW105" s="326">
        <v>0</v>
      </c>
      <c r="CX105" s="326">
        <v>39738.92</v>
      </c>
      <c r="CY105" s="326">
        <v>0</v>
      </c>
      <c r="CZ105" s="326">
        <v>0</v>
      </c>
      <c r="DA105" s="326">
        <v>0</v>
      </c>
      <c r="DB105" s="326">
        <v>0</v>
      </c>
      <c r="DC105" s="326">
        <v>0</v>
      </c>
      <c r="DD105" s="326">
        <v>0</v>
      </c>
      <c r="DE105" s="326">
        <v>0</v>
      </c>
      <c r="DF105" s="326">
        <v>0</v>
      </c>
      <c r="DG105" s="326">
        <v>0</v>
      </c>
      <c r="DH105" s="326">
        <v>0</v>
      </c>
      <c r="DI105" s="326">
        <v>1169682.97</v>
      </c>
      <c r="DJ105" s="326">
        <v>0</v>
      </c>
      <c r="DK105" s="326">
        <v>0</v>
      </c>
      <c r="DL105" s="326">
        <v>159342.57999999999</v>
      </c>
      <c r="DM105" s="326">
        <v>124926.6</v>
      </c>
      <c r="DN105" s="326">
        <v>0</v>
      </c>
      <c r="DO105" s="326">
        <v>0</v>
      </c>
      <c r="DP105" s="326">
        <v>18389.75</v>
      </c>
      <c r="DQ105" s="326">
        <v>457.5</v>
      </c>
      <c r="DR105" s="326">
        <v>11280</v>
      </c>
      <c r="DS105" s="326">
        <v>0</v>
      </c>
      <c r="DT105" s="326">
        <v>0</v>
      </c>
      <c r="DU105" s="326">
        <v>0</v>
      </c>
      <c r="DV105" s="326">
        <v>16886</v>
      </c>
      <c r="DW105" s="326">
        <v>0</v>
      </c>
      <c r="DX105" s="326">
        <v>22166.400000000001</v>
      </c>
      <c r="DY105" s="326">
        <v>15603.64</v>
      </c>
      <c r="DZ105" s="326">
        <v>15989.06</v>
      </c>
      <c r="EA105" s="326">
        <v>22551.82</v>
      </c>
      <c r="EB105" s="326">
        <v>0</v>
      </c>
      <c r="EC105" s="326">
        <v>0</v>
      </c>
      <c r="ED105" s="326">
        <v>159775.85</v>
      </c>
      <c r="EE105" s="326">
        <v>151158.41</v>
      </c>
      <c r="EF105" s="326">
        <v>1059525.06</v>
      </c>
      <c r="EG105" s="326">
        <v>1068142.5</v>
      </c>
      <c r="EH105" s="326">
        <v>0</v>
      </c>
      <c r="EI105" s="326">
        <v>0</v>
      </c>
      <c r="EJ105" s="326">
        <v>0</v>
      </c>
      <c r="EK105" s="326">
        <v>0</v>
      </c>
      <c r="EL105" s="326">
        <v>0</v>
      </c>
      <c r="EM105" s="326">
        <v>5355000</v>
      </c>
      <c r="EN105" s="326">
        <v>50005.45</v>
      </c>
      <c r="EO105" s="326">
        <v>335582.91</v>
      </c>
      <c r="EP105" s="326">
        <v>285577.46000000002</v>
      </c>
      <c r="EQ105" s="326">
        <v>0</v>
      </c>
      <c r="ER105" s="326">
        <v>0</v>
      </c>
      <c r="ES105" s="326">
        <v>0</v>
      </c>
      <c r="ET105" s="326">
        <v>0</v>
      </c>
      <c r="EU105" s="326">
        <v>157192.59</v>
      </c>
      <c r="EV105" s="326">
        <v>164051.25</v>
      </c>
      <c r="EW105" s="326">
        <v>518055.3</v>
      </c>
      <c r="EX105" s="326">
        <v>511196.64</v>
      </c>
      <c r="EY105" s="326">
        <v>0</v>
      </c>
      <c r="EZ105" s="326">
        <v>0</v>
      </c>
      <c r="FA105" s="326">
        <v>0</v>
      </c>
      <c r="FB105" s="326">
        <v>0</v>
      </c>
      <c r="FC105" s="326">
        <v>0</v>
      </c>
      <c r="FD105" s="326">
        <v>0</v>
      </c>
      <c r="FE105" s="326">
        <v>0</v>
      </c>
      <c r="FF105" s="326">
        <v>0</v>
      </c>
      <c r="FG105" s="326">
        <v>0</v>
      </c>
      <c r="FH105" s="326">
        <v>0</v>
      </c>
      <c r="FI105" s="326">
        <v>0</v>
      </c>
      <c r="FJ105" s="326">
        <v>0</v>
      </c>
      <c r="FK105" s="326">
        <v>0</v>
      </c>
    </row>
    <row r="106" spans="1:167" x14ac:dyDescent="0.15">
      <c r="A106" s="334">
        <v>1659</v>
      </c>
      <c r="B106" s="334" t="s">
        <v>552</v>
      </c>
      <c r="C106" s="326">
        <v>0</v>
      </c>
      <c r="D106" s="326">
        <v>6967234.1799999997</v>
      </c>
      <c r="E106" s="326">
        <v>0</v>
      </c>
      <c r="F106" s="326">
        <v>0</v>
      </c>
      <c r="G106" s="326">
        <v>76624.02</v>
      </c>
      <c r="H106" s="326">
        <v>33226.25</v>
      </c>
      <c r="I106" s="326">
        <v>145894.24</v>
      </c>
      <c r="J106" s="326">
        <v>0</v>
      </c>
      <c r="K106" s="326">
        <v>274248.8</v>
      </c>
      <c r="L106" s="326">
        <v>0</v>
      </c>
      <c r="M106" s="326">
        <v>0</v>
      </c>
      <c r="N106" s="326">
        <v>0</v>
      </c>
      <c r="O106" s="326">
        <v>0</v>
      </c>
      <c r="P106" s="326">
        <v>9811.91</v>
      </c>
      <c r="Q106" s="326">
        <v>0</v>
      </c>
      <c r="R106" s="326">
        <v>0</v>
      </c>
      <c r="S106" s="326">
        <v>0</v>
      </c>
      <c r="T106" s="326">
        <v>0</v>
      </c>
      <c r="U106" s="326">
        <v>190907.47</v>
      </c>
      <c r="V106" s="326">
        <v>9824313</v>
      </c>
      <c r="W106" s="326">
        <v>34311.17</v>
      </c>
      <c r="X106" s="326">
        <v>0</v>
      </c>
      <c r="Y106" s="326">
        <v>0</v>
      </c>
      <c r="Z106" s="326">
        <v>7977.01</v>
      </c>
      <c r="AA106" s="326">
        <v>1129484.3999999999</v>
      </c>
      <c r="AB106" s="326">
        <v>0</v>
      </c>
      <c r="AC106" s="326">
        <v>0</v>
      </c>
      <c r="AD106" s="326">
        <v>75752</v>
      </c>
      <c r="AE106" s="326">
        <v>115363.89</v>
      </c>
      <c r="AF106" s="326">
        <v>0</v>
      </c>
      <c r="AG106" s="326">
        <v>0</v>
      </c>
      <c r="AH106" s="326">
        <v>15722.6</v>
      </c>
      <c r="AI106" s="326">
        <v>0</v>
      </c>
      <c r="AJ106" s="326">
        <v>0</v>
      </c>
      <c r="AK106" s="326">
        <v>338760.85</v>
      </c>
      <c r="AL106" s="326">
        <v>0</v>
      </c>
      <c r="AM106" s="326">
        <v>0</v>
      </c>
      <c r="AN106" s="326">
        <v>87845.36</v>
      </c>
      <c r="AO106" s="326">
        <v>0</v>
      </c>
      <c r="AP106" s="326">
        <v>0</v>
      </c>
      <c r="AQ106" s="326">
        <v>3594569.31</v>
      </c>
      <c r="AR106" s="326">
        <v>3468669.06</v>
      </c>
      <c r="AS106" s="326">
        <v>787038.85</v>
      </c>
      <c r="AT106" s="326">
        <v>443170.57</v>
      </c>
      <c r="AU106" s="326">
        <v>556375.80000000005</v>
      </c>
      <c r="AV106" s="326">
        <v>0</v>
      </c>
      <c r="AW106" s="326">
        <v>523930.46</v>
      </c>
      <c r="AX106" s="326">
        <v>451537.21</v>
      </c>
      <c r="AY106" s="326">
        <v>264964.21000000002</v>
      </c>
      <c r="AZ106" s="326">
        <v>1248859.83</v>
      </c>
      <c r="BA106" s="326">
        <v>3982892.03</v>
      </c>
      <c r="BB106" s="326">
        <v>467583.54</v>
      </c>
      <c r="BC106" s="326">
        <v>164589.44</v>
      </c>
      <c r="BD106" s="326">
        <v>0</v>
      </c>
      <c r="BE106" s="326">
        <v>331248.34999999998</v>
      </c>
      <c r="BF106" s="326">
        <v>2236690.7799999998</v>
      </c>
      <c r="BG106" s="326">
        <v>655650.92000000004</v>
      </c>
      <c r="BH106" s="326">
        <v>6495.86</v>
      </c>
      <c r="BI106" s="326">
        <v>0</v>
      </c>
      <c r="BJ106" s="326">
        <v>0</v>
      </c>
      <c r="BK106" s="326">
        <v>0</v>
      </c>
      <c r="BL106" s="326">
        <v>0</v>
      </c>
      <c r="BM106" s="326">
        <v>0</v>
      </c>
      <c r="BN106" s="326">
        <v>0</v>
      </c>
      <c r="BO106" s="326">
        <v>0</v>
      </c>
      <c r="BP106" s="326">
        <v>0</v>
      </c>
      <c r="BQ106" s="326">
        <v>5278606.6100000003</v>
      </c>
      <c r="BR106" s="326">
        <v>5421817.54</v>
      </c>
      <c r="BS106" s="326">
        <v>5278606.6100000003</v>
      </c>
      <c r="BT106" s="326">
        <v>5421817.54</v>
      </c>
      <c r="BU106" s="326">
        <v>0</v>
      </c>
      <c r="BV106" s="326">
        <v>0</v>
      </c>
      <c r="BW106" s="326">
        <v>2098275.12</v>
      </c>
      <c r="BX106" s="326">
        <v>0</v>
      </c>
      <c r="BY106" s="326">
        <v>0</v>
      </c>
      <c r="BZ106" s="326">
        <v>0</v>
      </c>
      <c r="CA106" s="326">
        <v>0</v>
      </c>
      <c r="CB106" s="326">
        <v>6964.43</v>
      </c>
      <c r="CC106" s="326">
        <v>0</v>
      </c>
      <c r="CD106" s="326">
        <v>0</v>
      </c>
      <c r="CE106" s="326">
        <v>0</v>
      </c>
      <c r="CF106" s="326">
        <v>0</v>
      </c>
      <c r="CG106" s="326">
        <v>0</v>
      </c>
      <c r="CH106" s="326">
        <v>3354</v>
      </c>
      <c r="CI106" s="326">
        <v>0</v>
      </c>
      <c r="CJ106" s="326">
        <v>0</v>
      </c>
      <c r="CK106" s="326">
        <v>0</v>
      </c>
      <c r="CL106" s="326">
        <v>0</v>
      </c>
      <c r="CM106" s="326">
        <v>628950</v>
      </c>
      <c r="CN106" s="326">
        <v>32360</v>
      </c>
      <c r="CO106" s="326">
        <v>0</v>
      </c>
      <c r="CP106" s="326">
        <v>0</v>
      </c>
      <c r="CQ106" s="326">
        <v>0</v>
      </c>
      <c r="CR106" s="326">
        <v>0</v>
      </c>
      <c r="CS106" s="326">
        <v>8389</v>
      </c>
      <c r="CT106" s="326">
        <v>284900.63</v>
      </c>
      <c r="CU106" s="326">
        <v>0</v>
      </c>
      <c r="CV106" s="326">
        <v>0</v>
      </c>
      <c r="CW106" s="326">
        <v>0</v>
      </c>
      <c r="CX106" s="326">
        <v>124926.84</v>
      </c>
      <c r="CY106" s="326">
        <v>0</v>
      </c>
      <c r="CZ106" s="326">
        <v>0</v>
      </c>
      <c r="DA106" s="326">
        <v>0</v>
      </c>
      <c r="DB106" s="326">
        <v>0</v>
      </c>
      <c r="DC106" s="326">
        <v>0</v>
      </c>
      <c r="DD106" s="326">
        <v>0</v>
      </c>
      <c r="DE106" s="326">
        <v>0</v>
      </c>
      <c r="DF106" s="326">
        <v>0</v>
      </c>
      <c r="DG106" s="326">
        <v>6862.99</v>
      </c>
      <c r="DH106" s="326">
        <v>0</v>
      </c>
      <c r="DI106" s="326">
        <v>2444534.69</v>
      </c>
      <c r="DJ106" s="326">
        <v>0</v>
      </c>
      <c r="DK106" s="326">
        <v>0</v>
      </c>
      <c r="DL106" s="326">
        <v>371225.22</v>
      </c>
      <c r="DM106" s="326">
        <v>162653.59</v>
      </c>
      <c r="DN106" s="326">
        <v>0</v>
      </c>
      <c r="DO106" s="326">
        <v>0</v>
      </c>
      <c r="DP106" s="326">
        <v>70462.41</v>
      </c>
      <c r="DQ106" s="326">
        <v>5097.08</v>
      </c>
      <c r="DR106" s="326">
        <v>0</v>
      </c>
      <c r="DS106" s="326">
        <v>0</v>
      </c>
      <c r="DT106" s="326">
        <v>37168.660000000003</v>
      </c>
      <c r="DU106" s="326">
        <v>0</v>
      </c>
      <c r="DV106" s="326">
        <v>90115.38</v>
      </c>
      <c r="DW106" s="326">
        <v>0</v>
      </c>
      <c r="DX106" s="326">
        <v>0</v>
      </c>
      <c r="DY106" s="326">
        <v>0</v>
      </c>
      <c r="DZ106" s="326">
        <v>0</v>
      </c>
      <c r="EA106" s="326">
        <v>0</v>
      </c>
      <c r="EB106" s="326">
        <v>0</v>
      </c>
      <c r="EC106" s="326">
        <v>0</v>
      </c>
      <c r="ED106" s="326">
        <v>552216.48</v>
      </c>
      <c r="EE106" s="326">
        <v>540516.48</v>
      </c>
      <c r="EF106" s="326">
        <v>2584074.5</v>
      </c>
      <c r="EG106" s="326">
        <v>2121316.58</v>
      </c>
      <c r="EH106" s="326">
        <v>342278.42</v>
      </c>
      <c r="EI106" s="326">
        <v>0</v>
      </c>
      <c r="EJ106" s="326">
        <v>0</v>
      </c>
      <c r="EK106" s="326">
        <v>132179.5</v>
      </c>
      <c r="EL106" s="326">
        <v>0</v>
      </c>
      <c r="EM106" s="326">
        <v>32610000</v>
      </c>
      <c r="EN106" s="326">
        <v>19022033.030000001</v>
      </c>
      <c r="EO106" s="326">
        <v>1820682.22</v>
      </c>
      <c r="EP106" s="326">
        <v>195190.49</v>
      </c>
      <c r="EQ106" s="326">
        <v>0</v>
      </c>
      <c r="ER106" s="326">
        <v>17396541.300000001</v>
      </c>
      <c r="ES106" s="326">
        <v>0</v>
      </c>
      <c r="ET106" s="326">
        <v>0</v>
      </c>
      <c r="EU106" s="326">
        <v>28153.54</v>
      </c>
      <c r="EV106" s="326">
        <v>0</v>
      </c>
      <c r="EW106" s="326">
        <v>795021.66</v>
      </c>
      <c r="EX106" s="326">
        <v>823175.2</v>
      </c>
      <c r="EY106" s="326">
        <v>0</v>
      </c>
      <c r="EZ106" s="326">
        <v>154254.79999999999</v>
      </c>
      <c r="FA106" s="326">
        <v>127104.4</v>
      </c>
      <c r="FB106" s="326">
        <v>414949.8</v>
      </c>
      <c r="FC106" s="326">
        <v>0</v>
      </c>
      <c r="FD106" s="326">
        <v>442100.2</v>
      </c>
      <c r="FE106" s="326">
        <v>0</v>
      </c>
      <c r="FF106" s="326">
        <v>0</v>
      </c>
      <c r="FG106" s="326">
        <v>0</v>
      </c>
      <c r="FH106" s="326">
        <v>0</v>
      </c>
      <c r="FI106" s="326">
        <v>0</v>
      </c>
      <c r="FJ106" s="326">
        <v>0</v>
      </c>
      <c r="FK106" s="326">
        <v>0</v>
      </c>
    </row>
    <row r="107" spans="1:167" x14ac:dyDescent="0.15">
      <c r="A107" s="334">
        <v>1666</v>
      </c>
      <c r="B107" s="334" t="s">
        <v>553</v>
      </c>
      <c r="C107" s="326">
        <v>0</v>
      </c>
      <c r="D107" s="326">
        <v>2064840</v>
      </c>
      <c r="E107" s="326">
        <v>0</v>
      </c>
      <c r="F107" s="326">
        <v>187.05</v>
      </c>
      <c r="G107" s="326">
        <v>12371</v>
      </c>
      <c r="H107" s="326">
        <v>10831.33</v>
      </c>
      <c r="I107" s="326">
        <v>6066.15</v>
      </c>
      <c r="J107" s="326">
        <v>0</v>
      </c>
      <c r="K107" s="326">
        <v>295586.83</v>
      </c>
      <c r="L107" s="326">
        <v>0</v>
      </c>
      <c r="M107" s="326">
        <v>0</v>
      </c>
      <c r="N107" s="326">
        <v>0</v>
      </c>
      <c r="O107" s="326">
        <v>0</v>
      </c>
      <c r="P107" s="326">
        <v>0</v>
      </c>
      <c r="Q107" s="326">
        <v>0</v>
      </c>
      <c r="R107" s="326">
        <v>0</v>
      </c>
      <c r="S107" s="326">
        <v>0</v>
      </c>
      <c r="T107" s="326">
        <v>1385</v>
      </c>
      <c r="U107" s="326">
        <v>27372.45</v>
      </c>
      <c r="V107" s="326">
        <v>2451924</v>
      </c>
      <c r="W107" s="326">
        <v>3439.96</v>
      </c>
      <c r="X107" s="326">
        <v>0</v>
      </c>
      <c r="Y107" s="326">
        <v>54769.07</v>
      </c>
      <c r="Z107" s="326">
        <v>20.399999999999999</v>
      </c>
      <c r="AA107" s="326">
        <v>259007.58</v>
      </c>
      <c r="AB107" s="326">
        <v>0</v>
      </c>
      <c r="AC107" s="326">
        <v>0</v>
      </c>
      <c r="AD107" s="326">
        <v>7911</v>
      </c>
      <c r="AE107" s="326">
        <v>34492</v>
      </c>
      <c r="AF107" s="326">
        <v>0</v>
      </c>
      <c r="AG107" s="326">
        <v>0</v>
      </c>
      <c r="AH107" s="326">
        <v>6075.52</v>
      </c>
      <c r="AI107" s="326">
        <v>25485</v>
      </c>
      <c r="AJ107" s="326">
        <v>0</v>
      </c>
      <c r="AK107" s="326">
        <v>0</v>
      </c>
      <c r="AL107" s="326">
        <v>0</v>
      </c>
      <c r="AM107" s="326">
        <v>3057.28</v>
      </c>
      <c r="AN107" s="326">
        <v>26639.99</v>
      </c>
      <c r="AO107" s="326">
        <v>0</v>
      </c>
      <c r="AP107" s="326">
        <v>1202.78</v>
      </c>
      <c r="AQ107" s="326">
        <v>1045785.52</v>
      </c>
      <c r="AR107" s="326">
        <v>874458.1</v>
      </c>
      <c r="AS107" s="326">
        <v>315168.17</v>
      </c>
      <c r="AT107" s="326">
        <v>66956.820000000007</v>
      </c>
      <c r="AU107" s="326">
        <v>116026.12</v>
      </c>
      <c r="AV107" s="326">
        <v>0</v>
      </c>
      <c r="AW107" s="326">
        <v>97925.3</v>
      </c>
      <c r="AX107" s="326">
        <v>84920.23</v>
      </c>
      <c r="AY107" s="326">
        <v>245644.72</v>
      </c>
      <c r="AZ107" s="326">
        <v>225150.63</v>
      </c>
      <c r="BA107" s="326">
        <v>1016979.36</v>
      </c>
      <c r="BB107" s="326">
        <v>49406.1</v>
      </c>
      <c r="BC107" s="326">
        <v>148232.39000000001</v>
      </c>
      <c r="BD107" s="326">
        <v>25</v>
      </c>
      <c r="BE107" s="326">
        <v>0</v>
      </c>
      <c r="BF107" s="326">
        <v>562519.42000000004</v>
      </c>
      <c r="BG107" s="326">
        <v>434347.52000000002</v>
      </c>
      <c r="BH107" s="326">
        <v>4336.99</v>
      </c>
      <c r="BI107" s="326">
        <v>0</v>
      </c>
      <c r="BJ107" s="326">
        <v>0</v>
      </c>
      <c r="BK107" s="326">
        <v>0</v>
      </c>
      <c r="BL107" s="326">
        <v>0</v>
      </c>
      <c r="BM107" s="326">
        <v>0</v>
      </c>
      <c r="BN107" s="326">
        <v>0</v>
      </c>
      <c r="BO107" s="326">
        <v>0</v>
      </c>
      <c r="BP107" s="326">
        <v>0</v>
      </c>
      <c r="BQ107" s="326">
        <v>1566767.64</v>
      </c>
      <c r="BR107" s="326">
        <v>1571549.64</v>
      </c>
      <c r="BS107" s="326">
        <v>1566767.64</v>
      </c>
      <c r="BT107" s="326">
        <v>1571549.64</v>
      </c>
      <c r="BU107" s="326">
        <v>0</v>
      </c>
      <c r="BV107" s="326">
        <v>0</v>
      </c>
      <c r="BW107" s="326">
        <v>176115.05</v>
      </c>
      <c r="BX107" s="326">
        <v>0</v>
      </c>
      <c r="BY107" s="326">
        <v>0</v>
      </c>
      <c r="BZ107" s="326">
        <v>0</v>
      </c>
      <c r="CA107" s="326">
        <v>0</v>
      </c>
      <c r="CB107" s="326">
        <v>6598.4</v>
      </c>
      <c r="CC107" s="326">
        <v>0</v>
      </c>
      <c r="CD107" s="326">
        <v>0</v>
      </c>
      <c r="CE107" s="326">
        <v>0</v>
      </c>
      <c r="CF107" s="326">
        <v>0</v>
      </c>
      <c r="CG107" s="326">
        <v>0</v>
      </c>
      <c r="CH107" s="326">
        <v>7023</v>
      </c>
      <c r="CI107" s="326">
        <v>0</v>
      </c>
      <c r="CJ107" s="326">
        <v>0</v>
      </c>
      <c r="CK107" s="326">
        <v>0</v>
      </c>
      <c r="CL107" s="326">
        <v>0</v>
      </c>
      <c r="CM107" s="326">
        <v>67819</v>
      </c>
      <c r="CN107" s="326">
        <v>0</v>
      </c>
      <c r="CO107" s="326">
        <v>0</v>
      </c>
      <c r="CP107" s="326">
        <v>0</v>
      </c>
      <c r="CQ107" s="326">
        <v>0</v>
      </c>
      <c r="CR107" s="326">
        <v>0</v>
      </c>
      <c r="CS107" s="326">
        <v>0</v>
      </c>
      <c r="CT107" s="326">
        <v>61887.199999999997</v>
      </c>
      <c r="CU107" s="326">
        <v>0</v>
      </c>
      <c r="CV107" s="326">
        <v>0</v>
      </c>
      <c r="CW107" s="326">
        <v>0</v>
      </c>
      <c r="CX107" s="326">
        <v>4895.6400000000003</v>
      </c>
      <c r="CY107" s="326">
        <v>0</v>
      </c>
      <c r="CZ107" s="326">
        <v>0</v>
      </c>
      <c r="DA107" s="326">
        <v>0</v>
      </c>
      <c r="DB107" s="326">
        <v>0</v>
      </c>
      <c r="DC107" s="326">
        <v>0</v>
      </c>
      <c r="DD107" s="326">
        <v>0</v>
      </c>
      <c r="DE107" s="326">
        <v>0</v>
      </c>
      <c r="DF107" s="326">
        <v>0</v>
      </c>
      <c r="DG107" s="326">
        <v>0</v>
      </c>
      <c r="DH107" s="326">
        <v>0</v>
      </c>
      <c r="DI107" s="326">
        <v>274475.03999999998</v>
      </c>
      <c r="DJ107" s="326">
        <v>0</v>
      </c>
      <c r="DK107" s="326">
        <v>0</v>
      </c>
      <c r="DL107" s="326">
        <v>34285.51</v>
      </c>
      <c r="DM107" s="326">
        <v>3882.01</v>
      </c>
      <c r="DN107" s="326">
        <v>0</v>
      </c>
      <c r="DO107" s="326">
        <v>0</v>
      </c>
      <c r="DP107" s="326">
        <v>573.71</v>
      </c>
      <c r="DQ107" s="326">
        <v>0</v>
      </c>
      <c r="DR107" s="326">
        <v>0</v>
      </c>
      <c r="DS107" s="326">
        <v>0</v>
      </c>
      <c r="DT107" s="326">
        <v>0</v>
      </c>
      <c r="DU107" s="326">
        <v>0</v>
      </c>
      <c r="DV107" s="326">
        <v>11122.02</v>
      </c>
      <c r="DW107" s="326">
        <v>0</v>
      </c>
      <c r="DX107" s="326">
        <v>0</v>
      </c>
      <c r="DY107" s="326">
        <v>0</v>
      </c>
      <c r="DZ107" s="326">
        <v>0</v>
      </c>
      <c r="EA107" s="326">
        <v>0</v>
      </c>
      <c r="EB107" s="326">
        <v>0</v>
      </c>
      <c r="EC107" s="326">
        <v>0</v>
      </c>
      <c r="ED107" s="326">
        <v>50289.29</v>
      </c>
      <c r="EE107" s="326">
        <v>100298.01</v>
      </c>
      <c r="EF107" s="326">
        <v>100008.72</v>
      </c>
      <c r="EG107" s="326">
        <v>50000</v>
      </c>
      <c r="EH107" s="326">
        <v>0</v>
      </c>
      <c r="EI107" s="326">
        <v>0</v>
      </c>
      <c r="EJ107" s="326">
        <v>0</v>
      </c>
      <c r="EK107" s="326">
        <v>0</v>
      </c>
      <c r="EL107" s="326">
        <v>0</v>
      </c>
      <c r="EM107" s="326">
        <v>100000</v>
      </c>
      <c r="EN107" s="326">
        <v>622814.18999999994</v>
      </c>
      <c r="EO107" s="326">
        <v>924785.85</v>
      </c>
      <c r="EP107" s="326">
        <v>301971.65999999997</v>
      </c>
      <c r="EQ107" s="326">
        <v>0</v>
      </c>
      <c r="ER107" s="326">
        <v>0</v>
      </c>
      <c r="ES107" s="326">
        <v>0</v>
      </c>
      <c r="ET107" s="326">
        <v>0</v>
      </c>
      <c r="EU107" s="326">
        <v>0</v>
      </c>
      <c r="EV107" s="326">
        <v>0</v>
      </c>
      <c r="EW107" s="326">
        <v>197613.23</v>
      </c>
      <c r="EX107" s="326">
        <v>197613.23</v>
      </c>
      <c r="EY107" s="326">
        <v>0</v>
      </c>
      <c r="EZ107" s="326">
        <v>53942.17</v>
      </c>
      <c r="FA107" s="326">
        <v>-3550.79</v>
      </c>
      <c r="FB107" s="326">
        <v>122978.45</v>
      </c>
      <c r="FC107" s="326">
        <v>8186.73</v>
      </c>
      <c r="FD107" s="326">
        <v>172284.68</v>
      </c>
      <c r="FE107" s="326">
        <v>0</v>
      </c>
      <c r="FF107" s="326">
        <v>0</v>
      </c>
      <c r="FG107" s="326">
        <v>0</v>
      </c>
      <c r="FH107" s="326">
        <v>0</v>
      </c>
      <c r="FI107" s="326">
        <v>0</v>
      </c>
      <c r="FJ107" s="326">
        <v>0</v>
      </c>
      <c r="FK107" s="326">
        <v>0</v>
      </c>
    </row>
    <row r="108" spans="1:167" x14ac:dyDescent="0.15">
      <c r="A108" s="334">
        <v>1673</v>
      </c>
      <c r="B108" s="334" t="s">
        <v>554</v>
      </c>
      <c r="C108" s="326">
        <v>0</v>
      </c>
      <c r="D108" s="326">
        <v>1389039</v>
      </c>
      <c r="E108" s="326">
        <v>0</v>
      </c>
      <c r="F108" s="326">
        <v>1985</v>
      </c>
      <c r="G108" s="326">
        <v>32642.42</v>
      </c>
      <c r="H108" s="326">
        <v>10577.66</v>
      </c>
      <c r="I108" s="326">
        <v>12673.65</v>
      </c>
      <c r="J108" s="326">
        <v>0</v>
      </c>
      <c r="K108" s="326">
        <v>207428</v>
      </c>
      <c r="L108" s="326">
        <v>0</v>
      </c>
      <c r="M108" s="326">
        <v>0</v>
      </c>
      <c r="N108" s="326">
        <v>0</v>
      </c>
      <c r="O108" s="326">
        <v>0</v>
      </c>
      <c r="P108" s="326">
        <v>5352</v>
      </c>
      <c r="Q108" s="326">
        <v>0</v>
      </c>
      <c r="R108" s="326">
        <v>0</v>
      </c>
      <c r="S108" s="326">
        <v>0</v>
      </c>
      <c r="T108" s="326">
        <v>0</v>
      </c>
      <c r="U108" s="326">
        <v>51695.62</v>
      </c>
      <c r="V108" s="326">
        <v>4734770</v>
      </c>
      <c r="W108" s="326">
        <v>5658</v>
      </c>
      <c r="X108" s="326">
        <v>0</v>
      </c>
      <c r="Y108" s="326">
        <v>204788.69</v>
      </c>
      <c r="Z108" s="326">
        <v>0</v>
      </c>
      <c r="AA108" s="326">
        <v>467591.4</v>
      </c>
      <c r="AB108" s="326">
        <v>0</v>
      </c>
      <c r="AC108" s="326">
        <v>0</v>
      </c>
      <c r="AD108" s="326">
        <v>44899.73</v>
      </c>
      <c r="AE108" s="326">
        <v>282784.93</v>
      </c>
      <c r="AF108" s="326">
        <v>0</v>
      </c>
      <c r="AG108" s="326">
        <v>0</v>
      </c>
      <c r="AH108" s="326">
        <v>35084.769999999997</v>
      </c>
      <c r="AI108" s="326">
        <v>31203.56</v>
      </c>
      <c r="AJ108" s="326">
        <v>0</v>
      </c>
      <c r="AK108" s="326">
        <v>3129</v>
      </c>
      <c r="AL108" s="326">
        <v>0</v>
      </c>
      <c r="AM108" s="326">
        <v>3984</v>
      </c>
      <c r="AN108" s="326">
        <v>4653.32</v>
      </c>
      <c r="AO108" s="326">
        <v>0</v>
      </c>
      <c r="AP108" s="326">
        <v>93.45</v>
      </c>
      <c r="AQ108" s="326">
        <v>1649857.26</v>
      </c>
      <c r="AR108" s="326">
        <v>1201773.69</v>
      </c>
      <c r="AS108" s="326">
        <v>303266.78999999998</v>
      </c>
      <c r="AT108" s="326">
        <v>133311.85</v>
      </c>
      <c r="AU108" s="326">
        <v>270784.38</v>
      </c>
      <c r="AV108" s="326">
        <v>373.42</v>
      </c>
      <c r="AW108" s="326">
        <v>187165.4</v>
      </c>
      <c r="AX108" s="326">
        <v>328471.71000000002</v>
      </c>
      <c r="AY108" s="326">
        <v>237053.68</v>
      </c>
      <c r="AZ108" s="326">
        <v>496352.98</v>
      </c>
      <c r="BA108" s="326">
        <v>1274771.57</v>
      </c>
      <c r="BB108" s="326">
        <v>253085.1</v>
      </c>
      <c r="BC108" s="326">
        <v>80336.75</v>
      </c>
      <c r="BD108" s="326">
        <v>0</v>
      </c>
      <c r="BE108" s="326">
        <v>137975.48000000001</v>
      </c>
      <c r="BF108" s="326">
        <v>595567.56000000006</v>
      </c>
      <c r="BG108" s="326">
        <v>652626.22</v>
      </c>
      <c r="BH108" s="326">
        <v>0</v>
      </c>
      <c r="BI108" s="326">
        <v>0</v>
      </c>
      <c r="BJ108" s="326">
        <v>0</v>
      </c>
      <c r="BK108" s="326">
        <v>0</v>
      </c>
      <c r="BL108" s="326">
        <v>0</v>
      </c>
      <c r="BM108" s="326">
        <v>0</v>
      </c>
      <c r="BN108" s="326">
        <v>0</v>
      </c>
      <c r="BO108" s="326">
        <v>0</v>
      </c>
      <c r="BP108" s="326">
        <v>0</v>
      </c>
      <c r="BQ108" s="326">
        <v>1706178</v>
      </c>
      <c r="BR108" s="326">
        <v>1433438.36</v>
      </c>
      <c r="BS108" s="326">
        <v>1706178</v>
      </c>
      <c r="BT108" s="326">
        <v>1433438.36</v>
      </c>
      <c r="BU108" s="326">
        <v>0</v>
      </c>
      <c r="BV108" s="326">
        <v>0</v>
      </c>
      <c r="BW108" s="326">
        <v>569289.56000000006</v>
      </c>
      <c r="BX108" s="326">
        <v>0</v>
      </c>
      <c r="BY108" s="326">
        <v>287</v>
      </c>
      <c r="BZ108" s="326">
        <v>0</v>
      </c>
      <c r="CA108" s="326">
        <v>0</v>
      </c>
      <c r="CB108" s="326">
        <v>0</v>
      </c>
      <c r="CC108" s="326">
        <v>0</v>
      </c>
      <c r="CD108" s="326">
        <v>0</v>
      </c>
      <c r="CE108" s="326">
        <v>0</v>
      </c>
      <c r="CF108" s="326">
        <v>0</v>
      </c>
      <c r="CG108" s="326">
        <v>0</v>
      </c>
      <c r="CH108" s="326">
        <v>43765.93</v>
      </c>
      <c r="CI108" s="326">
        <v>0</v>
      </c>
      <c r="CJ108" s="326">
        <v>0</v>
      </c>
      <c r="CK108" s="326">
        <v>0</v>
      </c>
      <c r="CL108" s="326">
        <v>0</v>
      </c>
      <c r="CM108" s="326">
        <v>155946</v>
      </c>
      <c r="CN108" s="326">
        <v>0</v>
      </c>
      <c r="CO108" s="326">
        <v>0</v>
      </c>
      <c r="CP108" s="326">
        <v>0</v>
      </c>
      <c r="CQ108" s="326">
        <v>0</v>
      </c>
      <c r="CR108" s="326">
        <v>3000</v>
      </c>
      <c r="CS108" s="326">
        <v>0</v>
      </c>
      <c r="CT108" s="326">
        <v>135765.53</v>
      </c>
      <c r="CU108" s="326">
        <v>0</v>
      </c>
      <c r="CV108" s="326">
        <v>0</v>
      </c>
      <c r="CW108" s="326">
        <v>0</v>
      </c>
      <c r="CX108" s="326">
        <v>33572.5</v>
      </c>
      <c r="CY108" s="326">
        <v>0</v>
      </c>
      <c r="CZ108" s="326">
        <v>0</v>
      </c>
      <c r="DA108" s="326">
        <v>0</v>
      </c>
      <c r="DB108" s="326">
        <v>0</v>
      </c>
      <c r="DC108" s="326">
        <v>0</v>
      </c>
      <c r="DD108" s="326">
        <v>0</v>
      </c>
      <c r="DE108" s="326">
        <v>0</v>
      </c>
      <c r="DF108" s="326">
        <v>0</v>
      </c>
      <c r="DG108" s="326">
        <v>0</v>
      </c>
      <c r="DH108" s="326">
        <v>0</v>
      </c>
      <c r="DI108" s="326">
        <v>574569.30000000005</v>
      </c>
      <c r="DJ108" s="326">
        <v>0</v>
      </c>
      <c r="DK108" s="326">
        <v>0</v>
      </c>
      <c r="DL108" s="326">
        <v>109056.38</v>
      </c>
      <c r="DM108" s="326">
        <v>0</v>
      </c>
      <c r="DN108" s="326">
        <v>0</v>
      </c>
      <c r="DO108" s="326">
        <v>0</v>
      </c>
      <c r="DP108" s="326">
        <v>36777.839999999997</v>
      </c>
      <c r="DQ108" s="326">
        <v>0</v>
      </c>
      <c r="DR108" s="326">
        <v>0</v>
      </c>
      <c r="DS108" s="326">
        <v>0</v>
      </c>
      <c r="DT108" s="326">
        <v>0</v>
      </c>
      <c r="DU108" s="326">
        <v>0</v>
      </c>
      <c r="DV108" s="326">
        <v>221223</v>
      </c>
      <c r="DW108" s="326">
        <v>0</v>
      </c>
      <c r="DX108" s="326">
        <v>46730.75</v>
      </c>
      <c r="DY108" s="326">
        <v>51169.5</v>
      </c>
      <c r="DZ108" s="326">
        <v>9924.25</v>
      </c>
      <c r="EA108" s="326">
        <v>5485.5</v>
      </c>
      <c r="EB108" s="326">
        <v>0</v>
      </c>
      <c r="EC108" s="326">
        <v>0</v>
      </c>
      <c r="ED108" s="326">
        <v>99823.61</v>
      </c>
      <c r="EE108" s="326">
        <v>93002.77</v>
      </c>
      <c r="EF108" s="326">
        <v>624354.16</v>
      </c>
      <c r="EG108" s="326">
        <v>631175</v>
      </c>
      <c r="EH108" s="326">
        <v>0</v>
      </c>
      <c r="EI108" s="326">
        <v>0</v>
      </c>
      <c r="EJ108" s="326">
        <v>0</v>
      </c>
      <c r="EK108" s="326">
        <v>0</v>
      </c>
      <c r="EL108" s="326">
        <v>0</v>
      </c>
      <c r="EM108" s="326">
        <v>2970000</v>
      </c>
      <c r="EN108" s="326">
        <v>0</v>
      </c>
      <c r="EO108" s="326">
        <v>0</v>
      </c>
      <c r="EP108" s="326">
        <v>0</v>
      </c>
      <c r="EQ108" s="326">
        <v>0</v>
      </c>
      <c r="ER108" s="326">
        <v>0</v>
      </c>
      <c r="ES108" s="326">
        <v>0</v>
      </c>
      <c r="ET108" s="326">
        <v>0</v>
      </c>
      <c r="EU108" s="326">
        <v>37785.269999999997</v>
      </c>
      <c r="EV108" s="326">
        <v>32871.49</v>
      </c>
      <c r="EW108" s="326">
        <v>339553.43</v>
      </c>
      <c r="EX108" s="326">
        <v>344467.21</v>
      </c>
      <c r="EY108" s="326">
        <v>0</v>
      </c>
      <c r="EZ108" s="326">
        <v>-4508.71</v>
      </c>
      <c r="FA108" s="326">
        <v>1032.81</v>
      </c>
      <c r="FB108" s="326">
        <v>18000</v>
      </c>
      <c r="FC108" s="326">
        <v>2112.48</v>
      </c>
      <c r="FD108" s="326">
        <v>10346</v>
      </c>
      <c r="FE108" s="326">
        <v>0</v>
      </c>
      <c r="FF108" s="326">
        <v>0</v>
      </c>
      <c r="FG108" s="326">
        <v>0</v>
      </c>
      <c r="FH108" s="326">
        <v>0</v>
      </c>
      <c r="FI108" s="326">
        <v>0</v>
      </c>
      <c r="FJ108" s="326">
        <v>0</v>
      </c>
      <c r="FK108" s="326">
        <v>0</v>
      </c>
    </row>
    <row r="109" spans="1:167" x14ac:dyDescent="0.15">
      <c r="A109" s="334">
        <v>1687</v>
      </c>
      <c r="B109" s="334" t="s">
        <v>555</v>
      </c>
      <c r="C109" s="326">
        <v>0</v>
      </c>
      <c r="D109" s="326">
        <v>2020285</v>
      </c>
      <c r="E109" s="326">
        <v>3524</v>
      </c>
      <c r="F109" s="326">
        <v>0</v>
      </c>
      <c r="G109" s="326">
        <v>2315.08</v>
      </c>
      <c r="H109" s="326">
        <v>10116.76</v>
      </c>
      <c r="I109" s="326">
        <v>34555.300000000003</v>
      </c>
      <c r="J109" s="326">
        <v>6500.36</v>
      </c>
      <c r="K109" s="326">
        <v>1401292</v>
      </c>
      <c r="L109" s="326">
        <v>0</v>
      </c>
      <c r="M109" s="326">
        <v>600</v>
      </c>
      <c r="N109" s="326">
        <v>0</v>
      </c>
      <c r="O109" s="326">
        <v>0</v>
      </c>
      <c r="P109" s="326">
        <v>0</v>
      </c>
      <c r="Q109" s="326">
        <v>0</v>
      </c>
      <c r="R109" s="326">
        <v>0</v>
      </c>
      <c r="S109" s="326">
        <v>0</v>
      </c>
      <c r="T109" s="326">
        <v>0</v>
      </c>
      <c r="U109" s="326">
        <v>17841.84</v>
      </c>
      <c r="V109" s="326">
        <v>239898</v>
      </c>
      <c r="W109" s="326">
        <v>2765</v>
      </c>
      <c r="X109" s="326">
        <v>0</v>
      </c>
      <c r="Y109" s="326">
        <v>0</v>
      </c>
      <c r="Z109" s="326">
        <v>7119.79</v>
      </c>
      <c r="AA109" s="326">
        <v>220207.6</v>
      </c>
      <c r="AB109" s="326">
        <v>0</v>
      </c>
      <c r="AC109" s="326">
        <v>0</v>
      </c>
      <c r="AD109" s="326">
        <v>3732</v>
      </c>
      <c r="AE109" s="326">
        <v>5961</v>
      </c>
      <c r="AF109" s="326">
        <v>0</v>
      </c>
      <c r="AG109" s="326">
        <v>0</v>
      </c>
      <c r="AH109" s="326">
        <v>0</v>
      </c>
      <c r="AI109" s="326">
        <v>34396</v>
      </c>
      <c r="AJ109" s="326">
        <v>0</v>
      </c>
      <c r="AK109" s="326">
        <v>0</v>
      </c>
      <c r="AL109" s="326">
        <v>0</v>
      </c>
      <c r="AM109" s="326">
        <v>0</v>
      </c>
      <c r="AN109" s="326">
        <v>0</v>
      </c>
      <c r="AO109" s="326">
        <v>0</v>
      </c>
      <c r="AP109" s="326">
        <v>3107.18</v>
      </c>
      <c r="AQ109" s="326">
        <v>1124126.03</v>
      </c>
      <c r="AR109" s="326">
        <v>652680.55000000005</v>
      </c>
      <c r="AS109" s="326">
        <v>0</v>
      </c>
      <c r="AT109" s="326">
        <v>97167.84</v>
      </c>
      <c r="AU109" s="326">
        <v>27203.02</v>
      </c>
      <c r="AV109" s="326">
        <v>0</v>
      </c>
      <c r="AW109" s="326">
        <v>0</v>
      </c>
      <c r="AX109" s="326">
        <v>184731.59</v>
      </c>
      <c r="AY109" s="326">
        <v>37056.160000000003</v>
      </c>
      <c r="AZ109" s="326">
        <v>355699.33</v>
      </c>
      <c r="BA109" s="326">
        <v>634565.72</v>
      </c>
      <c r="BB109" s="326">
        <v>151836.14000000001</v>
      </c>
      <c r="BC109" s="326">
        <v>39389</v>
      </c>
      <c r="BD109" s="326">
        <v>0</v>
      </c>
      <c r="BE109" s="326">
        <v>0</v>
      </c>
      <c r="BF109" s="326">
        <v>382452.22</v>
      </c>
      <c r="BG109" s="326">
        <v>240005</v>
      </c>
      <c r="BH109" s="326">
        <v>0</v>
      </c>
      <c r="BI109" s="326">
        <v>0</v>
      </c>
      <c r="BJ109" s="326">
        <v>0</v>
      </c>
      <c r="BK109" s="326">
        <v>0</v>
      </c>
      <c r="BL109" s="326">
        <v>0</v>
      </c>
      <c r="BM109" s="326">
        <v>0</v>
      </c>
      <c r="BN109" s="326">
        <v>0</v>
      </c>
      <c r="BO109" s="326">
        <v>0</v>
      </c>
      <c r="BP109" s="326">
        <v>0</v>
      </c>
      <c r="BQ109" s="326">
        <v>1588580.03</v>
      </c>
      <c r="BR109" s="326">
        <v>1675884.34</v>
      </c>
      <c r="BS109" s="326">
        <v>1588580.03</v>
      </c>
      <c r="BT109" s="326">
        <v>1675884.34</v>
      </c>
      <c r="BU109" s="326">
        <v>0</v>
      </c>
      <c r="BV109" s="326">
        <v>0</v>
      </c>
      <c r="BW109" s="326">
        <v>382452.22</v>
      </c>
      <c r="BX109" s="326">
        <v>0</v>
      </c>
      <c r="BY109" s="326">
        <v>0</v>
      </c>
      <c r="BZ109" s="326">
        <v>0</v>
      </c>
      <c r="CA109" s="326">
        <v>0</v>
      </c>
      <c r="CB109" s="326">
        <v>51273.8</v>
      </c>
      <c r="CC109" s="326">
        <v>0</v>
      </c>
      <c r="CD109" s="326">
        <v>0</v>
      </c>
      <c r="CE109" s="326">
        <v>0</v>
      </c>
      <c r="CF109" s="326">
        <v>0</v>
      </c>
      <c r="CG109" s="326">
        <v>0</v>
      </c>
      <c r="CH109" s="326">
        <v>0</v>
      </c>
      <c r="CI109" s="326">
        <v>0</v>
      </c>
      <c r="CJ109" s="326">
        <v>236.82</v>
      </c>
      <c r="CK109" s="326">
        <v>0</v>
      </c>
      <c r="CL109" s="326">
        <v>0</v>
      </c>
      <c r="CM109" s="326">
        <v>70579</v>
      </c>
      <c r="CN109" s="326">
        <v>0</v>
      </c>
      <c r="CO109" s="326">
        <v>0</v>
      </c>
      <c r="CP109" s="326">
        <v>0</v>
      </c>
      <c r="CQ109" s="326">
        <v>0</v>
      </c>
      <c r="CR109" s="326">
        <v>0</v>
      </c>
      <c r="CS109" s="326">
        <v>0</v>
      </c>
      <c r="CT109" s="326">
        <v>71210</v>
      </c>
      <c r="CU109" s="326">
        <v>0</v>
      </c>
      <c r="CV109" s="326">
        <v>0</v>
      </c>
      <c r="CW109" s="326">
        <v>0</v>
      </c>
      <c r="CX109" s="326">
        <v>0</v>
      </c>
      <c r="CY109" s="326">
        <v>0</v>
      </c>
      <c r="CZ109" s="326">
        <v>0</v>
      </c>
      <c r="DA109" s="326">
        <v>0</v>
      </c>
      <c r="DB109" s="326">
        <v>0</v>
      </c>
      <c r="DC109" s="326">
        <v>0</v>
      </c>
      <c r="DD109" s="326">
        <v>0</v>
      </c>
      <c r="DE109" s="326">
        <v>0</v>
      </c>
      <c r="DF109" s="326">
        <v>0</v>
      </c>
      <c r="DG109" s="326">
        <v>0</v>
      </c>
      <c r="DH109" s="326">
        <v>0</v>
      </c>
      <c r="DI109" s="326">
        <v>407443.99</v>
      </c>
      <c r="DJ109" s="326">
        <v>0</v>
      </c>
      <c r="DK109" s="326">
        <v>0</v>
      </c>
      <c r="DL109" s="326">
        <v>113023.73</v>
      </c>
      <c r="DM109" s="326">
        <v>28402.38</v>
      </c>
      <c r="DN109" s="326">
        <v>0</v>
      </c>
      <c r="DO109" s="326">
        <v>0</v>
      </c>
      <c r="DP109" s="326">
        <v>17413.349999999999</v>
      </c>
      <c r="DQ109" s="326">
        <v>886</v>
      </c>
      <c r="DR109" s="326">
        <v>0</v>
      </c>
      <c r="DS109" s="326">
        <v>0</v>
      </c>
      <c r="DT109" s="326">
        <v>0</v>
      </c>
      <c r="DU109" s="326">
        <v>0</v>
      </c>
      <c r="DV109" s="326">
        <v>8582.39</v>
      </c>
      <c r="DW109" s="326">
        <v>0</v>
      </c>
      <c r="DX109" s="326">
        <v>-30049.56</v>
      </c>
      <c r="DY109" s="326">
        <v>5847.1</v>
      </c>
      <c r="DZ109" s="326">
        <v>42581.31</v>
      </c>
      <c r="EA109" s="326">
        <v>6484.65</v>
      </c>
      <c r="EB109" s="326">
        <v>200</v>
      </c>
      <c r="EC109" s="326">
        <v>0</v>
      </c>
      <c r="ED109" s="326">
        <v>0</v>
      </c>
      <c r="EE109" s="326">
        <v>0</v>
      </c>
      <c r="EF109" s="326">
        <v>0</v>
      </c>
      <c r="EG109" s="326">
        <v>0</v>
      </c>
      <c r="EH109" s="326">
        <v>0</v>
      </c>
      <c r="EI109" s="326">
        <v>0</v>
      </c>
      <c r="EJ109" s="326">
        <v>0</v>
      </c>
      <c r="EK109" s="326">
        <v>0</v>
      </c>
      <c r="EL109" s="326">
        <v>0</v>
      </c>
      <c r="EM109" s="326">
        <v>0</v>
      </c>
      <c r="EN109" s="326">
        <v>0</v>
      </c>
      <c r="EO109" s="326">
        <v>0</v>
      </c>
      <c r="EP109" s="326">
        <v>0</v>
      </c>
      <c r="EQ109" s="326">
        <v>0</v>
      </c>
      <c r="ER109" s="326">
        <v>0</v>
      </c>
      <c r="ES109" s="326">
        <v>0</v>
      </c>
      <c r="ET109" s="326">
        <v>0</v>
      </c>
      <c r="EU109" s="326">
        <v>13739.47</v>
      </c>
      <c r="EV109" s="326">
        <v>21175.87</v>
      </c>
      <c r="EW109" s="326">
        <v>96857.44</v>
      </c>
      <c r="EX109" s="326">
        <v>89421.04</v>
      </c>
      <c r="EY109" s="326">
        <v>0</v>
      </c>
      <c r="EZ109" s="326">
        <v>35.07</v>
      </c>
      <c r="FA109" s="326">
        <v>559.53</v>
      </c>
      <c r="FB109" s="326">
        <v>52864.160000000003</v>
      </c>
      <c r="FC109" s="326">
        <v>8493.4</v>
      </c>
      <c r="FD109" s="326">
        <v>43846.3</v>
      </c>
      <c r="FE109" s="326">
        <v>0</v>
      </c>
      <c r="FF109" s="326">
        <v>0</v>
      </c>
      <c r="FG109" s="326">
        <v>0</v>
      </c>
      <c r="FH109" s="326">
        <v>0</v>
      </c>
      <c r="FI109" s="326">
        <v>0</v>
      </c>
      <c r="FJ109" s="326">
        <v>0</v>
      </c>
      <c r="FK109" s="326">
        <v>0</v>
      </c>
    </row>
    <row r="110" spans="1:167" x14ac:dyDescent="0.15">
      <c r="A110" s="334">
        <v>1694</v>
      </c>
      <c r="B110" s="334" t="s">
        <v>556</v>
      </c>
      <c r="C110" s="326">
        <v>0</v>
      </c>
      <c r="D110" s="326">
        <v>5188110.3499999996</v>
      </c>
      <c r="E110" s="326">
        <v>0</v>
      </c>
      <c r="F110" s="326">
        <v>0</v>
      </c>
      <c r="G110" s="326">
        <v>35932.730000000003</v>
      </c>
      <c r="H110" s="326">
        <v>43469.21</v>
      </c>
      <c r="I110" s="326">
        <v>34991.33</v>
      </c>
      <c r="J110" s="326">
        <v>6629.35</v>
      </c>
      <c r="K110" s="326">
        <v>562438</v>
      </c>
      <c r="L110" s="326">
        <v>0</v>
      </c>
      <c r="M110" s="326">
        <v>0</v>
      </c>
      <c r="N110" s="326">
        <v>0</v>
      </c>
      <c r="O110" s="326">
        <v>0</v>
      </c>
      <c r="P110" s="326">
        <v>1440.21</v>
      </c>
      <c r="Q110" s="326">
        <v>0</v>
      </c>
      <c r="R110" s="326">
        <v>0</v>
      </c>
      <c r="S110" s="326">
        <v>0</v>
      </c>
      <c r="T110" s="326">
        <v>0</v>
      </c>
      <c r="U110" s="326">
        <v>110612.44</v>
      </c>
      <c r="V110" s="326">
        <v>13537562</v>
      </c>
      <c r="W110" s="326">
        <v>18115.599999999999</v>
      </c>
      <c r="X110" s="326">
        <v>0</v>
      </c>
      <c r="Y110" s="326">
        <v>257176.49</v>
      </c>
      <c r="Z110" s="326">
        <v>9208.7199999999993</v>
      </c>
      <c r="AA110" s="326">
        <v>837455.95</v>
      </c>
      <c r="AB110" s="326">
        <v>0</v>
      </c>
      <c r="AC110" s="326">
        <v>0</v>
      </c>
      <c r="AD110" s="326">
        <v>51849.54</v>
      </c>
      <c r="AE110" s="326">
        <v>129354.12</v>
      </c>
      <c r="AF110" s="326">
        <v>0</v>
      </c>
      <c r="AG110" s="326">
        <v>0</v>
      </c>
      <c r="AH110" s="326">
        <v>0</v>
      </c>
      <c r="AI110" s="326">
        <v>0</v>
      </c>
      <c r="AJ110" s="326">
        <v>0</v>
      </c>
      <c r="AK110" s="326">
        <v>0</v>
      </c>
      <c r="AL110" s="326">
        <v>0</v>
      </c>
      <c r="AM110" s="326">
        <v>119152.42</v>
      </c>
      <c r="AN110" s="326">
        <v>109417.17</v>
      </c>
      <c r="AO110" s="326">
        <v>0</v>
      </c>
      <c r="AP110" s="326">
        <v>38989.33</v>
      </c>
      <c r="AQ110" s="326">
        <v>167602.99</v>
      </c>
      <c r="AR110" s="326">
        <v>8361584.4000000004</v>
      </c>
      <c r="AS110" s="326">
        <v>717240.26</v>
      </c>
      <c r="AT110" s="326">
        <v>641365.97</v>
      </c>
      <c r="AU110" s="326">
        <v>291376.38</v>
      </c>
      <c r="AV110" s="326">
        <v>120949.24</v>
      </c>
      <c r="AW110" s="326">
        <v>388584.3</v>
      </c>
      <c r="AX110" s="326">
        <v>534761.67000000004</v>
      </c>
      <c r="AY110" s="326">
        <v>664403.80000000005</v>
      </c>
      <c r="AZ110" s="326">
        <v>979115.38</v>
      </c>
      <c r="BA110" s="326">
        <v>3331487.69</v>
      </c>
      <c r="BB110" s="326">
        <v>652695.03</v>
      </c>
      <c r="BC110" s="326">
        <v>187305.42</v>
      </c>
      <c r="BD110" s="326">
        <v>101058.14</v>
      </c>
      <c r="BE110" s="326">
        <v>529356.56999999995</v>
      </c>
      <c r="BF110" s="326">
        <v>2301444.2200000002</v>
      </c>
      <c r="BG110" s="326">
        <v>953184.23</v>
      </c>
      <c r="BH110" s="326">
        <v>4328.5200000000004</v>
      </c>
      <c r="BI110" s="326">
        <v>0</v>
      </c>
      <c r="BJ110" s="326">
        <v>32563.82</v>
      </c>
      <c r="BK110" s="326">
        <v>0</v>
      </c>
      <c r="BL110" s="326">
        <v>0</v>
      </c>
      <c r="BM110" s="326">
        <v>0</v>
      </c>
      <c r="BN110" s="326">
        <v>0</v>
      </c>
      <c r="BO110" s="326">
        <v>0</v>
      </c>
      <c r="BP110" s="326">
        <v>0</v>
      </c>
      <c r="BQ110" s="326">
        <v>2575718.89</v>
      </c>
      <c r="BR110" s="326">
        <v>2707215.82</v>
      </c>
      <c r="BS110" s="326">
        <v>2575718.89</v>
      </c>
      <c r="BT110" s="326">
        <v>2739779.64</v>
      </c>
      <c r="BU110" s="326">
        <v>0</v>
      </c>
      <c r="BV110" s="326">
        <v>0</v>
      </c>
      <c r="BW110" s="326">
        <v>2079031.72</v>
      </c>
      <c r="BX110" s="326">
        <v>0</v>
      </c>
      <c r="BY110" s="326">
        <v>0</v>
      </c>
      <c r="BZ110" s="326">
        <v>0</v>
      </c>
      <c r="CA110" s="326">
        <v>0</v>
      </c>
      <c r="CB110" s="326">
        <v>0</v>
      </c>
      <c r="CC110" s="326">
        <v>0</v>
      </c>
      <c r="CD110" s="326">
        <v>0</v>
      </c>
      <c r="CE110" s="326">
        <v>0</v>
      </c>
      <c r="CF110" s="326">
        <v>0</v>
      </c>
      <c r="CG110" s="326">
        <v>0</v>
      </c>
      <c r="CH110" s="326">
        <v>0</v>
      </c>
      <c r="CI110" s="326">
        <v>0</v>
      </c>
      <c r="CJ110" s="326">
        <v>0</v>
      </c>
      <c r="CK110" s="326">
        <v>0</v>
      </c>
      <c r="CL110" s="326">
        <v>0</v>
      </c>
      <c r="CM110" s="326">
        <v>753174</v>
      </c>
      <c r="CN110" s="326">
        <v>77437</v>
      </c>
      <c r="CO110" s="326">
        <v>0</v>
      </c>
      <c r="CP110" s="326">
        <v>0</v>
      </c>
      <c r="CQ110" s="326">
        <v>0</v>
      </c>
      <c r="CR110" s="326">
        <v>11000</v>
      </c>
      <c r="CS110" s="326">
        <v>20075</v>
      </c>
      <c r="CT110" s="326">
        <v>312200.69</v>
      </c>
      <c r="CU110" s="326">
        <v>0</v>
      </c>
      <c r="CV110" s="326">
        <v>0</v>
      </c>
      <c r="CW110" s="326">
        <v>0</v>
      </c>
      <c r="CX110" s="326">
        <v>151250.96</v>
      </c>
      <c r="CY110" s="326">
        <v>0</v>
      </c>
      <c r="CZ110" s="326">
        <v>0</v>
      </c>
      <c r="DA110" s="326">
        <v>0</v>
      </c>
      <c r="DB110" s="326">
        <v>0</v>
      </c>
      <c r="DC110" s="326">
        <v>0</v>
      </c>
      <c r="DD110" s="326">
        <v>0</v>
      </c>
      <c r="DE110" s="326">
        <v>0</v>
      </c>
      <c r="DF110" s="326">
        <v>0</v>
      </c>
      <c r="DG110" s="326">
        <v>0</v>
      </c>
      <c r="DH110" s="326">
        <v>0</v>
      </c>
      <c r="DI110" s="326">
        <v>2453499.0099999998</v>
      </c>
      <c r="DJ110" s="326">
        <v>0</v>
      </c>
      <c r="DK110" s="326">
        <v>0</v>
      </c>
      <c r="DL110" s="326">
        <v>507428.67</v>
      </c>
      <c r="DM110" s="326">
        <v>183658.84</v>
      </c>
      <c r="DN110" s="326">
        <v>0</v>
      </c>
      <c r="DO110" s="326">
        <v>27795.03</v>
      </c>
      <c r="DP110" s="326">
        <v>138025.46</v>
      </c>
      <c r="DQ110" s="326">
        <v>0</v>
      </c>
      <c r="DR110" s="326">
        <v>0</v>
      </c>
      <c r="DS110" s="326">
        <v>0</v>
      </c>
      <c r="DT110" s="326">
        <v>0</v>
      </c>
      <c r="DU110" s="326">
        <v>0</v>
      </c>
      <c r="DV110" s="326">
        <v>93762.36</v>
      </c>
      <c r="DW110" s="326">
        <v>0</v>
      </c>
      <c r="DX110" s="326">
        <v>189743.65</v>
      </c>
      <c r="DY110" s="326">
        <v>183687.29</v>
      </c>
      <c r="DZ110" s="326">
        <v>276750.86</v>
      </c>
      <c r="EA110" s="326">
        <v>164460.51999999999</v>
      </c>
      <c r="EB110" s="326">
        <v>118346.7</v>
      </c>
      <c r="EC110" s="326">
        <v>0</v>
      </c>
      <c r="ED110" s="326">
        <v>142213.63</v>
      </c>
      <c r="EE110" s="326">
        <v>230047.97</v>
      </c>
      <c r="EF110" s="326">
        <v>3362726.15</v>
      </c>
      <c r="EG110" s="326">
        <v>3120650</v>
      </c>
      <c r="EH110" s="326">
        <v>0</v>
      </c>
      <c r="EI110" s="326">
        <v>0</v>
      </c>
      <c r="EJ110" s="326">
        <v>0</v>
      </c>
      <c r="EK110" s="326">
        <v>149175.01</v>
      </c>
      <c r="EL110" s="326">
        <v>5066.8</v>
      </c>
      <c r="EM110" s="326">
        <v>7056645.9400000004</v>
      </c>
      <c r="EN110" s="326">
        <v>114561.22</v>
      </c>
      <c r="EO110" s="326">
        <v>216541.39</v>
      </c>
      <c r="EP110" s="326">
        <v>101980.17</v>
      </c>
      <c r="EQ110" s="326">
        <v>0</v>
      </c>
      <c r="ER110" s="326">
        <v>0</v>
      </c>
      <c r="ES110" s="326">
        <v>0</v>
      </c>
      <c r="ET110" s="326">
        <v>0</v>
      </c>
      <c r="EU110" s="326">
        <v>104713</v>
      </c>
      <c r="EV110" s="326">
        <v>118928.94</v>
      </c>
      <c r="EW110" s="326">
        <v>668308.86</v>
      </c>
      <c r="EX110" s="326">
        <v>654092.92000000004</v>
      </c>
      <c r="EY110" s="326">
        <v>0</v>
      </c>
      <c r="EZ110" s="326">
        <v>0</v>
      </c>
      <c r="FA110" s="326">
        <v>0</v>
      </c>
      <c r="FB110" s="326">
        <v>0</v>
      </c>
      <c r="FC110" s="326">
        <v>0</v>
      </c>
      <c r="FD110" s="326">
        <v>0</v>
      </c>
      <c r="FE110" s="326">
        <v>0</v>
      </c>
      <c r="FF110" s="326">
        <v>0</v>
      </c>
      <c r="FG110" s="326">
        <v>0</v>
      </c>
      <c r="FH110" s="326">
        <v>0</v>
      </c>
      <c r="FI110" s="326">
        <v>0</v>
      </c>
      <c r="FJ110" s="326">
        <v>0</v>
      </c>
      <c r="FK110" s="326">
        <v>0</v>
      </c>
    </row>
    <row r="111" spans="1:167" x14ac:dyDescent="0.15">
      <c r="A111" s="334">
        <v>1729</v>
      </c>
      <c r="B111" s="334" t="s">
        <v>557</v>
      </c>
      <c r="C111" s="326">
        <v>0</v>
      </c>
      <c r="D111" s="326">
        <v>2420270.02</v>
      </c>
      <c r="E111" s="326">
        <v>5697.03</v>
      </c>
      <c r="F111" s="326">
        <v>33337.07</v>
      </c>
      <c r="G111" s="326">
        <v>28851.11</v>
      </c>
      <c r="H111" s="326">
        <v>5096.17</v>
      </c>
      <c r="I111" s="326">
        <v>15679.69</v>
      </c>
      <c r="J111" s="326">
        <v>7617.52</v>
      </c>
      <c r="K111" s="326">
        <v>875946</v>
      </c>
      <c r="L111" s="326">
        <v>0</v>
      </c>
      <c r="M111" s="326">
        <v>596</v>
      </c>
      <c r="N111" s="326">
        <v>0</v>
      </c>
      <c r="O111" s="326">
        <v>0</v>
      </c>
      <c r="P111" s="326">
        <v>4043.5</v>
      </c>
      <c r="Q111" s="326">
        <v>0</v>
      </c>
      <c r="R111" s="326">
        <v>2800</v>
      </c>
      <c r="S111" s="326">
        <v>16840.97</v>
      </c>
      <c r="T111" s="326">
        <v>0</v>
      </c>
      <c r="U111" s="326">
        <v>56309.7</v>
      </c>
      <c r="V111" s="326">
        <v>5371676</v>
      </c>
      <c r="W111" s="326">
        <v>9583.69</v>
      </c>
      <c r="X111" s="326">
        <v>0</v>
      </c>
      <c r="Y111" s="326">
        <v>0</v>
      </c>
      <c r="Z111" s="326">
        <v>0</v>
      </c>
      <c r="AA111" s="326">
        <v>352506.79</v>
      </c>
      <c r="AB111" s="326">
        <v>0</v>
      </c>
      <c r="AC111" s="326">
        <v>0</v>
      </c>
      <c r="AD111" s="326">
        <v>24641.22</v>
      </c>
      <c r="AE111" s="326">
        <v>91684.99</v>
      </c>
      <c r="AF111" s="326">
        <v>0</v>
      </c>
      <c r="AG111" s="326">
        <v>0</v>
      </c>
      <c r="AH111" s="326">
        <v>0</v>
      </c>
      <c r="AI111" s="326">
        <v>0</v>
      </c>
      <c r="AJ111" s="326">
        <v>0</v>
      </c>
      <c r="AK111" s="326">
        <v>0</v>
      </c>
      <c r="AL111" s="326">
        <v>0</v>
      </c>
      <c r="AM111" s="326">
        <v>811.24</v>
      </c>
      <c r="AN111" s="326">
        <v>12587.13</v>
      </c>
      <c r="AO111" s="326">
        <v>0</v>
      </c>
      <c r="AP111" s="326">
        <v>7831.21</v>
      </c>
      <c r="AQ111" s="326">
        <v>1827490.06</v>
      </c>
      <c r="AR111" s="326">
        <v>2087876.66</v>
      </c>
      <c r="AS111" s="326">
        <v>350689.92</v>
      </c>
      <c r="AT111" s="326">
        <v>238180.16</v>
      </c>
      <c r="AU111" s="326">
        <v>251888.22</v>
      </c>
      <c r="AV111" s="326">
        <v>34109.370000000003</v>
      </c>
      <c r="AW111" s="326">
        <v>160190.31</v>
      </c>
      <c r="AX111" s="326">
        <v>237037.97</v>
      </c>
      <c r="AY111" s="326">
        <v>312595.39</v>
      </c>
      <c r="AZ111" s="326">
        <v>373048.33</v>
      </c>
      <c r="BA111" s="326">
        <v>1337125.04</v>
      </c>
      <c r="BB111" s="326">
        <v>576689.06999999995</v>
      </c>
      <c r="BC111" s="326">
        <v>108227.37</v>
      </c>
      <c r="BD111" s="326">
        <v>0</v>
      </c>
      <c r="BE111" s="326">
        <v>2072</v>
      </c>
      <c r="BF111" s="326">
        <v>763684.82</v>
      </c>
      <c r="BG111" s="326">
        <v>609077.24</v>
      </c>
      <c r="BH111" s="326">
        <v>9930</v>
      </c>
      <c r="BI111" s="326">
        <v>0</v>
      </c>
      <c r="BJ111" s="326">
        <v>0</v>
      </c>
      <c r="BK111" s="326">
        <v>0</v>
      </c>
      <c r="BL111" s="326">
        <v>0</v>
      </c>
      <c r="BM111" s="326">
        <v>0</v>
      </c>
      <c r="BN111" s="326">
        <v>0</v>
      </c>
      <c r="BO111" s="326">
        <v>0</v>
      </c>
      <c r="BP111" s="326">
        <v>0</v>
      </c>
      <c r="BQ111" s="326">
        <v>1264190.97</v>
      </c>
      <c r="BR111" s="326">
        <v>1328686.0900000001</v>
      </c>
      <c r="BS111" s="326">
        <v>1264190.97</v>
      </c>
      <c r="BT111" s="326">
        <v>1328686.0900000001</v>
      </c>
      <c r="BU111" s="326">
        <v>0</v>
      </c>
      <c r="BV111" s="326">
        <v>0</v>
      </c>
      <c r="BW111" s="326">
        <v>452471.91</v>
      </c>
      <c r="BX111" s="326">
        <v>0</v>
      </c>
      <c r="BY111" s="326">
        <v>0</v>
      </c>
      <c r="BZ111" s="326">
        <v>0</v>
      </c>
      <c r="CA111" s="326">
        <v>250</v>
      </c>
      <c r="CB111" s="326">
        <v>0</v>
      </c>
      <c r="CC111" s="326">
        <v>23894.9</v>
      </c>
      <c r="CD111" s="326">
        <v>0</v>
      </c>
      <c r="CE111" s="326">
        <v>0</v>
      </c>
      <c r="CF111" s="326">
        <v>0</v>
      </c>
      <c r="CG111" s="326">
        <v>0</v>
      </c>
      <c r="CH111" s="326">
        <v>0</v>
      </c>
      <c r="CI111" s="326">
        <v>0</v>
      </c>
      <c r="CJ111" s="326">
        <v>0</v>
      </c>
      <c r="CK111" s="326">
        <v>27868.69</v>
      </c>
      <c r="CL111" s="326">
        <v>0</v>
      </c>
      <c r="CM111" s="326">
        <v>159554</v>
      </c>
      <c r="CN111" s="326">
        <v>608</v>
      </c>
      <c r="CO111" s="326">
        <v>0</v>
      </c>
      <c r="CP111" s="326">
        <v>0</v>
      </c>
      <c r="CQ111" s="326">
        <v>0</v>
      </c>
      <c r="CR111" s="326">
        <v>3000</v>
      </c>
      <c r="CS111" s="326">
        <v>158</v>
      </c>
      <c r="CT111" s="326">
        <v>151882.25</v>
      </c>
      <c r="CU111" s="326">
        <v>0</v>
      </c>
      <c r="CV111" s="326">
        <v>0</v>
      </c>
      <c r="CW111" s="326">
        <v>0</v>
      </c>
      <c r="CX111" s="326">
        <v>0</v>
      </c>
      <c r="CY111" s="326">
        <v>0</v>
      </c>
      <c r="CZ111" s="326">
        <v>0</v>
      </c>
      <c r="DA111" s="326">
        <v>0</v>
      </c>
      <c r="DB111" s="326">
        <v>0</v>
      </c>
      <c r="DC111" s="326">
        <v>0</v>
      </c>
      <c r="DD111" s="326">
        <v>0</v>
      </c>
      <c r="DE111" s="326">
        <v>0</v>
      </c>
      <c r="DF111" s="326">
        <v>0</v>
      </c>
      <c r="DG111" s="326">
        <v>0</v>
      </c>
      <c r="DH111" s="326">
        <v>0</v>
      </c>
      <c r="DI111" s="326">
        <v>568106.31999999995</v>
      </c>
      <c r="DJ111" s="326">
        <v>0</v>
      </c>
      <c r="DK111" s="326">
        <v>0</v>
      </c>
      <c r="DL111" s="326">
        <v>115252.68</v>
      </c>
      <c r="DM111" s="326">
        <v>60269.59</v>
      </c>
      <c r="DN111" s="326">
        <v>0</v>
      </c>
      <c r="DO111" s="326">
        <v>0</v>
      </c>
      <c r="DP111" s="326">
        <v>3824.37</v>
      </c>
      <c r="DQ111" s="326">
        <v>0</v>
      </c>
      <c r="DR111" s="326">
        <v>0</v>
      </c>
      <c r="DS111" s="326">
        <v>0</v>
      </c>
      <c r="DT111" s="326">
        <v>0</v>
      </c>
      <c r="DU111" s="326">
        <v>0</v>
      </c>
      <c r="DV111" s="326">
        <v>68811.5</v>
      </c>
      <c r="DW111" s="326">
        <v>3423.29</v>
      </c>
      <c r="DX111" s="326">
        <v>60268.55</v>
      </c>
      <c r="DY111" s="326">
        <v>76045.259999999995</v>
      </c>
      <c r="DZ111" s="326">
        <v>87616.69</v>
      </c>
      <c r="EA111" s="326">
        <v>71839.98</v>
      </c>
      <c r="EB111" s="326">
        <v>0</v>
      </c>
      <c r="EC111" s="326">
        <v>0</v>
      </c>
      <c r="ED111" s="326">
        <v>348743.53</v>
      </c>
      <c r="EE111" s="326">
        <v>810762.68</v>
      </c>
      <c r="EF111" s="326">
        <v>870669.15</v>
      </c>
      <c r="EG111" s="326">
        <v>408650</v>
      </c>
      <c r="EH111" s="326">
        <v>0</v>
      </c>
      <c r="EI111" s="326">
        <v>0</v>
      </c>
      <c r="EJ111" s="326">
        <v>0</v>
      </c>
      <c r="EK111" s="326">
        <v>0</v>
      </c>
      <c r="EL111" s="326">
        <v>0</v>
      </c>
      <c r="EM111" s="326">
        <v>3640000</v>
      </c>
      <c r="EN111" s="326">
        <v>340385.16</v>
      </c>
      <c r="EO111" s="326">
        <v>644556.5</v>
      </c>
      <c r="EP111" s="326">
        <v>304171.34000000003</v>
      </c>
      <c r="EQ111" s="326">
        <v>0</v>
      </c>
      <c r="ER111" s="326">
        <v>0</v>
      </c>
      <c r="ES111" s="326">
        <v>0</v>
      </c>
      <c r="ET111" s="326">
        <v>0</v>
      </c>
      <c r="EU111" s="326">
        <v>0</v>
      </c>
      <c r="EV111" s="326">
        <v>0</v>
      </c>
      <c r="EW111" s="326">
        <v>356970.15</v>
      </c>
      <c r="EX111" s="326">
        <v>356970.15</v>
      </c>
      <c r="EY111" s="326">
        <v>0</v>
      </c>
      <c r="EZ111" s="326">
        <v>8163.9</v>
      </c>
      <c r="FA111" s="326">
        <v>9157.9</v>
      </c>
      <c r="FB111" s="326">
        <v>994</v>
      </c>
      <c r="FC111" s="326">
        <v>0</v>
      </c>
      <c r="FD111" s="326">
        <v>0</v>
      </c>
      <c r="FE111" s="326">
        <v>0</v>
      </c>
      <c r="FF111" s="326">
        <v>0</v>
      </c>
      <c r="FG111" s="326">
        <v>0</v>
      </c>
      <c r="FH111" s="326">
        <v>0</v>
      </c>
      <c r="FI111" s="326">
        <v>0</v>
      </c>
      <c r="FJ111" s="326">
        <v>0</v>
      </c>
      <c r="FK111" s="326">
        <v>0</v>
      </c>
    </row>
    <row r="112" spans="1:167" x14ac:dyDescent="0.15">
      <c r="A112" s="334">
        <v>1736</v>
      </c>
      <c r="B112" s="334" t="s">
        <v>558</v>
      </c>
      <c r="C112" s="326">
        <v>0</v>
      </c>
      <c r="D112" s="326">
        <v>2177442.91</v>
      </c>
      <c r="E112" s="326">
        <v>0</v>
      </c>
      <c r="F112" s="326">
        <v>3547.95</v>
      </c>
      <c r="G112" s="326">
        <v>26939.97</v>
      </c>
      <c r="H112" s="326">
        <v>1376.89</v>
      </c>
      <c r="I112" s="326">
        <v>36236.620000000003</v>
      </c>
      <c r="J112" s="326">
        <v>0</v>
      </c>
      <c r="K112" s="326">
        <v>342369</v>
      </c>
      <c r="L112" s="326">
        <v>0</v>
      </c>
      <c r="M112" s="326">
        <v>0</v>
      </c>
      <c r="N112" s="326">
        <v>0</v>
      </c>
      <c r="O112" s="326">
        <v>0</v>
      </c>
      <c r="P112" s="326">
        <v>9029.1200000000008</v>
      </c>
      <c r="Q112" s="326">
        <v>0</v>
      </c>
      <c r="R112" s="326">
        <v>13016.5</v>
      </c>
      <c r="S112" s="326">
        <v>0</v>
      </c>
      <c r="T112" s="326">
        <v>0</v>
      </c>
      <c r="U112" s="326">
        <v>28121.55</v>
      </c>
      <c r="V112" s="326">
        <v>3158145</v>
      </c>
      <c r="W112" s="326">
        <v>5347.88</v>
      </c>
      <c r="X112" s="326">
        <v>0</v>
      </c>
      <c r="Y112" s="326">
        <v>0</v>
      </c>
      <c r="Z112" s="326">
        <v>1333.89</v>
      </c>
      <c r="AA112" s="326">
        <v>240747.68</v>
      </c>
      <c r="AB112" s="326">
        <v>0</v>
      </c>
      <c r="AC112" s="326">
        <v>0</v>
      </c>
      <c r="AD112" s="326">
        <v>21604.51</v>
      </c>
      <c r="AE112" s="326">
        <v>46192.83</v>
      </c>
      <c r="AF112" s="326">
        <v>0</v>
      </c>
      <c r="AG112" s="326">
        <v>0</v>
      </c>
      <c r="AH112" s="326">
        <v>16393.3</v>
      </c>
      <c r="AI112" s="326">
        <v>0</v>
      </c>
      <c r="AJ112" s="326">
        <v>0</v>
      </c>
      <c r="AK112" s="326">
        <v>16925</v>
      </c>
      <c r="AL112" s="326">
        <v>0</v>
      </c>
      <c r="AM112" s="326">
        <v>5269.59</v>
      </c>
      <c r="AN112" s="326">
        <v>11075.04</v>
      </c>
      <c r="AO112" s="326">
        <v>0</v>
      </c>
      <c r="AP112" s="326">
        <v>875.9</v>
      </c>
      <c r="AQ112" s="326">
        <v>1100057.55</v>
      </c>
      <c r="AR112" s="326">
        <v>1051036.5</v>
      </c>
      <c r="AS112" s="326">
        <v>299164.64</v>
      </c>
      <c r="AT112" s="326">
        <v>156300.51</v>
      </c>
      <c r="AU112" s="326">
        <v>168914.21</v>
      </c>
      <c r="AV112" s="326">
        <v>98940.42</v>
      </c>
      <c r="AW112" s="326">
        <v>105965.56</v>
      </c>
      <c r="AX112" s="326">
        <v>188648.38</v>
      </c>
      <c r="AY112" s="326">
        <v>200695.91</v>
      </c>
      <c r="AZ112" s="326">
        <v>326611.14</v>
      </c>
      <c r="BA112" s="326">
        <v>965687.5</v>
      </c>
      <c r="BB112" s="326">
        <v>171975.72</v>
      </c>
      <c r="BC112" s="326">
        <v>88282.86</v>
      </c>
      <c r="BD112" s="326">
        <v>16.25</v>
      </c>
      <c r="BE112" s="326">
        <v>0</v>
      </c>
      <c r="BF112" s="326">
        <v>440132.87</v>
      </c>
      <c r="BG112" s="326">
        <v>829521.15</v>
      </c>
      <c r="BH112" s="326">
        <v>0</v>
      </c>
      <c r="BI112" s="326">
        <v>0</v>
      </c>
      <c r="BJ112" s="326">
        <v>0</v>
      </c>
      <c r="BK112" s="326">
        <v>0</v>
      </c>
      <c r="BL112" s="326">
        <v>0</v>
      </c>
      <c r="BM112" s="326">
        <v>0</v>
      </c>
      <c r="BN112" s="326">
        <v>0</v>
      </c>
      <c r="BO112" s="326">
        <v>0</v>
      </c>
      <c r="BP112" s="326">
        <v>0</v>
      </c>
      <c r="BQ112" s="326">
        <v>1507732.76</v>
      </c>
      <c r="BR112" s="326">
        <v>1477772.72</v>
      </c>
      <c r="BS112" s="326">
        <v>1507732.76</v>
      </c>
      <c r="BT112" s="326">
        <v>1477772.72</v>
      </c>
      <c r="BU112" s="326">
        <v>0</v>
      </c>
      <c r="BV112" s="326">
        <v>0</v>
      </c>
      <c r="BW112" s="326">
        <v>422945.73</v>
      </c>
      <c r="BX112" s="326">
        <v>0</v>
      </c>
      <c r="BY112" s="326">
        <v>0</v>
      </c>
      <c r="BZ112" s="326">
        <v>0</v>
      </c>
      <c r="CA112" s="326">
        <v>0</v>
      </c>
      <c r="CB112" s="326">
        <v>0</v>
      </c>
      <c r="CC112" s="326">
        <v>0</v>
      </c>
      <c r="CD112" s="326">
        <v>0</v>
      </c>
      <c r="CE112" s="326">
        <v>0</v>
      </c>
      <c r="CF112" s="326">
        <v>0</v>
      </c>
      <c r="CG112" s="326">
        <v>0</v>
      </c>
      <c r="CH112" s="326">
        <v>17967.7</v>
      </c>
      <c r="CI112" s="326">
        <v>0</v>
      </c>
      <c r="CJ112" s="326">
        <v>0</v>
      </c>
      <c r="CK112" s="326">
        <v>0</v>
      </c>
      <c r="CL112" s="326">
        <v>0</v>
      </c>
      <c r="CM112" s="326">
        <v>127935</v>
      </c>
      <c r="CN112" s="326">
        <v>0</v>
      </c>
      <c r="CO112" s="326">
        <v>0</v>
      </c>
      <c r="CP112" s="326">
        <v>0</v>
      </c>
      <c r="CQ112" s="326">
        <v>0</v>
      </c>
      <c r="CR112" s="326">
        <v>1000</v>
      </c>
      <c r="CS112" s="326">
        <v>0</v>
      </c>
      <c r="CT112" s="326">
        <v>93892.34</v>
      </c>
      <c r="CU112" s="326">
        <v>0</v>
      </c>
      <c r="CV112" s="326">
        <v>0</v>
      </c>
      <c r="CW112" s="326">
        <v>0</v>
      </c>
      <c r="CX112" s="326">
        <v>40061.78</v>
      </c>
      <c r="CY112" s="326">
        <v>0</v>
      </c>
      <c r="CZ112" s="326">
        <v>0</v>
      </c>
      <c r="DA112" s="326">
        <v>0</v>
      </c>
      <c r="DB112" s="326">
        <v>0</v>
      </c>
      <c r="DC112" s="326">
        <v>0</v>
      </c>
      <c r="DD112" s="326">
        <v>0</v>
      </c>
      <c r="DE112" s="326">
        <v>0</v>
      </c>
      <c r="DF112" s="326">
        <v>0</v>
      </c>
      <c r="DG112" s="326">
        <v>0</v>
      </c>
      <c r="DH112" s="326">
        <v>0</v>
      </c>
      <c r="DI112" s="326">
        <v>484899.18</v>
      </c>
      <c r="DJ112" s="326">
        <v>0</v>
      </c>
      <c r="DK112" s="326">
        <v>0</v>
      </c>
      <c r="DL112" s="326">
        <v>61788.78</v>
      </c>
      <c r="DM112" s="326">
        <v>64975.4</v>
      </c>
      <c r="DN112" s="326">
        <v>0</v>
      </c>
      <c r="DO112" s="326">
        <v>0</v>
      </c>
      <c r="DP112" s="326">
        <v>13998.12</v>
      </c>
      <c r="DQ112" s="326">
        <v>0</v>
      </c>
      <c r="DR112" s="326">
        <v>0</v>
      </c>
      <c r="DS112" s="326">
        <v>0</v>
      </c>
      <c r="DT112" s="326">
        <v>0</v>
      </c>
      <c r="DU112" s="326">
        <v>0</v>
      </c>
      <c r="DV112" s="326">
        <v>78141.070000000007</v>
      </c>
      <c r="DW112" s="326">
        <v>0</v>
      </c>
      <c r="DX112" s="326">
        <v>178287.1</v>
      </c>
      <c r="DY112" s="326">
        <v>178746.11</v>
      </c>
      <c r="DZ112" s="326">
        <v>459.01</v>
      </c>
      <c r="EA112" s="326">
        <v>0</v>
      </c>
      <c r="EB112" s="326">
        <v>0</v>
      </c>
      <c r="EC112" s="326">
        <v>0</v>
      </c>
      <c r="ED112" s="326">
        <v>21993.13</v>
      </c>
      <c r="EE112" s="326">
        <v>21980.95</v>
      </c>
      <c r="EF112" s="326">
        <v>364032.82</v>
      </c>
      <c r="EG112" s="326">
        <v>364045</v>
      </c>
      <c r="EH112" s="326">
        <v>0</v>
      </c>
      <c r="EI112" s="326">
        <v>0</v>
      </c>
      <c r="EJ112" s="326">
        <v>0</v>
      </c>
      <c r="EK112" s="326">
        <v>0</v>
      </c>
      <c r="EL112" s="326">
        <v>0</v>
      </c>
      <c r="EM112" s="326">
        <v>350000</v>
      </c>
      <c r="EN112" s="326">
        <v>0</v>
      </c>
      <c r="EO112" s="326">
        <v>200.95</v>
      </c>
      <c r="EP112" s="326">
        <v>200.95</v>
      </c>
      <c r="EQ112" s="326">
        <v>0</v>
      </c>
      <c r="ER112" s="326">
        <v>0</v>
      </c>
      <c r="ES112" s="326">
        <v>0</v>
      </c>
      <c r="ET112" s="326">
        <v>0</v>
      </c>
      <c r="EU112" s="326">
        <v>0</v>
      </c>
      <c r="EV112" s="326">
        <v>0</v>
      </c>
      <c r="EW112" s="326">
        <v>247151.98</v>
      </c>
      <c r="EX112" s="326">
        <v>247151.98</v>
      </c>
      <c r="EY112" s="326">
        <v>0</v>
      </c>
      <c r="EZ112" s="326">
        <v>11982.27</v>
      </c>
      <c r="FA112" s="326">
        <v>17484.95</v>
      </c>
      <c r="FB112" s="326">
        <v>81181.66</v>
      </c>
      <c r="FC112" s="326">
        <v>0</v>
      </c>
      <c r="FD112" s="326">
        <v>75678.98</v>
      </c>
      <c r="FE112" s="326">
        <v>0</v>
      </c>
      <c r="FF112" s="326">
        <v>0</v>
      </c>
      <c r="FG112" s="326">
        <v>0</v>
      </c>
      <c r="FH112" s="326">
        <v>13653</v>
      </c>
      <c r="FI112" s="326">
        <v>0</v>
      </c>
      <c r="FJ112" s="326">
        <v>13653</v>
      </c>
      <c r="FK112" s="326">
        <v>0</v>
      </c>
    </row>
    <row r="113" spans="1:167" x14ac:dyDescent="0.15">
      <c r="A113" s="334">
        <v>1813</v>
      </c>
      <c r="B113" s="334" t="s">
        <v>559</v>
      </c>
      <c r="C113" s="326">
        <v>0</v>
      </c>
      <c r="D113" s="326">
        <v>2070955.64</v>
      </c>
      <c r="E113" s="326">
        <v>0</v>
      </c>
      <c r="F113" s="326">
        <v>6418.4</v>
      </c>
      <c r="G113" s="326">
        <v>52506.46</v>
      </c>
      <c r="H113" s="326">
        <v>5141.99</v>
      </c>
      <c r="I113" s="326">
        <v>63823.99</v>
      </c>
      <c r="J113" s="326">
        <v>0</v>
      </c>
      <c r="K113" s="326">
        <v>642913</v>
      </c>
      <c r="L113" s="326">
        <v>0</v>
      </c>
      <c r="M113" s="326">
        <v>4485</v>
      </c>
      <c r="N113" s="326">
        <v>0</v>
      </c>
      <c r="O113" s="326">
        <v>0</v>
      </c>
      <c r="P113" s="326">
        <v>14579.66</v>
      </c>
      <c r="Q113" s="326">
        <v>0</v>
      </c>
      <c r="R113" s="326">
        <v>0</v>
      </c>
      <c r="S113" s="326">
        <v>0</v>
      </c>
      <c r="T113" s="326">
        <v>0</v>
      </c>
      <c r="U113" s="326">
        <v>47625.99</v>
      </c>
      <c r="V113" s="326">
        <v>5817906</v>
      </c>
      <c r="W113" s="326">
        <v>11998.23</v>
      </c>
      <c r="X113" s="326">
        <v>0</v>
      </c>
      <c r="Y113" s="326">
        <v>238126.38</v>
      </c>
      <c r="Z113" s="326">
        <v>7675.79</v>
      </c>
      <c r="AA113" s="326">
        <v>354572.49</v>
      </c>
      <c r="AB113" s="326">
        <v>0</v>
      </c>
      <c r="AC113" s="326">
        <v>0</v>
      </c>
      <c r="AD113" s="326">
        <v>60001</v>
      </c>
      <c r="AE113" s="326">
        <v>225728.1</v>
      </c>
      <c r="AF113" s="326">
        <v>0</v>
      </c>
      <c r="AG113" s="326">
        <v>0</v>
      </c>
      <c r="AH113" s="326">
        <v>14405.27</v>
      </c>
      <c r="AI113" s="326">
        <v>0</v>
      </c>
      <c r="AJ113" s="326">
        <v>0</v>
      </c>
      <c r="AK113" s="326">
        <v>0</v>
      </c>
      <c r="AL113" s="326">
        <v>0</v>
      </c>
      <c r="AM113" s="326">
        <v>37871.94</v>
      </c>
      <c r="AN113" s="326">
        <v>43235.96</v>
      </c>
      <c r="AO113" s="326">
        <v>0</v>
      </c>
      <c r="AP113" s="326">
        <v>6286.32</v>
      </c>
      <c r="AQ113" s="326">
        <v>2122794.2000000002</v>
      </c>
      <c r="AR113" s="326">
        <v>1908207</v>
      </c>
      <c r="AS113" s="326">
        <v>293658.71999999997</v>
      </c>
      <c r="AT113" s="326">
        <v>240667.32</v>
      </c>
      <c r="AU113" s="326">
        <v>288981.84999999998</v>
      </c>
      <c r="AV113" s="326">
        <v>23407.19</v>
      </c>
      <c r="AW113" s="326">
        <v>176113.18</v>
      </c>
      <c r="AX113" s="326">
        <v>576312.03</v>
      </c>
      <c r="AY113" s="326">
        <v>255599.81</v>
      </c>
      <c r="AZ113" s="326">
        <v>504342.07</v>
      </c>
      <c r="BA113" s="326">
        <v>1527719.75</v>
      </c>
      <c r="BB113" s="326">
        <v>65215.93</v>
      </c>
      <c r="BC113" s="326">
        <v>99398</v>
      </c>
      <c r="BD113" s="326">
        <v>40601.11</v>
      </c>
      <c r="BE113" s="326">
        <v>125389.34</v>
      </c>
      <c r="BF113" s="326">
        <v>1061889.25</v>
      </c>
      <c r="BG113" s="326">
        <v>156959</v>
      </c>
      <c r="BH113" s="326">
        <v>694.91</v>
      </c>
      <c r="BI113" s="326">
        <v>0</v>
      </c>
      <c r="BJ113" s="326">
        <v>0</v>
      </c>
      <c r="BK113" s="326">
        <v>0</v>
      </c>
      <c r="BL113" s="326">
        <v>0</v>
      </c>
      <c r="BM113" s="326">
        <v>0</v>
      </c>
      <c r="BN113" s="326">
        <v>0</v>
      </c>
      <c r="BO113" s="326">
        <v>0</v>
      </c>
      <c r="BP113" s="326">
        <v>0</v>
      </c>
      <c r="BQ113" s="326">
        <v>1479407.55</v>
      </c>
      <c r="BR113" s="326">
        <v>1737714.5</v>
      </c>
      <c r="BS113" s="326">
        <v>1479407.55</v>
      </c>
      <c r="BT113" s="326">
        <v>1737714.5</v>
      </c>
      <c r="BU113" s="326">
        <v>0</v>
      </c>
      <c r="BV113" s="326">
        <v>0</v>
      </c>
      <c r="BW113" s="326">
        <v>1043902.26</v>
      </c>
      <c r="BX113" s="326">
        <v>0</v>
      </c>
      <c r="BY113" s="326">
        <v>0</v>
      </c>
      <c r="BZ113" s="326">
        <v>0</v>
      </c>
      <c r="CA113" s="326">
        <v>0</v>
      </c>
      <c r="CB113" s="326">
        <v>0</v>
      </c>
      <c r="CC113" s="326">
        <v>1396.41</v>
      </c>
      <c r="CD113" s="326">
        <v>0</v>
      </c>
      <c r="CE113" s="326">
        <v>0</v>
      </c>
      <c r="CF113" s="326">
        <v>0</v>
      </c>
      <c r="CG113" s="326">
        <v>0</v>
      </c>
      <c r="CH113" s="326">
        <v>34.409999999999997</v>
      </c>
      <c r="CI113" s="326">
        <v>0</v>
      </c>
      <c r="CJ113" s="326">
        <v>0</v>
      </c>
      <c r="CK113" s="326">
        <v>0</v>
      </c>
      <c r="CL113" s="326">
        <v>0</v>
      </c>
      <c r="CM113" s="326">
        <v>404062</v>
      </c>
      <c r="CN113" s="326">
        <v>145088</v>
      </c>
      <c r="CO113" s="326">
        <v>0</v>
      </c>
      <c r="CP113" s="326">
        <v>0</v>
      </c>
      <c r="CQ113" s="326">
        <v>0</v>
      </c>
      <c r="CR113" s="326">
        <v>0</v>
      </c>
      <c r="CS113" s="326">
        <v>0</v>
      </c>
      <c r="CT113" s="326">
        <v>157839.76</v>
      </c>
      <c r="CU113" s="326">
        <v>0</v>
      </c>
      <c r="CV113" s="326">
        <v>0</v>
      </c>
      <c r="CW113" s="326">
        <v>0</v>
      </c>
      <c r="CX113" s="326">
        <v>45700.76</v>
      </c>
      <c r="CY113" s="326">
        <v>0</v>
      </c>
      <c r="CZ113" s="326">
        <v>0</v>
      </c>
      <c r="DA113" s="326">
        <v>0</v>
      </c>
      <c r="DB113" s="326">
        <v>0</v>
      </c>
      <c r="DC113" s="326">
        <v>0</v>
      </c>
      <c r="DD113" s="326">
        <v>0</v>
      </c>
      <c r="DE113" s="326">
        <v>0</v>
      </c>
      <c r="DF113" s="326">
        <v>0</v>
      </c>
      <c r="DG113" s="326">
        <v>0</v>
      </c>
      <c r="DH113" s="326">
        <v>0</v>
      </c>
      <c r="DI113" s="326">
        <v>1344812.8</v>
      </c>
      <c r="DJ113" s="326">
        <v>0</v>
      </c>
      <c r="DK113" s="326">
        <v>0</v>
      </c>
      <c r="DL113" s="326">
        <v>223716.22</v>
      </c>
      <c r="DM113" s="326">
        <v>144484.79999999999</v>
      </c>
      <c r="DN113" s="326">
        <v>0</v>
      </c>
      <c r="DO113" s="326">
        <v>0</v>
      </c>
      <c r="DP113" s="326">
        <v>21788.35</v>
      </c>
      <c r="DQ113" s="326">
        <v>0</v>
      </c>
      <c r="DR113" s="326">
        <v>0</v>
      </c>
      <c r="DS113" s="326">
        <v>0</v>
      </c>
      <c r="DT113" s="326">
        <v>0</v>
      </c>
      <c r="DU113" s="326">
        <v>0</v>
      </c>
      <c r="DV113" s="326">
        <v>63221.43</v>
      </c>
      <c r="DW113" s="326">
        <v>0</v>
      </c>
      <c r="DX113" s="326">
        <v>0</v>
      </c>
      <c r="DY113" s="326">
        <v>0</v>
      </c>
      <c r="DZ113" s="326">
        <v>0</v>
      </c>
      <c r="EA113" s="326">
        <v>0</v>
      </c>
      <c r="EB113" s="326">
        <v>0</v>
      </c>
      <c r="EC113" s="326">
        <v>0</v>
      </c>
      <c r="ED113" s="326">
        <v>148272.93</v>
      </c>
      <c r="EE113" s="326">
        <v>144821.57999999999</v>
      </c>
      <c r="EF113" s="326">
        <v>480379.61</v>
      </c>
      <c r="EG113" s="326">
        <v>483830.96</v>
      </c>
      <c r="EH113" s="326">
        <v>0</v>
      </c>
      <c r="EI113" s="326">
        <v>0</v>
      </c>
      <c r="EJ113" s="326">
        <v>0</v>
      </c>
      <c r="EK113" s="326">
        <v>0</v>
      </c>
      <c r="EL113" s="326">
        <v>0</v>
      </c>
      <c r="EM113" s="326">
        <v>5843509.2699999996</v>
      </c>
      <c r="EN113" s="326">
        <v>0</v>
      </c>
      <c r="EO113" s="326">
        <v>0</v>
      </c>
      <c r="EP113" s="326">
        <v>0</v>
      </c>
      <c r="EQ113" s="326">
        <v>0</v>
      </c>
      <c r="ER113" s="326">
        <v>0</v>
      </c>
      <c r="ES113" s="326">
        <v>0</v>
      </c>
      <c r="ET113" s="326">
        <v>0</v>
      </c>
      <c r="EU113" s="326">
        <v>27056.73</v>
      </c>
      <c r="EV113" s="326">
        <v>0</v>
      </c>
      <c r="EW113" s="326">
        <v>494701.09</v>
      </c>
      <c r="EX113" s="326">
        <v>521757.82</v>
      </c>
      <c r="EY113" s="326">
        <v>0</v>
      </c>
      <c r="EZ113" s="326">
        <v>0</v>
      </c>
      <c r="FA113" s="326">
        <v>0</v>
      </c>
      <c r="FB113" s="326">
        <v>0</v>
      </c>
      <c r="FC113" s="326">
        <v>0</v>
      </c>
      <c r="FD113" s="326">
        <v>0</v>
      </c>
      <c r="FE113" s="326">
        <v>0</v>
      </c>
      <c r="FF113" s="326">
        <v>0</v>
      </c>
      <c r="FG113" s="326">
        <v>0</v>
      </c>
      <c r="FH113" s="326">
        <v>0</v>
      </c>
      <c r="FI113" s="326">
        <v>0</v>
      </c>
      <c r="FJ113" s="326">
        <v>0</v>
      </c>
      <c r="FK113" s="326">
        <v>0</v>
      </c>
    </row>
    <row r="114" spans="1:167" x14ac:dyDescent="0.15">
      <c r="A114" s="334">
        <v>1848</v>
      </c>
      <c r="B114" s="334" t="s">
        <v>560</v>
      </c>
      <c r="C114" s="326">
        <v>0</v>
      </c>
      <c r="D114" s="326">
        <v>6220066</v>
      </c>
      <c r="E114" s="326">
        <v>24525</v>
      </c>
      <c r="F114" s="326">
        <v>1200</v>
      </c>
      <c r="G114" s="326">
        <v>0</v>
      </c>
      <c r="H114" s="326">
        <v>25855.43</v>
      </c>
      <c r="I114" s="326">
        <v>245998.78</v>
      </c>
      <c r="J114" s="326">
        <v>0</v>
      </c>
      <c r="K114" s="326">
        <v>78225</v>
      </c>
      <c r="L114" s="326">
        <v>0</v>
      </c>
      <c r="M114" s="326">
        <v>0</v>
      </c>
      <c r="N114" s="326">
        <v>0</v>
      </c>
      <c r="O114" s="326">
        <v>0</v>
      </c>
      <c r="P114" s="326">
        <v>0</v>
      </c>
      <c r="Q114" s="326">
        <v>0</v>
      </c>
      <c r="R114" s="326">
        <v>0</v>
      </c>
      <c r="S114" s="326">
        <v>113703.94</v>
      </c>
      <c r="T114" s="326">
        <v>0</v>
      </c>
      <c r="U114" s="326">
        <v>35468.339999999997</v>
      </c>
      <c r="V114" s="326">
        <v>580943</v>
      </c>
      <c r="W114" s="326">
        <v>49881.52</v>
      </c>
      <c r="X114" s="326">
        <v>0</v>
      </c>
      <c r="Y114" s="326">
        <v>483396.55</v>
      </c>
      <c r="Z114" s="326">
        <v>0</v>
      </c>
      <c r="AA114" s="326">
        <v>566939.34</v>
      </c>
      <c r="AB114" s="326">
        <v>0</v>
      </c>
      <c r="AC114" s="326">
        <v>3290496.37</v>
      </c>
      <c r="AD114" s="326">
        <v>104976.18</v>
      </c>
      <c r="AE114" s="326">
        <v>321543.23</v>
      </c>
      <c r="AF114" s="326">
        <v>0</v>
      </c>
      <c r="AG114" s="326">
        <v>0</v>
      </c>
      <c r="AH114" s="326">
        <v>2000</v>
      </c>
      <c r="AI114" s="326">
        <v>0</v>
      </c>
      <c r="AJ114" s="326">
        <v>0</v>
      </c>
      <c r="AK114" s="326">
        <v>12150</v>
      </c>
      <c r="AL114" s="326">
        <v>0</v>
      </c>
      <c r="AM114" s="326">
        <v>1608.74</v>
      </c>
      <c r="AN114" s="326">
        <v>61913.1</v>
      </c>
      <c r="AO114" s="326">
        <v>26</v>
      </c>
      <c r="AP114" s="326">
        <v>484.45</v>
      </c>
      <c r="AQ114" s="326">
        <v>2679365.88</v>
      </c>
      <c r="AR114" s="326">
        <v>1689624.71</v>
      </c>
      <c r="AS114" s="326">
        <v>0</v>
      </c>
      <c r="AT114" s="326">
        <v>240252.7</v>
      </c>
      <c r="AU114" s="326">
        <v>242333.37</v>
      </c>
      <c r="AV114" s="326">
        <v>280366.77</v>
      </c>
      <c r="AW114" s="326">
        <v>406513.14</v>
      </c>
      <c r="AX114" s="326">
        <v>1004064.53</v>
      </c>
      <c r="AY114" s="326">
        <v>418595.61</v>
      </c>
      <c r="AZ114" s="326">
        <v>681590.94</v>
      </c>
      <c r="BA114" s="326">
        <v>2008405.35</v>
      </c>
      <c r="BB114" s="326">
        <v>0</v>
      </c>
      <c r="BC114" s="326">
        <v>89243</v>
      </c>
      <c r="BD114" s="326">
        <v>16106.64</v>
      </c>
      <c r="BE114" s="326">
        <v>233572.01</v>
      </c>
      <c r="BF114" s="326">
        <v>2008515.96</v>
      </c>
      <c r="BG114" s="326">
        <v>533372</v>
      </c>
      <c r="BH114" s="326">
        <v>25480</v>
      </c>
      <c r="BI114" s="326">
        <v>0</v>
      </c>
      <c r="BJ114" s="326">
        <v>0</v>
      </c>
      <c r="BK114" s="326">
        <v>0</v>
      </c>
      <c r="BL114" s="326">
        <v>0</v>
      </c>
      <c r="BM114" s="326">
        <v>0</v>
      </c>
      <c r="BN114" s="326">
        <v>0</v>
      </c>
      <c r="BO114" s="326">
        <v>0</v>
      </c>
      <c r="BP114" s="326">
        <v>0</v>
      </c>
      <c r="BQ114" s="326">
        <v>9865983.4800000004</v>
      </c>
      <c r="BR114" s="326">
        <v>9529981.8399999999</v>
      </c>
      <c r="BS114" s="326">
        <v>9865983.4800000004</v>
      </c>
      <c r="BT114" s="326">
        <v>9529981.8399999999</v>
      </c>
      <c r="BU114" s="326">
        <v>0</v>
      </c>
      <c r="BV114" s="326">
        <v>0</v>
      </c>
      <c r="BW114" s="326">
        <v>1757406.69</v>
      </c>
      <c r="BX114" s="326">
        <v>0</v>
      </c>
      <c r="BY114" s="326">
        <v>0</v>
      </c>
      <c r="BZ114" s="326">
        <v>0</v>
      </c>
      <c r="CA114" s="326">
        <v>0</v>
      </c>
      <c r="CB114" s="326">
        <v>0</v>
      </c>
      <c r="CC114" s="326">
        <v>0</v>
      </c>
      <c r="CD114" s="326">
        <v>0</v>
      </c>
      <c r="CE114" s="326">
        <v>0</v>
      </c>
      <c r="CF114" s="326">
        <v>0</v>
      </c>
      <c r="CG114" s="326">
        <v>0</v>
      </c>
      <c r="CH114" s="326">
        <v>40347.24</v>
      </c>
      <c r="CI114" s="326">
        <v>0</v>
      </c>
      <c r="CJ114" s="326">
        <v>0</v>
      </c>
      <c r="CK114" s="326">
        <v>43170.32</v>
      </c>
      <c r="CL114" s="326">
        <v>0</v>
      </c>
      <c r="CM114" s="326">
        <v>547217</v>
      </c>
      <c r="CN114" s="326">
        <v>104188</v>
      </c>
      <c r="CO114" s="326">
        <v>0</v>
      </c>
      <c r="CP114" s="326">
        <v>0</v>
      </c>
      <c r="CQ114" s="326">
        <v>0</v>
      </c>
      <c r="CR114" s="326">
        <v>0</v>
      </c>
      <c r="CS114" s="326">
        <v>8042</v>
      </c>
      <c r="CT114" s="326">
        <v>115445.58</v>
      </c>
      <c r="CU114" s="326">
        <v>0</v>
      </c>
      <c r="CV114" s="326">
        <v>0</v>
      </c>
      <c r="CW114" s="326">
        <v>0</v>
      </c>
      <c r="CX114" s="326">
        <v>0</v>
      </c>
      <c r="CY114" s="326">
        <v>0</v>
      </c>
      <c r="CZ114" s="326">
        <v>0</v>
      </c>
      <c r="DA114" s="326">
        <v>0</v>
      </c>
      <c r="DB114" s="326">
        <v>0</v>
      </c>
      <c r="DC114" s="326">
        <v>0</v>
      </c>
      <c r="DD114" s="326">
        <v>0</v>
      </c>
      <c r="DE114" s="326">
        <v>0</v>
      </c>
      <c r="DF114" s="326">
        <v>0</v>
      </c>
      <c r="DG114" s="326">
        <v>0</v>
      </c>
      <c r="DH114" s="326">
        <v>0</v>
      </c>
      <c r="DI114" s="326">
        <v>2067516.32</v>
      </c>
      <c r="DJ114" s="326">
        <v>0</v>
      </c>
      <c r="DK114" s="326">
        <v>0</v>
      </c>
      <c r="DL114" s="326">
        <v>217445.94</v>
      </c>
      <c r="DM114" s="326">
        <v>244894.97</v>
      </c>
      <c r="DN114" s="326">
        <v>0</v>
      </c>
      <c r="DO114" s="326">
        <v>0</v>
      </c>
      <c r="DP114" s="326">
        <v>85959.6</v>
      </c>
      <c r="DQ114" s="326">
        <v>0</v>
      </c>
      <c r="DR114" s="326">
        <v>0</v>
      </c>
      <c r="DS114" s="326">
        <v>0</v>
      </c>
      <c r="DT114" s="326">
        <v>0</v>
      </c>
      <c r="DU114" s="326">
        <v>0</v>
      </c>
      <c r="DV114" s="326">
        <v>0</v>
      </c>
      <c r="DW114" s="326">
        <v>0</v>
      </c>
      <c r="DX114" s="326">
        <v>0</v>
      </c>
      <c r="DY114" s="326">
        <v>0</v>
      </c>
      <c r="DZ114" s="326">
        <v>124975</v>
      </c>
      <c r="EA114" s="326">
        <v>116545</v>
      </c>
      <c r="EB114" s="326">
        <v>8430</v>
      </c>
      <c r="EC114" s="326">
        <v>0</v>
      </c>
      <c r="ED114" s="326">
        <v>0</v>
      </c>
      <c r="EE114" s="326">
        <v>0</v>
      </c>
      <c r="EF114" s="326">
        <v>114015</v>
      </c>
      <c r="EG114" s="326">
        <v>114015</v>
      </c>
      <c r="EH114" s="326">
        <v>0</v>
      </c>
      <c r="EI114" s="326">
        <v>0</v>
      </c>
      <c r="EJ114" s="326">
        <v>0</v>
      </c>
      <c r="EK114" s="326">
        <v>0</v>
      </c>
      <c r="EL114" s="326">
        <v>0</v>
      </c>
      <c r="EM114" s="326">
        <v>547799.31000000006</v>
      </c>
      <c r="EN114" s="326">
        <v>1838.81</v>
      </c>
      <c r="EO114" s="326">
        <v>5677.81</v>
      </c>
      <c r="EP114" s="326">
        <v>3839</v>
      </c>
      <c r="EQ114" s="326">
        <v>0</v>
      </c>
      <c r="ER114" s="326">
        <v>0</v>
      </c>
      <c r="ES114" s="326">
        <v>0</v>
      </c>
      <c r="ET114" s="326">
        <v>0</v>
      </c>
      <c r="EU114" s="326">
        <v>0</v>
      </c>
      <c r="EV114" s="326">
        <v>0</v>
      </c>
      <c r="EW114" s="326">
        <v>569184.98</v>
      </c>
      <c r="EX114" s="326">
        <v>569184.98</v>
      </c>
      <c r="EY114" s="326">
        <v>0</v>
      </c>
      <c r="EZ114" s="326">
        <v>73638.52</v>
      </c>
      <c r="FA114" s="326">
        <v>18543.54</v>
      </c>
      <c r="FB114" s="326">
        <v>50000</v>
      </c>
      <c r="FC114" s="326">
        <v>0</v>
      </c>
      <c r="FD114" s="326">
        <v>105094.98</v>
      </c>
      <c r="FE114" s="326">
        <v>0</v>
      </c>
      <c r="FF114" s="326">
        <v>0</v>
      </c>
      <c r="FG114" s="326">
        <v>0</v>
      </c>
      <c r="FH114" s="326">
        <v>0</v>
      </c>
      <c r="FI114" s="326">
        <v>0</v>
      </c>
      <c r="FJ114" s="326">
        <v>0</v>
      </c>
      <c r="FK114" s="326">
        <v>0</v>
      </c>
    </row>
    <row r="115" spans="1:167" x14ac:dyDescent="0.15">
      <c r="A115" s="334">
        <v>1855</v>
      </c>
      <c r="B115" s="334" t="s">
        <v>561</v>
      </c>
      <c r="C115" s="326">
        <v>0</v>
      </c>
      <c r="D115" s="326">
        <v>4901697</v>
      </c>
      <c r="E115" s="326">
        <v>0</v>
      </c>
      <c r="F115" s="326">
        <v>17278.88</v>
      </c>
      <c r="G115" s="326">
        <v>13569.91</v>
      </c>
      <c r="H115" s="326">
        <v>32809.53</v>
      </c>
      <c r="I115" s="326">
        <v>110891.97</v>
      </c>
      <c r="J115" s="326">
        <v>0</v>
      </c>
      <c r="K115" s="326">
        <v>52549.599999999999</v>
      </c>
      <c r="L115" s="326">
        <v>0</v>
      </c>
      <c r="M115" s="326">
        <v>0</v>
      </c>
      <c r="N115" s="326">
        <v>0</v>
      </c>
      <c r="O115" s="326">
        <v>0</v>
      </c>
      <c r="P115" s="326">
        <v>6687.5</v>
      </c>
      <c r="Q115" s="326">
        <v>0</v>
      </c>
      <c r="R115" s="326">
        <v>0</v>
      </c>
      <c r="S115" s="326">
        <v>0</v>
      </c>
      <c r="T115" s="326">
        <v>0</v>
      </c>
      <c r="U115" s="326">
        <v>58828.83</v>
      </c>
      <c r="V115" s="326">
        <v>395487</v>
      </c>
      <c r="W115" s="326">
        <v>9530.8700000000008</v>
      </c>
      <c r="X115" s="326">
        <v>0</v>
      </c>
      <c r="Y115" s="326">
        <v>142875.82999999999</v>
      </c>
      <c r="Z115" s="326">
        <v>260610.71</v>
      </c>
      <c r="AA115" s="326">
        <v>471683.29</v>
      </c>
      <c r="AB115" s="326">
        <v>0</v>
      </c>
      <c r="AC115" s="326">
        <v>38210.46</v>
      </c>
      <c r="AD115" s="326">
        <v>39823.9</v>
      </c>
      <c r="AE115" s="326">
        <v>101763</v>
      </c>
      <c r="AF115" s="326">
        <v>0</v>
      </c>
      <c r="AG115" s="326">
        <v>0</v>
      </c>
      <c r="AH115" s="326">
        <v>9651.49</v>
      </c>
      <c r="AI115" s="326">
        <v>74683.149999999994</v>
      </c>
      <c r="AJ115" s="326">
        <v>0</v>
      </c>
      <c r="AK115" s="326">
        <v>3100</v>
      </c>
      <c r="AL115" s="326">
        <v>0</v>
      </c>
      <c r="AM115" s="326">
        <v>34848.980000000003</v>
      </c>
      <c r="AN115" s="326">
        <v>2267.14</v>
      </c>
      <c r="AO115" s="326">
        <v>0</v>
      </c>
      <c r="AP115" s="326">
        <v>5835.55</v>
      </c>
      <c r="AQ115" s="326">
        <v>1550444.9</v>
      </c>
      <c r="AR115" s="326">
        <v>803064.6</v>
      </c>
      <c r="AS115" s="326">
        <v>343258.31</v>
      </c>
      <c r="AT115" s="326">
        <v>197752</v>
      </c>
      <c r="AU115" s="326">
        <v>162831.72</v>
      </c>
      <c r="AV115" s="326">
        <v>0</v>
      </c>
      <c r="AW115" s="326">
        <v>86544.62</v>
      </c>
      <c r="AX115" s="326">
        <v>215158.83</v>
      </c>
      <c r="AY115" s="326">
        <v>320802.21000000002</v>
      </c>
      <c r="AZ115" s="326">
        <v>317988.38</v>
      </c>
      <c r="BA115" s="326">
        <v>1363026.86</v>
      </c>
      <c r="BB115" s="326">
        <v>311899.27</v>
      </c>
      <c r="BC115" s="326">
        <v>98199.5</v>
      </c>
      <c r="BD115" s="326">
        <v>0</v>
      </c>
      <c r="BE115" s="326">
        <v>264492.05</v>
      </c>
      <c r="BF115" s="326">
        <v>531118.64</v>
      </c>
      <c r="BG115" s="326">
        <v>703916.95</v>
      </c>
      <c r="BH115" s="326">
        <v>3420.54</v>
      </c>
      <c r="BI115" s="326">
        <v>0</v>
      </c>
      <c r="BJ115" s="326">
        <v>0</v>
      </c>
      <c r="BK115" s="326">
        <v>0</v>
      </c>
      <c r="BL115" s="326">
        <v>5508.52</v>
      </c>
      <c r="BM115" s="326">
        <v>0</v>
      </c>
      <c r="BN115" s="326">
        <v>0</v>
      </c>
      <c r="BO115" s="326">
        <v>1643645.3</v>
      </c>
      <c r="BP115" s="326">
        <v>1408528.45</v>
      </c>
      <c r="BQ115" s="326">
        <v>2524868.16</v>
      </c>
      <c r="BR115" s="326">
        <v>2265241.7000000002</v>
      </c>
      <c r="BS115" s="326">
        <v>4168513.46</v>
      </c>
      <c r="BT115" s="326">
        <v>3679278.67</v>
      </c>
      <c r="BU115" s="326">
        <v>0</v>
      </c>
      <c r="BV115" s="326">
        <v>0</v>
      </c>
      <c r="BW115" s="326">
        <v>527410.15</v>
      </c>
      <c r="BX115" s="326">
        <v>0</v>
      </c>
      <c r="BY115" s="326">
        <v>0</v>
      </c>
      <c r="BZ115" s="326">
        <v>0</v>
      </c>
      <c r="CA115" s="326">
        <v>0</v>
      </c>
      <c r="CB115" s="326">
        <v>98068.12</v>
      </c>
      <c r="CC115" s="326">
        <v>0</v>
      </c>
      <c r="CD115" s="326">
        <v>0</v>
      </c>
      <c r="CE115" s="326">
        <v>0</v>
      </c>
      <c r="CF115" s="326">
        <v>0</v>
      </c>
      <c r="CG115" s="326">
        <v>0</v>
      </c>
      <c r="CH115" s="326">
        <v>3824.81</v>
      </c>
      <c r="CI115" s="326">
        <v>0</v>
      </c>
      <c r="CJ115" s="326">
        <v>0</v>
      </c>
      <c r="CK115" s="326">
        <v>0</v>
      </c>
      <c r="CL115" s="326">
        <v>0</v>
      </c>
      <c r="CM115" s="326">
        <v>197382</v>
      </c>
      <c r="CN115" s="326">
        <v>0</v>
      </c>
      <c r="CO115" s="326">
        <v>0</v>
      </c>
      <c r="CP115" s="326">
        <v>0</v>
      </c>
      <c r="CQ115" s="326">
        <v>0</v>
      </c>
      <c r="CR115" s="326">
        <v>4000</v>
      </c>
      <c r="CS115" s="326">
        <v>0</v>
      </c>
      <c r="CT115" s="326">
        <v>64542.82</v>
      </c>
      <c r="CU115" s="326">
        <v>0</v>
      </c>
      <c r="CV115" s="326">
        <v>0</v>
      </c>
      <c r="CW115" s="326">
        <v>0</v>
      </c>
      <c r="CX115" s="326">
        <v>45306.15</v>
      </c>
      <c r="CY115" s="326">
        <v>0</v>
      </c>
      <c r="CZ115" s="326">
        <v>0</v>
      </c>
      <c r="DA115" s="326">
        <v>0</v>
      </c>
      <c r="DB115" s="326">
        <v>0</v>
      </c>
      <c r="DC115" s="326">
        <v>0</v>
      </c>
      <c r="DD115" s="326">
        <v>0</v>
      </c>
      <c r="DE115" s="326">
        <v>0</v>
      </c>
      <c r="DF115" s="326">
        <v>0</v>
      </c>
      <c r="DG115" s="326">
        <v>0</v>
      </c>
      <c r="DH115" s="326">
        <v>0</v>
      </c>
      <c r="DI115" s="326">
        <v>624520.07999999996</v>
      </c>
      <c r="DJ115" s="326">
        <v>0</v>
      </c>
      <c r="DK115" s="326">
        <v>0</v>
      </c>
      <c r="DL115" s="326">
        <v>183253.79</v>
      </c>
      <c r="DM115" s="326">
        <v>117386.5</v>
      </c>
      <c r="DN115" s="326">
        <v>448</v>
      </c>
      <c r="DO115" s="326">
        <v>0</v>
      </c>
      <c r="DP115" s="326">
        <v>174.55</v>
      </c>
      <c r="DQ115" s="326">
        <v>99.6</v>
      </c>
      <c r="DR115" s="326">
        <v>0</v>
      </c>
      <c r="DS115" s="326">
        <v>0</v>
      </c>
      <c r="DT115" s="326">
        <v>0</v>
      </c>
      <c r="DU115" s="326">
        <v>0</v>
      </c>
      <c r="DV115" s="326">
        <v>4015.86</v>
      </c>
      <c r="DW115" s="326">
        <v>10635.67</v>
      </c>
      <c r="DX115" s="326">
        <v>75140.350000000006</v>
      </c>
      <c r="DY115" s="326">
        <v>80000.429999999993</v>
      </c>
      <c r="DZ115" s="326">
        <v>11159.64</v>
      </c>
      <c r="EA115" s="326">
        <v>4926.6000000000004</v>
      </c>
      <c r="EB115" s="326">
        <v>1372.96</v>
      </c>
      <c r="EC115" s="326">
        <v>0</v>
      </c>
      <c r="ED115" s="326">
        <v>4773.95</v>
      </c>
      <c r="EE115" s="326">
        <v>487142.71</v>
      </c>
      <c r="EF115" s="326">
        <v>894120.01</v>
      </c>
      <c r="EG115" s="326">
        <v>406977.3</v>
      </c>
      <c r="EH115" s="326">
        <v>4773.95</v>
      </c>
      <c r="EI115" s="326">
        <v>0</v>
      </c>
      <c r="EJ115" s="326">
        <v>0</v>
      </c>
      <c r="EK115" s="326">
        <v>0</v>
      </c>
      <c r="EL115" s="326">
        <v>0</v>
      </c>
      <c r="EM115" s="326">
        <v>14450000</v>
      </c>
      <c r="EN115" s="326">
        <v>9635171.8000000007</v>
      </c>
      <c r="EO115" s="326">
        <v>3712294.02</v>
      </c>
      <c r="EP115" s="326">
        <v>4594024.96</v>
      </c>
      <c r="EQ115" s="326">
        <v>0</v>
      </c>
      <c r="ER115" s="326">
        <v>10516902.74</v>
      </c>
      <c r="ES115" s="326">
        <v>0</v>
      </c>
      <c r="ET115" s="326">
        <v>0</v>
      </c>
      <c r="EU115" s="326">
        <v>0</v>
      </c>
      <c r="EV115" s="326">
        <v>0</v>
      </c>
      <c r="EW115" s="326">
        <v>178373.29</v>
      </c>
      <c r="EX115" s="326">
        <v>178373.29</v>
      </c>
      <c r="EY115" s="326">
        <v>0</v>
      </c>
      <c r="EZ115" s="326">
        <v>107277.21</v>
      </c>
      <c r="FA115" s="326">
        <v>79377.95</v>
      </c>
      <c r="FB115" s="326">
        <v>24055.88</v>
      </c>
      <c r="FC115" s="326">
        <v>38045.06</v>
      </c>
      <c r="FD115" s="326">
        <v>13910.08</v>
      </c>
      <c r="FE115" s="326">
        <v>0</v>
      </c>
      <c r="FF115" s="326">
        <v>0</v>
      </c>
      <c r="FG115" s="326">
        <v>0</v>
      </c>
      <c r="FH115" s="326">
        <v>0</v>
      </c>
      <c r="FI115" s="326">
        <v>0</v>
      </c>
      <c r="FJ115" s="326">
        <v>0</v>
      </c>
      <c r="FK115" s="326">
        <v>0</v>
      </c>
    </row>
    <row r="116" spans="1:167" x14ac:dyDescent="0.15">
      <c r="A116" s="334">
        <v>1862</v>
      </c>
      <c r="B116" s="334" t="s">
        <v>562</v>
      </c>
      <c r="C116" s="326">
        <v>0</v>
      </c>
      <c r="D116" s="326">
        <v>24305689.850000001</v>
      </c>
      <c r="E116" s="326">
        <v>0</v>
      </c>
      <c r="F116" s="326">
        <v>3868</v>
      </c>
      <c r="G116" s="326">
        <v>34693.519999999997</v>
      </c>
      <c r="H116" s="326">
        <v>219665.91</v>
      </c>
      <c r="I116" s="326">
        <v>1112190.97</v>
      </c>
      <c r="J116" s="326">
        <v>0</v>
      </c>
      <c r="K116" s="326">
        <v>1823604.12</v>
      </c>
      <c r="L116" s="326">
        <v>0</v>
      </c>
      <c r="M116" s="326">
        <v>0</v>
      </c>
      <c r="N116" s="326">
        <v>0</v>
      </c>
      <c r="O116" s="326">
        <v>0</v>
      </c>
      <c r="P116" s="326">
        <v>0</v>
      </c>
      <c r="Q116" s="326">
        <v>0</v>
      </c>
      <c r="R116" s="326">
        <v>0</v>
      </c>
      <c r="S116" s="326">
        <v>0</v>
      </c>
      <c r="T116" s="326">
        <v>0</v>
      </c>
      <c r="U116" s="326">
        <v>345743.45</v>
      </c>
      <c r="V116" s="326">
        <v>44156295</v>
      </c>
      <c r="W116" s="326">
        <v>116310.79</v>
      </c>
      <c r="X116" s="326">
        <v>159993</v>
      </c>
      <c r="Y116" s="326">
        <v>1366845.41</v>
      </c>
      <c r="Z116" s="326">
        <v>6.55</v>
      </c>
      <c r="AA116" s="326">
        <v>3671371.78</v>
      </c>
      <c r="AB116" s="326">
        <v>63230.36</v>
      </c>
      <c r="AC116" s="326">
        <v>0</v>
      </c>
      <c r="AD116" s="326">
        <v>942721.77</v>
      </c>
      <c r="AE116" s="326">
        <v>1421284.52</v>
      </c>
      <c r="AF116" s="326">
        <v>0</v>
      </c>
      <c r="AG116" s="326">
        <v>0</v>
      </c>
      <c r="AH116" s="326">
        <v>398872.36</v>
      </c>
      <c r="AI116" s="326">
        <v>454610.4</v>
      </c>
      <c r="AJ116" s="326">
        <v>0</v>
      </c>
      <c r="AK116" s="326">
        <v>31489</v>
      </c>
      <c r="AL116" s="326">
        <v>0</v>
      </c>
      <c r="AM116" s="326">
        <v>32061.66</v>
      </c>
      <c r="AN116" s="326">
        <v>146668.22</v>
      </c>
      <c r="AO116" s="326">
        <v>843.55</v>
      </c>
      <c r="AP116" s="326">
        <v>5410.43</v>
      </c>
      <c r="AQ116" s="326">
        <v>17568919.510000002</v>
      </c>
      <c r="AR116" s="326">
        <v>15004285.890000001</v>
      </c>
      <c r="AS116" s="326">
        <v>2000924.93</v>
      </c>
      <c r="AT116" s="326">
        <v>2297007.27</v>
      </c>
      <c r="AU116" s="326">
        <v>1078194.56</v>
      </c>
      <c r="AV116" s="326">
        <v>1562329.44</v>
      </c>
      <c r="AW116" s="326">
        <v>2476082.2400000002</v>
      </c>
      <c r="AX116" s="326">
        <v>4670621.5999999996</v>
      </c>
      <c r="AY116" s="326">
        <v>427164.5</v>
      </c>
      <c r="AZ116" s="326">
        <v>4292466.1500000004</v>
      </c>
      <c r="BA116" s="326">
        <v>11121580.74</v>
      </c>
      <c r="BB116" s="326">
        <v>2318709.67</v>
      </c>
      <c r="BC116" s="326">
        <v>676018.34</v>
      </c>
      <c r="BD116" s="326">
        <v>160169.72</v>
      </c>
      <c r="BE116" s="326">
        <v>31030</v>
      </c>
      <c r="BF116" s="326">
        <v>8977280.8100000005</v>
      </c>
      <c r="BG116" s="326">
        <v>4813409.79</v>
      </c>
      <c r="BH116" s="326">
        <v>451872.74</v>
      </c>
      <c r="BI116" s="326">
        <v>140452.73000000001</v>
      </c>
      <c r="BJ116" s="326">
        <v>180374.64</v>
      </c>
      <c r="BK116" s="326">
        <v>0</v>
      </c>
      <c r="BL116" s="326">
        <v>9366.26</v>
      </c>
      <c r="BM116" s="326">
        <v>0</v>
      </c>
      <c r="BN116" s="326">
        <v>0</v>
      </c>
      <c r="BO116" s="326">
        <v>0</v>
      </c>
      <c r="BP116" s="326">
        <v>0</v>
      </c>
      <c r="BQ116" s="326">
        <v>15388531.689999999</v>
      </c>
      <c r="BR116" s="326">
        <v>16224646.24</v>
      </c>
      <c r="BS116" s="326">
        <v>15528984.42</v>
      </c>
      <c r="BT116" s="326">
        <v>16414387.140000001</v>
      </c>
      <c r="BU116" s="326">
        <v>0</v>
      </c>
      <c r="BV116" s="326">
        <v>0</v>
      </c>
      <c r="BW116" s="326">
        <v>8963503.3200000003</v>
      </c>
      <c r="BX116" s="326">
        <v>0</v>
      </c>
      <c r="BY116" s="326">
        <v>0</v>
      </c>
      <c r="BZ116" s="326">
        <v>0</v>
      </c>
      <c r="CA116" s="326">
        <v>0</v>
      </c>
      <c r="CB116" s="326">
        <v>0</v>
      </c>
      <c r="CC116" s="326">
        <v>0</v>
      </c>
      <c r="CD116" s="326">
        <v>0</v>
      </c>
      <c r="CE116" s="326">
        <v>0</v>
      </c>
      <c r="CF116" s="326">
        <v>0</v>
      </c>
      <c r="CG116" s="326">
        <v>0</v>
      </c>
      <c r="CH116" s="326">
        <v>25895.68</v>
      </c>
      <c r="CI116" s="326">
        <v>0</v>
      </c>
      <c r="CJ116" s="326">
        <v>0</v>
      </c>
      <c r="CK116" s="326">
        <v>0</v>
      </c>
      <c r="CL116" s="326">
        <v>0</v>
      </c>
      <c r="CM116" s="326">
        <v>3172803</v>
      </c>
      <c r="CN116" s="326">
        <v>174752</v>
      </c>
      <c r="CO116" s="326">
        <v>0</v>
      </c>
      <c r="CP116" s="326">
        <v>0</v>
      </c>
      <c r="CQ116" s="326">
        <v>0</v>
      </c>
      <c r="CR116" s="326">
        <v>0</v>
      </c>
      <c r="CS116" s="326">
        <v>45304</v>
      </c>
      <c r="CT116" s="326">
        <v>1376389.59</v>
      </c>
      <c r="CU116" s="326">
        <v>0</v>
      </c>
      <c r="CV116" s="326">
        <v>0</v>
      </c>
      <c r="CW116" s="326">
        <v>0</v>
      </c>
      <c r="CX116" s="326">
        <v>418676.26</v>
      </c>
      <c r="CY116" s="326">
        <v>0</v>
      </c>
      <c r="CZ116" s="326">
        <v>0</v>
      </c>
      <c r="DA116" s="326">
        <v>0</v>
      </c>
      <c r="DB116" s="326">
        <v>0</v>
      </c>
      <c r="DC116" s="326">
        <v>0</v>
      </c>
      <c r="DD116" s="326">
        <v>0</v>
      </c>
      <c r="DE116" s="326">
        <v>0</v>
      </c>
      <c r="DF116" s="326">
        <v>0</v>
      </c>
      <c r="DG116" s="326">
        <v>0</v>
      </c>
      <c r="DH116" s="326">
        <v>0</v>
      </c>
      <c r="DI116" s="326">
        <v>11762287.550000001</v>
      </c>
      <c r="DJ116" s="326">
        <v>0</v>
      </c>
      <c r="DK116" s="326">
        <v>0</v>
      </c>
      <c r="DL116" s="326">
        <v>1207300.52</v>
      </c>
      <c r="DM116" s="326">
        <v>262225.91999999998</v>
      </c>
      <c r="DN116" s="326">
        <v>0</v>
      </c>
      <c r="DO116" s="326">
        <v>0</v>
      </c>
      <c r="DP116" s="326">
        <v>867621.24</v>
      </c>
      <c r="DQ116" s="326">
        <v>7231.25</v>
      </c>
      <c r="DR116" s="326">
        <v>0</v>
      </c>
      <c r="DS116" s="326">
        <v>0</v>
      </c>
      <c r="DT116" s="326">
        <v>0</v>
      </c>
      <c r="DU116" s="326">
        <v>0</v>
      </c>
      <c r="DV116" s="326">
        <v>70657.37</v>
      </c>
      <c r="DW116" s="326">
        <v>0</v>
      </c>
      <c r="DX116" s="326">
        <v>552062.16</v>
      </c>
      <c r="DY116" s="326">
        <v>1075181.73</v>
      </c>
      <c r="DZ116" s="326">
        <v>1636353.23</v>
      </c>
      <c r="EA116" s="326">
        <v>750770.28</v>
      </c>
      <c r="EB116" s="326">
        <v>362463.38</v>
      </c>
      <c r="EC116" s="326">
        <v>0</v>
      </c>
      <c r="ED116" s="326">
        <v>869827.57</v>
      </c>
      <c r="EE116" s="326">
        <v>1176806.04</v>
      </c>
      <c r="EF116" s="326">
        <v>6326305.9699999997</v>
      </c>
      <c r="EG116" s="326">
        <v>5284562.5</v>
      </c>
      <c r="EH116" s="326">
        <v>0</v>
      </c>
      <c r="EI116" s="326">
        <v>0</v>
      </c>
      <c r="EJ116" s="326">
        <v>0</v>
      </c>
      <c r="EK116" s="326">
        <v>734765</v>
      </c>
      <c r="EL116" s="326">
        <v>0</v>
      </c>
      <c r="EM116" s="326">
        <v>8775148.9800000004</v>
      </c>
      <c r="EN116" s="326">
        <v>0</v>
      </c>
      <c r="EO116" s="326">
        <v>0</v>
      </c>
      <c r="EP116" s="326">
        <v>0</v>
      </c>
      <c r="EQ116" s="326">
        <v>0</v>
      </c>
      <c r="ER116" s="326">
        <v>0</v>
      </c>
      <c r="ES116" s="326">
        <v>0</v>
      </c>
      <c r="ET116" s="326">
        <v>0</v>
      </c>
      <c r="EU116" s="326">
        <v>669075.17000000004</v>
      </c>
      <c r="EV116" s="326">
        <v>920935.98</v>
      </c>
      <c r="EW116" s="326">
        <v>3559293.39</v>
      </c>
      <c r="EX116" s="326">
        <v>3293542.34</v>
      </c>
      <c r="EY116" s="326">
        <v>13890.24</v>
      </c>
      <c r="EZ116" s="326">
        <v>1495945.28</v>
      </c>
      <c r="FA116" s="326">
        <v>1716913.72</v>
      </c>
      <c r="FB116" s="326">
        <v>1902989.03</v>
      </c>
      <c r="FC116" s="326">
        <v>510854.1</v>
      </c>
      <c r="FD116" s="326">
        <v>1171166.49</v>
      </c>
      <c r="FE116" s="326">
        <v>0</v>
      </c>
      <c r="FF116" s="326">
        <v>0</v>
      </c>
      <c r="FG116" s="326">
        <v>0</v>
      </c>
      <c r="FH116" s="326">
        <v>0</v>
      </c>
      <c r="FI116" s="326">
        <v>0</v>
      </c>
      <c r="FJ116" s="326">
        <v>0</v>
      </c>
      <c r="FK116" s="326">
        <v>0</v>
      </c>
    </row>
    <row r="117" spans="1:167" x14ac:dyDescent="0.15">
      <c r="A117" s="334">
        <v>1870</v>
      </c>
      <c r="B117" s="334" t="s">
        <v>563</v>
      </c>
      <c r="C117" s="326">
        <v>0</v>
      </c>
      <c r="D117" s="326">
        <v>2528942</v>
      </c>
      <c r="E117" s="326">
        <v>0</v>
      </c>
      <c r="F117" s="326">
        <v>0</v>
      </c>
      <c r="G117" s="326">
        <v>2038.36</v>
      </c>
      <c r="H117" s="326">
        <v>7586.66</v>
      </c>
      <c r="I117" s="326">
        <v>17781.57</v>
      </c>
      <c r="J117" s="326">
        <v>0</v>
      </c>
      <c r="K117" s="326">
        <v>798228</v>
      </c>
      <c r="L117" s="326">
        <v>0</v>
      </c>
      <c r="M117" s="326">
        <v>0</v>
      </c>
      <c r="N117" s="326">
        <v>0</v>
      </c>
      <c r="O117" s="326">
        <v>0</v>
      </c>
      <c r="P117" s="326">
        <v>128.28</v>
      </c>
      <c r="Q117" s="326">
        <v>0</v>
      </c>
      <c r="R117" s="326">
        <v>0</v>
      </c>
      <c r="S117" s="326">
        <v>0</v>
      </c>
      <c r="T117" s="326">
        <v>0</v>
      </c>
      <c r="U117" s="326">
        <v>10923.44</v>
      </c>
      <c r="V117" s="326">
        <v>5646</v>
      </c>
      <c r="W117" s="326">
        <v>597.64</v>
      </c>
      <c r="X117" s="326">
        <v>0</v>
      </c>
      <c r="Y117" s="326">
        <v>71437.91</v>
      </c>
      <c r="Z117" s="326">
        <v>0</v>
      </c>
      <c r="AA117" s="326">
        <v>109576.38</v>
      </c>
      <c r="AB117" s="326">
        <v>0</v>
      </c>
      <c r="AC117" s="326">
        <v>0</v>
      </c>
      <c r="AD117" s="326">
        <v>0</v>
      </c>
      <c r="AE117" s="326">
        <v>28521.77</v>
      </c>
      <c r="AF117" s="326">
        <v>0</v>
      </c>
      <c r="AG117" s="326">
        <v>0</v>
      </c>
      <c r="AH117" s="326">
        <v>0</v>
      </c>
      <c r="AI117" s="326">
        <v>30208</v>
      </c>
      <c r="AJ117" s="326">
        <v>0</v>
      </c>
      <c r="AK117" s="326">
        <v>0</v>
      </c>
      <c r="AL117" s="326">
        <v>0</v>
      </c>
      <c r="AM117" s="326">
        <v>0</v>
      </c>
      <c r="AN117" s="326">
        <v>0</v>
      </c>
      <c r="AO117" s="326">
        <v>5062.12</v>
      </c>
      <c r="AP117" s="326">
        <v>0</v>
      </c>
      <c r="AQ117" s="326">
        <v>1143297.42</v>
      </c>
      <c r="AR117" s="326">
        <v>630225.43999999994</v>
      </c>
      <c r="AS117" s="326">
        <v>0</v>
      </c>
      <c r="AT117" s="326">
        <v>64447.06</v>
      </c>
      <c r="AU117" s="326">
        <v>17270.73</v>
      </c>
      <c r="AV117" s="326">
        <v>2835</v>
      </c>
      <c r="AW117" s="326">
        <v>26375.32</v>
      </c>
      <c r="AX117" s="326">
        <v>170992.72</v>
      </c>
      <c r="AY117" s="326">
        <v>236391.69</v>
      </c>
      <c r="AZ117" s="326">
        <v>120911.34</v>
      </c>
      <c r="BA117" s="326">
        <v>597192.54</v>
      </c>
      <c r="BB117" s="326">
        <v>104501.43</v>
      </c>
      <c r="BC117" s="326">
        <v>45100.1</v>
      </c>
      <c r="BD117" s="326">
        <v>5482.31</v>
      </c>
      <c r="BE117" s="326">
        <v>61900.91</v>
      </c>
      <c r="BF117" s="326">
        <v>187149.41</v>
      </c>
      <c r="BG117" s="326">
        <v>252383</v>
      </c>
      <c r="BH117" s="326">
        <v>0</v>
      </c>
      <c r="BI117" s="326">
        <v>0</v>
      </c>
      <c r="BJ117" s="326">
        <v>0</v>
      </c>
      <c r="BK117" s="326">
        <v>0</v>
      </c>
      <c r="BL117" s="326">
        <v>1086.22</v>
      </c>
      <c r="BM117" s="326">
        <v>0</v>
      </c>
      <c r="BN117" s="326">
        <v>0</v>
      </c>
      <c r="BO117" s="326">
        <v>0</v>
      </c>
      <c r="BP117" s="326">
        <v>0</v>
      </c>
      <c r="BQ117" s="326">
        <v>1497882.82</v>
      </c>
      <c r="BR117" s="326">
        <v>1447018.31</v>
      </c>
      <c r="BS117" s="326">
        <v>1497882.82</v>
      </c>
      <c r="BT117" s="326">
        <v>1448104.53</v>
      </c>
      <c r="BU117" s="326">
        <v>0</v>
      </c>
      <c r="BV117" s="326">
        <v>0</v>
      </c>
      <c r="BW117" s="326">
        <v>187149.41</v>
      </c>
      <c r="BX117" s="326">
        <v>0</v>
      </c>
      <c r="BY117" s="326">
        <v>0</v>
      </c>
      <c r="BZ117" s="326">
        <v>0</v>
      </c>
      <c r="CA117" s="326">
        <v>0</v>
      </c>
      <c r="CB117" s="326">
        <v>9978.66</v>
      </c>
      <c r="CC117" s="326">
        <v>33731.870000000003</v>
      </c>
      <c r="CD117" s="326">
        <v>0</v>
      </c>
      <c r="CE117" s="326">
        <v>0</v>
      </c>
      <c r="CF117" s="326">
        <v>0</v>
      </c>
      <c r="CG117" s="326">
        <v>0</v>
      </c>
      <c r="CH117" s="326">
        <v>42.34</v>
      </c>
      <c r="CI117" s="326">
        <v>0</v>
      </c>
      <c r="CJ117" s="326">
        <v>0</v>
      </c>
      <c r="CK117" s="326">
        <v>0</v>
      </c>
      <c r="CL117" s="326">
        <v>0</v>
      </c>
      <c r="CM117" s="326">
        <v>41825</v>
      </c>
      <c r="CN117" s="326">
        <v>0</v>
      </c>
      <c r="CO117" s="326">
        <v>0</v>
      </c>
      <c r="CP117" s="326">
        <v>0</v>
      </c>
      <c r="CQ117" s="326">
        <v>0</v>
      </c>
      <c r="CR117" s="326">
        <v>0</v>
      </c>
      <c r="CS117" s="326">
        <v>0</v>
      </c>
      <c r="CT117" s="326">
        <v>65205.39</v>
      </c>
      <c r="CU117" s="326">
        <v>0</v>
      </c>
      <c r="CV117" s="326">
        <v>0</v>
      </c>
      <c r="CW117" s="326">
        <v>0</v>
      </c>
      <c r="CX117" s="326">
        <v>3000</v>
      </c>
      <c r="CY117" s="326">
        <v>0</v>
      </c>
      <c r="CZ117" s="326">
        <v>0</v>
      </c>
      <c r="DA117" s="326">
        <v>0</v>
      </c>
      <c r="DB117" s="326">
        <v>0</v>
      </c>
      <c r="DC117" s="326">
        <v>0</v>
      </c>
      <c r="DD117" s="326">
        <v>0</v>
      </c>
      <c r="DE117" s="326">
        <v>0</v>
      </c>
      <c r="DF117" s="326">
        <v>0</v>
      </c>
      <c r="DG117" s="326">
        <v>0</v>
      </c>
      <c r="DH117" s="326">
        <v>0</v>
      </c>
      <c r="DI117" s="326">
        <v>292884.24</v>
      </c>
      <c r="DJ117" s="326">
        <v>0</v>
      </c>
      <c r="DK117" s="326">
        <v>0</v>
      </c>
      <c r="DL117" s="326">
        <v>35014.89</v>
      </c>
      <c r="DM117" s="326">
        <v>0</v>
      </c>
      <c r="DN117" s="326">
        <v>0</v>
      </c>
      <c r="DO117" s="326">
        <v>0</v>
      </c>
      <c r="DP117" s="326">
        <v>1832.13</v>
      </c>
      <c r="DQ117" s="326">
        <v>0</v>
      </c>
      <c r="DR117" s="326">
        <v>0</v>
      </c>
      <c r="DS117" s="326">
        <v>0</v>
      </c>
      <c r="DT117" s="326">
        <v>0</v>
      </c>
      <c r="DU117" s="326">
        <v>0</v>
      </c>
      <c r="DV117" s="326">
        <v>11201.41</v>
      </c>
      <c r="DW117" s="326">
        <v>0</v>
      </c>
      <c r="DX117" s="326">
        <v>14728.91</v>
      </c>
      <c r="DY117" s="326">
        <v>17228.91</v>
      </c>
      <c r="DZ117" s="326">
        <v>2500</v>
      </c>
      <c r="EA117" s="326">
        <v>0</v>
      </c>
      <c r="EB117" s="326">
        <v>0</v>
      </c>
      <c r="EC117" s="326">
        <v>0</v>
      </c>
      <c r="ED117" s="326">
        <v>0.12</v>
      </c>
      <c r="EE117" s="326">
        <v>23975.67</v>
      </c>
      <c r="EF117" s="326">
        <v>411144.3</v>
      </c>
      <c r="EG117" s="326">
        <v>350127.5</v>
      </c>
      <c r="EH117" s="326">
        <v>0</v>
      </c>
      <c r="EI117" s="326">
        <v>0</v>
      </c>
      <c r="EJ117" s="326">
        <v>0</v>
      </c>
      <c r="EK117" s="326">
        <v>37041.25</v>
      </c>
      <c r="EL117" s="326">
        <v>0</v>
      </c>
      <c r="EM117" s="326">
        <v>3160000</v>
      </c>
      <c r="EN117" s="326">
        <v>23974.3</v>
      </c>
      <c r="EO117" s="326">
        <v>0</v>
      </c>
      <c r="EP117" s="326">
        <v>0</v>
      </c>
      <c r="EQ117" s="326">
        <v>0</v>
      </c>
      <c r="ER117" s="326">
        <v>0</v>
      </c>
      <c r="ES117" s="326">
        <v>0</v>
      </c>
      <c r="ET117" s="326">
        <v>23974.3</v>
      </c>
      <c r="EU117" s="326">
        <v>16185.39</v>
      </c>
      <c r="EV117" s="326">
        <v>14857.75</v>
      </c>
      <c r="EW117" s="326">
        <v>79591.98</v>
      </c>
      <c r="EX117" s="326">
        <v>80919.62</v>
      </c>
      <c r="EY117" s="326">
        <v>0</v>
      </c>
      <c r="EZ117" s="326">
        <v>6261.53</v>
      </c>
      <c r="FA117" s="326">
        <v>15515.03</v>
      </c>
      <c r="FB117" s="326">
        <v>65801.5</v>
      </c>
      <c r="FC117" s="326">
        <v>0</v>
      </c>
      <c r="FD117" s="326">
        <v>56548</v>
      </c>
      <c r="FE117" s="326">
        <v>0</v>
      </c>
      <c r="FF117" s="326">
        <v>0</v>
      </c>
      <c r="FG117" s="326">
        <v>0</v>
      </c>
      <c r="FH117" s="326">
        <v>0</v>
      </c>
      <c r="FI117" s="326">
        <v>0</v>
      </c>
      <c r="FJ117" s="326">
        <v>0</v>
      </c>
      <c r="FK117" s="326">
        <v>0</v>
      </c>
    </row>
    <row r="118" spans="1:167" x14ac:dyDescent="0.15">
      <c r="A118" s="334">
        <v>1883</v>
      </c>
      <c r="B118" s="334" t="s">
        <v>564</v>
      </c>
      <c r="C118" s="326">
        <v>0</v>
      </c>
      <c r="D118" s="326">
        <v>14373015</v>
      </c>
      <c r="E118" s="326">
        <v>0</v>
      </c>
      <c r="F118" s="326">
        <v>11337.72</v>
      </c>
      <c r="G118" s="326">
        <v>70492.5</v>
      </c>
      <c r="H118" s="326">
        <v>21343.41</v>
      </c>
      <c r="I118" s="326">
        <v>110838.91</v>
      </c>
      <c r="J118" s="326">
        <v>31380.47</v>
      </c>
      <c r="K118" s="326">
        <v>1312493</v>
      </c>
      <c r="L118" s="326">
        <v>0</v>
      </c>
      <c r="M118" s="326">
        <v>0</v>
      </c>
      <c r="N118" s="326">
        <v>0</v>
      </c>
      <c r="O118" s="326">
        <v>0</v>
      </c>
      <c r="P118" s="326">
        <v>0</v>
      </c>
      <c r="Q118" s="326">
        <v>0</v>
      </c>
      <c r="R118" s="326">
        <v>0</v>
      </c>
      <c r="S118" s="326">
        <v>0</v>
      </c>
      <c r="T118" s="326">
        <v>0</v>
      </c>
      <c r="U118" s="326">
        <v>118723.56</v>
      </c>
      <c r="V118" s="326">
        <v>16699709</v>
      </c>
      <c r="W118" s="326">
        <v>66934.12</v>
      </c>
      <c r="X118" s="326">
        <v>0</v>
      </c>
      <c r="Y118" s="326">
        <v>0</v>
      </c>
      <c r="Z118" s="326">
        <v>5504.02</v>
      </c>
      <c r="AA118" s="326">
        <v>1313834.24</v>
      </c>
      <c r="AB118" s="326">
        <v>0</v>
      </c>
      <c r="AC118" s="326">
        <v>0</v>
      </c>
      <c r="AD118" s="326">
        <v>188802.05</v>
      </c>
      <c r="AE118" s="326">
        <v>323975.27</v>
      </c>
      <c r="AF118" s="326">
        <v>0</v>
      </c>
      <c r="AG118" s="326">
        <v>0</v>
      </c>
      <c r="AH118" s="326">
        <v>123643.18</v>
      </c>
      <c r="AI118" s="326">
        <v>0</v>
      </c>
      <c r="AJ118" s="326">
        <v>0</v>
      </c>
      <c r="AK118" s="326">
        <v>1136.7</v>
      </c>
      <c r="AL118" s="326">
        <v>0</v>
      </c>
      <c r="AM118" s="326">
        <v>0</v>
      </c>
      <c r="AN118" s="326">
        <v>109826.74</v>
      </c>
      <c r="AO118" s="326">
        <v>0</v>
      </c>
      <c r="AP118" s="326">
        <v>21760</v>
      </c>
      <c r="AQ118" s="326">
        <v>4981948.49</v>
      </c>
      <c r="AR118" s="326">
        <v>8961251.4399999995</v>
      </c>
      <c r="AS118" s="326">
        <v>1133394.94</v>
      </c>
      <c r="AT118" s="326">
        <v>1057816.08</v>
      </c>
      <c r="AU118" s="326">
        <v>339350.16</v>
      </c>
      <c r="AV118" s="326">
        <v>617493.14</v>
      </c>
      <c r="AW118" s="326">
        <v>952698.81</v>
      </c>
      <c r="AX118" s="326">
        <v>1594451.33</v>
      </c>
      <c r="AY118" s="326">
        <v>376709.67</v>
      </c>
      <c r="AZ118" s="326">
        <v>1749036.15</v>
      </c>
      <c r="BA118" s="326">
        <v>4894540.5</v>
      </c>
      <c r="BB118" s="326">
        <v>1087792.53</v>
      </c>
      <c r="BC118" s="326">
        <v>295642.99</v>
      </c>
      <c r="BD118" s="326">
        <v>514.58000000000004</v>
      </c>
      <c r="BE118" s="326">
        <v>53245.34</v>
      </c>
      <c r="BF118" s="326">
        <v>4633804.16</v>
      </c>
      <c r="BG118" s="326">
        <v>1518995.51</v>
      </c>
      <c r="BH118" s="326">
        <v>12356.89</v>
      </c>
      <c r="BI118" s="326">
        <v>89816.57</v>
      </c>
      <c r="BJ118" s="326">
        <v>138726.18</v>
      </c>
      <c r="BK118" s="326">
        <v>11807.27</v>
      </c>
      <c r="BL118" s="326">
        <v>18740.259999999998</v>
      </c>
      <c r="BM118" s="326">
        <v>0</v>
      </c>
      <c r="BN118" s="326">
        <v>0</v>
      </c>
      <c r="BO118" s="326">
        <v>131235</v>
      </c>
      <c r="BP118" s="326">
        <v>142263</v>
      </c>
      <c r="BQ118" s="326">
        <v>10180721.460000001</v>
      </c>
      <c r="BR118" s="326">
        <v>10757558.039999999</v>
      </c>
      <c r="BS118" s="326">
        <v>10413580.300000001</v>
      </c>
      <c r="BT118" s="326">
        <v>11057287.48</v>
      </c>
      <c r="BU118" s="326">
        <v>0</v>
      </c>
      <c r="BV118" s="326">
        <v>0</v>
      </c>
      <c r="BW118" s="326">
        <v>4633704.16</v>
      </c>
      <c r="BX118" s="326">
        <v>0</v>
      </c>
      <c r="BY118" s="326">
        <v>0</v>
      </c>
      <c r="BZ118" s="326">
        <v>0</v>
      </c>
      <c r="CA118" s="326">
        <v>0</v>
      </c>
      <c r="CB118" s="326">
        <v>0</v>
      </c>
      <c r="CC118" s="326">
        <v>0</v>
      </c>
      <c r="CD118" s="326">
        <v>0</v>
      </c>
      <c r="CE118" s="326">
        <v>0</v>
      </c>
      <c r="CF118" s="326">
        <v>0</v>
      </c>
      <c r="CG118" s="326">
        <v>0</v>
      </c>
      <c r="CH118" s="326">
        <v>3641.66</v>
      </c>
      <c r="CI118" s="326">
        <v>0</v>
      </c>
      <c r="CJ118" s="326">
        <v>0</v>
      </c>
      <c r="CK118" s="326">
        <v>0</v>
      </c>
      <c r="CL118" s="326">
        <v>0</v>
      </c>
      <c r="CM118" s="326">
        <v>1435996</v>
      </c>
      <c r="CN118" s="326">
        <v>145942</v>
      </c>
      <c r="CO118" s="326">
        <v>0</v>
      </c>
      <c r="CP118" s="326">
        <v>0</v>
      </c>
      <c r="CQ118" s="326">
        <v>0</v>
      </c>
      <c r="CR118" s="326">
        <v>15000</v>
      </c>
      <c r="CS118" s="326">
        <v>37835</v>
      </c>
      <c r="CT118" s="326">
        <v>498149.37</v>
      </c>
      <c r="CU118" s="326">
        <v>0</v>
      </c>
      <c r="CV118" s="326">
        <v>0</v>
      </c>
      <c r="CW118" s="326">
        <v>0</v>
      </c>
      <c r="CX118" s="326">
        <v>265586.34000000003</v>
      </c>
      <c r="CY118" s="326">
        <v>0</v>
      </c>
      <c r="CZ118" s="326">
        <v>0</v>
      </c>
      <c r="DA118" s="326">
        <v>0</v>
      </c>
      <c r="DB118" s="326">
        <v>0</v>
      </c>
      <c r="DC118" s="326">
        <v>0</v>
      </c>
      <c r="DD118" s="326">
        <v>0</v>
      </c>
      <c r="DE118" s="326">
        <v>0</v>
      </c>
      <c r="DF118" s="326">
        <v>0</v>
      </c>
      <c r="DG118" s="326">
        <v>7726.7</v>
      </c>
      <c r="DH118" s="326">
        <v>0</v>
      </c>
      <c r="DI118" s="326">
        <v>5241506.59</v>
      </c>
      <c r="DJ118" s="326">
        <v>0</v>
      </c>
      <c r="DK118" s="326">
        <v>0</v>
      </c>
      <c r="DL118" s="326">
        <v>702813.76</v>
      </c>
      <c r="DM118" s="326">
        <v>196845.1</v>
      </c>
      <c r="DN118" s="326">
        <v>0</v>
      </c>
      <c r="DO118" s="326">
        <v>0</v>
      </c>
      <c r="DP118" s="326">
        <v>400825.74</v>
      </c>
      <c r="DQ118" s="326">
        <v>900</v>
      </c>
      <c r="DR118" s="326">
        <v>0</v>
      </c>
      <c r="DS118" s="326">
        <v>0</v>
      </c>
      <c r="DT118" s="326">
        <v>0</v>
      </c>
      <c r="DU118" s="326">
        <v>0</v>
      </c>
      <c r="DV118" s="326">
        <v>485236.64</v>
      </c>
      <c r="DW118" s="326">
        <v>0</v>
      </c>
      <c r="DX118" s="326">
        <v>119267.68</v>
      </c>
      <c r="DY118" s="326">
        <v>163154.04999999999</v>
      </c>
      <c r="DZ118" s="326">
        <v>472529.58</v>
      </c>
      <c r="EA118" s="326">
        <v>341167.7</v>
      </c>
      <c r="EB118" s="326">
        <v>87475.51</v>
      </c>
      <c r="EC118" s="326">
        <v>0</v>
      </c>
      <c r="ED118" s="326">
        <v>568406.38</v>
      </c>
      <c r="EE118" s="326">
        <v>552499.34</v>
      </c>
      <c r="EF118" s="326">
        <v>827142.96</v>
      </c>
      <c r="EG118" s="326">
        <v>843050</v>
      </c>
      <c r="EH118" s="326">
        <v>0</v>
      </c>
      <c r="EI118" s="326">
        <v>0</v>
      </c>
      <c r="EJ118" s="326">
        <v>0</v>
      </c>
      <c r="EK118" s="326">
        <v>0</v>
      </c>
      <c r="EL118" s="326">
        <v>0</v>
      </c>
      <c r="EM118" s="326">
        <v>6085000</v>
      </c>
      <c r="EN118" s="326">
        <v>0</v>
      </c>
      <c r="EO118" s="326">
        <v>100.67</v>
      </c>
      <c r="EP118" s="326">
        <v>100.67</v>
      </c>
      <c r="EQ118" s="326">
        <v>0</v>
      </c>
      <c r="ER118" s="326">
        <v>0</v>
      </c>
      <c r="ES118" s="326">
        <v>0</v>
      </c>
      <c r="ET118" s="326">
        <v>0</v>
      </c>
      <c r="EU118" s="326">
        <v>13862.06</v>
      </c>
      <c r="EV118" s="326">
        <v>24734.21</v>
      </c>
      <c r="EW118" s="326">
        <v>1183763.96</v>
      </c>
      <c r="EX118" s="326">
        <v>1172891.81</v>
      </c>
      <c r="EY118" s="326">
        <v>0</v>
      </c>
      <c r="EZ118" s="326">
        <v>86065.24</v>
      </c>
      <c r="FA118" s="326">
        <v>76543.789999999994</v>
      </c>
      <c r="FB118" s="326">
        <v>18709.91</v>
      </c>
      <c r="FC118" s="326">
        <v>0</v>
      </c>
      <c r="FD118" s="326">
        <v>28231.360000000001</v>
      </c>
      <c r="FE118" s="326">
        <v>0</v>
      </c>
      <c r="FF118" s="326">
        <v>0</v>
      </c>
      <c r="FG118" s="326">
        <v>0</v>
      </c>
      <c r="FH118" s="326">
        <v>13757.03</v>
      </c>
      <c r="FI118" s="326">
        <v>13757.03</v>
      </c>
      <c r="FJ118" s="326">
        <v>0</v>
      </c>
      <c r="FK118" s="326">
        <v>0</v>
      </c>
    </row>
    <row r="119" spans="1:167" x14ac:dyDescent="0.15">
      <c r="A119" s="334">
        <v>1890</v>
      </c>
      <c r="B119" s="334" t="s">
        <v>565</v>
      </c>
      <c r="C119" s="326">
        <v>0</v>
      </c>
      <c r="D119" s="326">
        <v>8915276</v>
      </c>
      <c r="E119" s="326">
        <v>0</v>
      </c>
      <c r="F119" s="326">
        <v>14376.4</v>
      </c>
      <c r="G119" s="326">
        <v>3194</v>
      </c>
      <c r="H119" s="326">
        <v>54205.18</v>
      </c>
      <c r="I119" s="326">
        <v>100330.05</v>
      </c>
      <c r="J119" s="326">
        <v>51481.11</v>
      </c>
      <c r="K119" s="326">
        <v>702155.27</v>
      </c>
      <c r="L119" s="326">
        <v>0</v>
      </c>
      <c r="M119" s="326">
        <v>0</v>
      </c>
      <c r="N119" s="326">
        <v>0</v>
      </c>
      <c r="O119" s="326">
        <v>0</v>
      </c>
      <c r="P119" s="326">
        <v>1633.29</v>
      </c>
      <c r="Q119" s="326">
        <v>0</v>
      </c>
      <c r="R119" s="326">
        <v>0</v>
      </c>
      <c r="S119" s="326">
        <v>0</v>
      </c>
      <c r="T119" s="326">
        <v>0</v>
      </c>
      <c r="U119" s="326">
        <v>1306784.2</v>
      </c>
      <c r="V119" s="326">
        <v>253078</v>
      </c>
      <c r="W119" s="326">
        <v>8611.16</v>
      </c>
      <c r="X119" s="326">
        <v>0</v>
      </c>
      <c r="Y119" s="326">
        <v>0</v>
      </c>
      <c r="Z119" s="326">
        <v>0</v>
      </c>
      <c r="AA119" s="326">
        <v>310318.93</v>
      </c>
      <c r="AB119" s="326">
        <v>0</v>
      </c>
      <c r="AC119" s="326">
        <v>0</v>
      </c>
      <c r="AD119" s="326">
        <v>46264.67</v>
      </c>
      <c r="AE119" s="326">
        <v>95666.25</v>
      </c>
      <c r="AF119" s="326">
        <v>0</v>
      </c>
      <c r="AG119" s="326">
        <v>0</v>
      </c>
      <c r="AH119" s="326">
        <v>0</v>
      </c>
      <c r="AI119" s="326">
        <v>0</v>
      </c>
      <c r="AJ119" s="326">
        <v>0</v>
      </c>
      <c r="AK119" s="326">
        <v>1105</v>
      </c>
      <c r="AL119" s="326">
        <v>0</v>
      </c>
      <c r="AM119" s="326">
        <v>11032</v>
      </c>
      <c r="AN119" s="326">
        <v>5174.96</v>
      </c>
      <c r="AO119" s="326">
        <v>0</v>
      </c>
      <c r="AP119" s="326">
        <v>2415.98</v>
      </c>
      <c r="AQ119" s="326">
        <v>2936796.04</v>
      </c>
      <c r="AR119" s="326">
        <v>2849675.54</v>
      </c>
      <c r="AS119" s="326">
        <v>0</v>
      </c>
      <c r="AT119" s="326">
        <v>333520.78000000003</v>
      </c>
      <c r="AU119" s="326">
        <v>37154.36</v>
      </c>
      <c r="AV119" s="326">
        <v>162388.64000000001</v>
      </c>
      <c r="AW119" s="326">
        <v>268689.51</v>
      </c>
      <c r="AX119" s="326">
        <v>665200.73</v>
      </c>
      <c r="AY119" s="326">
        <v>309131.46000000002</v>
      </c>
      <c r="AZ119" s="326">
        <v>543602.26</v>
      </c>
      <c r="BA119" s="326">
        <v>2387036.9300000002</v>
      </c>
      <c r="BB119" s="326">
        <v>337029.32</v>
      </c>
      <c r="BC119" s="326">
        <v>119751</v>
      </c>
      <c r="BD119" s="326">
        <v>14289.99</v>
      </c>
      <c r="BE119" s="326">
        <v>4701.63</v>
      </c>
      <c r="BF119" s="326">
        <v>1344827.12</v>
      </c>
      <c r="BG119" s="326">
        <v>162894.57</v>
      </c>
      <c r="BH119" s="326">
        <v>0</v>
      </c>
      <c r="BI119" s="326">
        <v>2914.5</v>
      </c>
      <c r="BJ119" s="326">
        <v>16564.7</v>
      </c>
      <c r="BK119" s="326">
        <v>0</v>
      </c>
      <c r="BL119" s="326">
        <v>17292.560000000001</v>
      </c>
      <c r="BM119" s="326">
        <v>0</v>
      </c>
      <c r="BN119" s="326">
        <v>0</v>
      </c>
      <c r="BO119" s="326">
        <v>0</v>
      </c>
      <c r="BP119" s="326">
        <v>0</v>
      </c>
      <c r="BQ119" s="326">
        <v>2542086.79</v>
      </c>
      <c r="BR119" s="326">
        <v>1917556.6</v>
      </c>
      <c r="BS119" s="326">
        <v>2545001.29</v>
      </c>
      <c r="BT119" s="326">
        <v>1951413.86</v>
      </c>
      <c r="BU119" s="326">
        <v>0</v>
      </c>
      <c r="BV119" s="326">
        <v>0</v>
      </c>
      <c r="BW119" s="326">
        <v>1334827.1200000001</v>
      </c>
      <c r="BX119" s="326">
        <v>0</v>
      </c>
      <c r="BY119" s="326">
        <v>0</v>
      </c>
      <c r="BZ119" s="326">
        <v>0</v>
      </c>
      <c r="CA119" s="326">
        <v>524.04999999999995</v>
      </c>
      <c r="CB119" s="326">
        <v>0</v>
      </c>
      <c r="CC119" s="326">
        <v>47778.39</v>
      </c>
      <c r="CD119" s="326">
        <v>0</v>
      </c>
      <c r="CE119" s="326">
        <v>0</v>
      </c>
      <c r="CF119" s="326">
        <v>0</v>
      </c>
      <c r="CG119" s="326">
        <v>0</v>
      </c>
      <c r="CH119" s="326">
        <v>1211.8399999999999</v>
      </c>
      <c r="CI119" s="326">
        <v>0</v>
      </c>
      <c r="CJ119" s="326">
        <v>0</v>
      </c>
      <c r="CK119" s="326">
        <v>0</v>
      </c>
      <c r="CL119" s="326">
        <v>0</v>
      </c>
      <c r="CM119" s="326">
        <v>392885</v>
      </c>
      <c r="CN119" s="326">
        <v>52843</v>
      </c>
      <c r="CO119" s="326">
        <v>0</v>
      </c>
      <c r="CP119" s="326">
        <v>0</v>
      </c>
      <c r="CQ119" s="326">
        <v>0</v>
      </c>
      <c r="CR119" s="326">
        <v>0</v>
      </c>
      <c r="CS119" s="326">
        <v>13699</v>
      </c>
      <c r="CT119" s="326">
        <v>169109.47</v>
      </c>
      <c r="CU119" s="326">
        <v>0</v>
      </c>
      <c r="CV119" s="326">
        <v>0</v>
      </c>
      <c r="CW119" s="326">
        <v>0</v>
      </c>
      <c r="CX119" s="326">
        <v>0</v>
      </c>
      <c r="CY119" s="326">
        <v>0</v>
      </c>
      <c r="CZ119" s="326">
        <v>0</v>
      </c>
      <c r="DA119" s="326">
        <v>0</v>
      </c>
      <c r="DB119" s="326">
        <v>0</v>
      </c>
      <c r="DC119" s="326">
        <v>6028.3</v>
      </c>
      <c r="DD119" s="326">
        <v>0</v>
      </c>
      <c r="DE119" s="326">
        <v>0</v>
      </c>
      <c r="DF119" s="326">
        <v>0</v>
      </c>
      <c r="DG119" s="326">
        <v>0</v>
      </c>
      <c r="DH119" s="326">
        <v>428.14</v>
      </c>
      <c r="DI119" s="326">
        <v>1257351.24</v>
      </c>
      <c r="DJ119" s="326">
        <v>0</v>
      </c>
      <c r="DK119" s="326">
        <v>0</v>
      </c>
      <c r="DL119" s="326">
        <v>307029.77</v>
      </c>
      <c r="DM119" s="326">
        <v>273225.58</v>
      </c>
      <c r="DN119" s="326">
        <v>25060</v>
      </c>
      <c r="DO119" s="326">
        <v>0</v>
      </c>
      <c r="DP119" s="326">
        <v>32216.87</v>
      </c>
      <c r="DQ119" s="326">
        <v>8151.51</v>
      </c>
      <c r="DR119" s="326">
        <v>0</v>
      </c>
      <c r="DS119" s="326">
        <v>0</v>
      </c>
      <c r="DT119" s="326">
        <v>0</v>
      </c>
      <c r="DU119" s="326">
        <v>0</v>
      </c>
      <c r="DV119" s="326">
        <v>103727.56</v>
      </c>
      <c r="DW119" s="326">
        <v>11715.5</v>
      </c>
      <c r="DX119" s="326">
        <v>124680.39</v>
      </c>
      <c r="DY119" s="326">
        <v>148548.88</v>
      </c>
      <c r="DZ119" s="326">
        <v>146037.45000000001</v>
      </c>
      <c r="EA119" s="326">
        <v>105087.82</v>
      </c>
      <c r="EB119" s="326">
        <v>17081.14</v>
      </c>
      <c r="EC119" s="326">
        <v>0</v>
      </c>
      <c r="ED119" s="326">
        <v>131320.25</v>
      </c>
      <c r="EE119" s="326">
        <v>367499.67</v>
      </c>
      <c r="EF119" s="326">
        <v>940991.18</v>
      </c>
      <c r="EG119" s="326">
        <v>57925</v>
      </c>
      <c r="EH119" s="326">
        <v>0</v>
      </c>
      <c r="EI119" s="326">
        <v>0</v>
      </c>
      <c r="EJ119" s="326">
        <v>572000</v>
      </c>
      <c r="EK119" s="326">
        <v>73368.759999999995</v>
      </c>
      <c r="EL119" s="326">
        <v>1518</v>
      </c>
      <c r="EM119" s="326">
        <v>2865000</v>
      </c>
      <c r="EN119" s="326">
        <v>0</v>
      </c>
      <c r="EO119" s="326">
        <v>1937888.69</v>
      </c>
      <c r="EP119" s="326">
        <v>2712662.93</v>
      </c>
      <c r="EQ119" s="326">
        <v>0</v>
      </c>
      <c r="ER119" s="326">
        <v>774774.24</v>
      </c>
      <c r="ES119" s="326">
        <v>0</v>
      </c>
      <c r="ET119" s="326">
        <v>0</v>
      </c>
      <c r="EU119" s="326">
        <v>0</v>
      </c>
      <c r="EV119" s="326">
        <v>534.1</v>
      </c>
      <c r="EW119" s="326">
        <v>73288.3</v>
      </c>
      <c r="EX119" s="326">
        <v>72754.2</v>
      </c>
      <c r="EY119" s="326">
        <v>0</v>
      </c>
      <c r="EZ119" s="326">
        <v>0</v>
      </c>
      <c r="FA119" s="326">
        <v>0</v>
      </c>
      <c r="FB119" s="326">
        <v>0</v>
      </c>
      <c r="FC119" s="326">
        <v>0</v>
      </c>
      <c r="FD119" s="326">
        <v>0</v>
      </c>
      <c r="FE119" s="326">
        <v>0</v>
      </c>
      <c r="FF119" s="326">
        <v>0</v>
      </c>
      <c r="FG119" s="326">
        <v>0</v>
      </c>
      <c r="FH119" s="326">
        <v>0</v>
      </c>
      <c r="FI119" s="326">
        <v>0</v>
      </c>
      <c r="FJ119" s="326">
        <v>0</v>
      </c>
      <c r="FK119" s="326">
        <v>0</v>
      </c>
    </row>
    <row r="120" spans="1:167" x14ac:dyDescent="0.15">
      <c r="A120" s="334">
        <v>1897</v>
      </c>
      <c r="B120" s="334" t="s">
        <v>566</v>
      </c>
      <c r="C120" s="326">
        <v>0</v>
      </c>
      <c r="D120" s="326">
        <v>6421879</v>
      </c>
      <c r="E120" s="326">
        <v>0</v>
      </c>
      <c r="F120" s="326">
        <v>1470</v>
      </c>
      <c r="G120" s="326">
        <v>0</v>
      </c>
      <c r="H120" s="326">
        <v>5655.73</v>
      </c>
      <c r="I120" s="326">
        <v>238131.06</v>
      </c>
      <c r="J120" s="326">
        <v>2674.05</v>
      </c>
      <c r="K120" s="326">
        <v>420450.92</v>
      </c>
      <c r="L120" s="326">
        <v>0</v>
      </c>
      <c r="M120" s="326">
        <v>31547.759999999998</v>
      </c>
      <c r="N120" s="326">
        <v>0</v>
      </c>
      <c r="O120" s="326">
        <v>0</v>
      </c>
      <c r="P120" s="326">
        <v>2196.4699999999998</v>
      </c>
      <c r="Q120" s="326">
        <v>0</v>
      </c>
      <c r="R120" s="326">
        <v>0</v>
      </c>
      <c r="S120" s="326">
        <v>0</v>
      </c>
      <c r="T120" s="326">
        <v>0</v>
      </c>
      <c r="U120" s="326">
        <v>263419.03999999998</v>
      </c>
      <c r="V120" s="326">
        <v>95008</v>
      </c>
      <c r="W120" s="326">
        <v>1325.7</v>
      </c>
      <c r="X120" s="326">
        <v>0</v>
      </c>
      <c r="Y120" s="326">
        <v>0</v>
      </c>
      <c r="Z120" s="326">
        <v>0</v>
      </c>
      <c r="AA120" s="326">
        <v>211098.66</v>
      </c>
      <c r="AB120" s="326">
        <v>0</v>
      </c>
      <c r="AC120" s="326">
        <v>0</v>
      </c>
      <c r="AD120" s="326">
        <v>50293.08</v>
      </c>
      <c r="AE120" s="326">
        <v>50841.25</v>
      </c>
      <c r="AF120" s="326">
        <v>0</v>
      </c>
      <c r="AG120" s="326">
        <v>0</v>
      </c>
      <c r="AH120" s="326">
        <v>0</v>
      </c>
      <c r="AI120" s="326">
        <v>0</v>
      </c>
      <c r="AJ120" s="326">
        <v>0</v>
      </c>
      <c r="AK120" s="326">
        <v>0</v>
      </c>
      <c r="AL120" s="326">
        <v>0</v>
      </c>
      <c r="AM120" s="326">
        <v>490</v>
      </c>
      <c r="AN120" s="326">
        <v>77277.600000000006</v>
      </c>
      <c r="AO120" s="326">
        <v>0</v>
      </c>
      <c r="AP120" s="326">
        <v>4555.32</v>
      </c>
      <c r="AQ120" s="326">
        <v>1514993.47</v>
      </c>
      <c r="AR120" s="326">
        <v>1803621.62</v>
      </c>
      <c r="AS120" s="326">
        <v>0</v>
      </c>
      <c r="AT120" s="326">
        <v>182485.02</v>
      </c>
      <c r="AU120" s="326">
        <v>40717.919999999998</v>
      </c>
      <c r="AV120" s="326">
        <v>6708</v>
      </c>
      <c r="AW120" s="326">
        <v>158745.44</v>
      </c>
      <c r="AX120" s="326">
        <v>186280.9</v>
      </c>
      <c r="AY120" s="326">
        <v>269953.5</v>
      </c>
      <c r="AZ120" s="326">
        <v>414487.49</v>
      </c>
      <c r="BA120" s="326">
        <v>1235649.7</v>
      </c>
      <c r="BB120" s="326">
        <v>257851.41</v>
      </c>
      <c r="BC120" s="326">
        <v>50626</v>
      </c>
      <c r="BD120" s="326">
        <v>5468.74</v>
      </c>
      <c r="BE120" s="326">
        <v>144208.09</v>
      </c>
      <c r="BF120" s="326">
        <v>881413.64</v>
      </c>
      <c r="BG120" s="326">
        <v>97078</v>
      </c>
      <c r="BH120" s="326">
        <v>11608.34</v>
      </c>
      <c r="BI120" s="326">
        <v>0</v>
      </c>
      <c r="BJ120" s="326">
        <v>0</v>
      </c>
      <c r="BK120" s="326">
        <v>0</v>
      </c>
      <c r="BL120" s="326">
        <v>1727.2</v>
      </c>
      <c r="BM120" s="326">
        <v>0</v>
      </c>
      <c r="BN120" s="326">
        <v>0</v>
      </c>
      <c r="BO120" s="326">
        <v>2969030.34</v>
      </c>
      <c r="BP120" s="326">
        <v>3583719.5</v>
      </c>
      <c r="BQ120" s="326">
        <v>0</v>
      </c>
      <c r="BR120" s="326">
        <v>0</v>
      </c>
      <c r="BS120" s="326">
        <v>2969030.34</v>
      </c>
      <c r="BT120" s="326">
        <v>3585446.7</v>
      </c>
      <c r="BU120" s="326">
        <v>0</v>
      </c>
      <c r="BV120" s="326">
        <v>0</v>
      </c>
      <c r="BW120" s="326">
        <v>879913.36</v>
      </c>
      <c r="BX120" s="326">
        <v>0</v>
      </c>
      <c r="BY120" s="326">
        <v>0</v>
      </c>
      <c r="BZ120" s="326">
        <v>0</v>
      </c>
      <c r="CA120" s="326">
        <v>0</v>
      </c>
      <c r="CB120" s="326">
        <v>0</v>
      </c>
      <c r="CC120" s="326">
        <v>0</v>
      </c>
      <c r="CD120" s="326">
        <v>0</v>
      </c>
      <c r="CE120" s="326">
        <v>0</v>
      </c>
      <c r="CF120" s="326">
        <v>0</v>
      </c>
      <c r="CG120" s="326">
        <v>0</v>
      </c>
      <c r="CH120" s="326">
        <v>3679.48</v>
      </c>
      <c r="CI120" s="326">
        <v>0</v>
      </c>
      <c r="CJ120" s="326">
        <v>0</v>
      </c>
      <c r="CK120" s="326">
        <v>0</v>
      </c>
      <c r="CL120" s="326">
        <v>0</v>
      </c>
      <c r="CM120" s="326">
        <v>284964</v>
      </c>
      <c r="CN120" s="326">
        <v>0</v>
      </c>
      <c r="CO120" s="326">
        <v>0</v>
      </c>
      <c r="CP120" s="326">
        <v>0</v>
      </c>
      <c r="CQ120" s="326">
        <v>0</v>
      </c>
      <c r="CR120" s="326">
        <v>0</v>
      </c>
      <c r="CS120" s="326">
        <v>0</v>
      </c>
      <c r="CT120" s="326">
        <v>150623.62</v>
      </c>
      <c r="CU120" s="326">
        <v>0</v>
      </c>
      <c r="CV120" s="326">
        <v>0</v>
      </c>
      <c r="CW120" s="326">
        <v>0</v>
      </c>
      <c r="CX120" s="326">
        <v>18465.37</v>
      </c>
      <c r="CY120" s="326">
        <v>0</v>
      </c>
      <c r="CZ120" s="326">
        <v>0</v>
      </c>
      <c r="DA120" s="326">
        <v>0</v>
      </c>
      <c r="DB120" s="326">
        <v>0</v>
      </c>
      <c r="DC120" s="326">
        <v>10217.120000000001</v>
      </c>
      <c r="DD120" s="326">
        <v>0</v>
      </c>
      <c r="DE120" s="326">
        <v>0</v>
      </c>
      <c r="DF120" s="326">
        <v>0</v>
      </c>
      <c r="DG120" s="326">
        <v>0</v>
      </c>
      <c r="DH120" s="326">
        <v>0</v>
      </c>
      <c r="DI120" s="326">
        <v>936789.38</v>
      </c>
      <c r="DJ120" s="326">
        <v>0</v>
      </c>
      <c r="DK120" s="326">
        <v>0</v>
      </c>
      <c r="DL120" s="326">
        <v>256855.76</v>
      </c>
      <c r="DM120" s="326">
        <v>102744.14</v>
      </c>
      <c r="DN120" s="326">
        <v>0</v>
      </c>
      <c r="DO120" s="326">
        <v>0</v>
      </c>
      <c r="DP120" s="326">
        <v>30087.200000000001</v>
      </c>
      <c r="DQ120" s="326">
        <v>842.22</v>
      </c>
      <c r="DR120" s="326">
        <v>0</v>
      </c>
      <c r="DS120" s="326">
        <v>0</v>
      </c>
      <c r="DT120" s="326">
        <v>0</v>
      </c>
      <c r="DU120" s="326">
        <v>0</v>
      </c>
      <c r="DV120" s="326">
        <v>20544.25</v>
      </c>
      <c r="DW120" s="326">
        <v>0</v>
      </c>
      <c r="DX120" s="326">
        <v>8403.2099999999991</v>
      </c>
      <c r="DY120" s="326">
        <v>10973.51</v>
      </c>
      <c r="DZ120" s="326">
        <v>21981.61</v>
      </c>
      <c r="EA120" s="326">
        <v>12820.83</v>
      </c>
      <c r="EB120" s="326">
        <v>6590.48</v>
      </c>
      <c r="EC120" s="326">
        <v>0</v>
      </c>
      <c r="ED120" s="326">
        <v>198649.14</v>
      </c>
      <c r="EE120" s="326">
        <v>202329.46</v>
      </c>
      <c r="EF120" s="326">
        <v>454785.8</v>
      </c>
      <c r="EG120" s="326">
        <v>362743.42</v>
      </c>
      <c r="EH120" s="326">
        <v>0</v>
      </c>
      <c r="EI120" s="326">
        <v>0</v>
      </c>
      <c r="EJ120" s="326">
        <v>0</v>
      </c>
      <c r="EK120" s="326">
        <v>88362.06</v>
      </c>
      <c r="EL120" s="326">
        <v>0</v>
      </c>
      <c r="EM120" s="326">
        <v>2308486.3199999998</v>
      </c>
      <c r="EN120" s="326">
        <v>1000</v>
      </c>
      <c r="EO120" s="326">
        <v>1010.91</v>
      </c>
      <c r="EP120" s="326">
        <v>10.91</v>
      </c>
      <c r="EQ120" s="326">
        <v>0</v>
      </c>
      <c r="ER120" s="326">
        <v>0</v>
      </c>
      <c r="ES120" s="326">
        <v>0</v>
      </c>
      <c r="ET120" s="326">
        <v>0</v>
      </c>
      <c r="EU120" s="326">
        <v>16.23</v>
      </c>
      <c r="EV120" s="326">
        <v>652.66999999999996</v>
      </c>
      <c r="EW120" s="326">
        <v>174467.67</v>
      </c>
      <c r="EX120" s="326">
        <v>173831.23</v>
      </c>
      <c r="EY120" s="326">
        <v>0</v>
      </c>
      <c r="EZ120" s="326">
        <v>77404.509999999995</v>
      </c>
      <c r="FA120" s="326">
        <v>76500.38</v>
      </c>
      <c r="FB120" s="326">
        <v>72305</v>
      </c>
      <c r="FC120" s="326">
        <v>73209.13</v>
      </c>
      <c r="FD120" s="326">
        <v>0</v>
      </c>
      <c r="FE120" s="326">
        <v>0</v>
      </c>
      <c r="FF120" s="326">
        <v>0</v>
      </c>
      <c r="FG120" s="326">
        <v>0</v>
      </c>
      <c r="FH120" s="326">
        <v>0</v>
      </c>
      <c r="FI120" s="326">
        <v>0</v>
      </c>
      <c r="FJ120" s="326">
        <v>0</v>
      </c>
      <c r="FK120" s="326">
        <v>0</v>
      </c>
    </row>
    <row r="121" spans="1:167" x14ac:dyDescent="0.15">
      <c r="A121" s="334">
        <v>1900</v>
      </c>
      <c r="B121" s="334" t="s">
        <v>567</v>
      </c>
      <c r="C121" s="326">
        <v>0</v>
      </c>
      <c r="D121" s="326">
        <v>28564023</v>
      </c>
      <c r="E121" s="326">
        <v>9148.75</v>
      </c>
      <c r="F121" s="326">
        <v>59321.09</v>
      </c>
      <c r="G121" s="326">
        <v>275159.78000000003</v>
      </c>
      <c r="H121" s="326">
        <v>185291.26</v>
      </c>
      <c r="I121" s="326">
        <v>722852.59</v>
      </c>
      <c r="J121" s="326">
        <v>2919.46</v>
      </c>
      <c r="K121" s="326">
        <v>3118777.69</v>
      </c>
      <c r="L121" s="326">
        <v>0</v>
      </c>
      <c r="M121" s="326">
        <v>0</v>
      </c>
      <c r="N121" s="326">
        <v>0</v>
      </c>
      <c r="O121" s="326">
        <v>0</v>
      </c>
      <c r="P121" s="326">
        <v>0</v>
      </c>
      <c r="Q121" s="326">
        <v>0</v>
      </c>
      <c r="R121" s="326">
        <v>0</v>
      </c>
      <c r="S121" s="326">
        <v>0</v>
      </c>
      <c r="T121" s="326">
        <v>0</v>
      </c>
      <c r="U121" s="326">
        <v>800706.41</v>
      </c>
      <c r="V121" s="326">
        <v>17062079</v>
      </c>
      <c r="W121" s="326">
        <v>85645.23</v>
      </c>
      <c r="X121" s="326">
        <v>412865</v>
      </c>
      <c r="Y121" s="326">
        <v>0</v>
      </c>
      <c r="Z121" s="326">
        <v>4326.82</v>
      </c>
      <c r="AA121" s="326">
        <v>1934553.56</v>
      </c>
      <c r="AB121" s="326">
        <v>0</v>
      </c>
      <c r="AC121" s="326">
        <v>0</v>
      </c>
      <c r="AD121" s="326">
        <v>47549.7</v>
      </c>
      <c r="AE121" s="326">
        <v>327825.48</v>
      </c>
      <c r="AF121" s="326">
        <v>0</v>
      </c>
      <c r="AG121" s="326">
        <v>0</v>
      </c>
      <c r="AH121" s="326">
        <v>113571.91</v>
      </c>
      <c r="AI121" s="326">
        <v>0</v>
      </c>
      <c r="AJ121" s="326">
        <v>0</v>
      </c>
      <c r="AK121" s="326">
        <v>186805</v>
      </c>
      <c r="AL121" s="326">
        <v>0</v>
      </c>
      <c r="AM121" s="326">
        <v>335</v>
      </c>
      <c r="AN121" s="326">
        <v>12103.6</v>
      </c>
      <c r="AO121" s="326">
        <v>0</v>
      </c>
      <c r="AP121" s="326">
        <v>31309.66</v>
      </c>
      <c r="AQ121" s="326">
        <v>11857674.359999999</v>
      </c>
      <c r="AR121" s="326">
        <v>11322762.859999999</v>
      </c>
      <c r="AS121" s="326">
        <v>1698700.89</v>
      </c>
      <c r="AT121" s="326">
        <v>1167701.28</v>
      </c>
      <c r="AU121" s="326">
        <v>975344.36</v>
      </c>
      <c r="AV121" s="326">
        <v>9699.86</v>
      </c>
      <c r="AW121" s="326">
        <v>1088683.98</v>
      </c>
      <c r="AX121" s="326">
        <v>918447.71</v>
      </c>
      <c r="AY121" s="326">
        <v>1033379.28</v>
      </c>
      <c r="AZ121" s="326">
        <v>2821530.04</v>
      </c>
      <c r="BA121" s="326">
        <v>9627021.9299999997</v>
      </c>
      <c r="BB121" s="326">
        <v>1246307.02</v>
      </c>
      <c r="BC121" s="326">
        <v>442180</v>
      </c>
      <c r="BD121" s="326">
        <v>0</v>
      </c>
      <c r="BE121" s="326">
        <v>1207678.05</v>
      </c>
      <c r="BF121" s="326">
        <v>5395089.3799999999</v>
      </c>
      <c r="BG121" s="326">
        <v>1067957.0900000001</v>
      </c>
      <c r="BH121" s="326">
        <v>46144.42</v>
      </c>
      <c r="BI121" s="326">
        <v>50047.31</v>
      </c>
      <c r="BJ121" s="326">
        <v>418932.33</v>
      </c>
      <c r="BK121" s="326">
        <v>0</v>
      </c>
      <c r="BL121" s="326">
        <v>0</v>
      </c>
      <c r="BM121" s="326">
        <v>0</v>
      </c>
      <c r="BN121" s="326">
        <v>0</v>
      </c>
      <c r="BO121" s="326">
        <v>0</v>
      </c>
      <c r="BP121" s="326">
        <v>0</v>
      </c>
      <c r="BQ121" s="326">
        <v>20587445.16</v>
      </c>
      <c r="BR121" s="326">
        <v>22249427.620000001</v>
      </c>
      <c r="BS121" s="326">
        <v>20637492.469999999</v>
      </c>
      <c r="BT121" s="326">
        <v>22668359.949999999</v>
      </c>
      <c r="BU121" s="326">
        <v>0</v>
      </c>
      <c r="BV121" s="326">
        <v>0</v>
      </c>
      <c r="BW121" s="326">
        <v>5395089.3799999999</v>
      </c>
      <c r="BX121" s="326">
        <v>0</v>
      </c>
      <c r="BY121" s="326">
        <v>0</v>
      </c>
      <c r="BZ121" s="326">
        <v>0</v>
      </c>
      <c r="CA121" s="326">
        <v>0</v>
      </c>
      <c r="CB121" s="326">
        <v>10932.88</v>
      </c>
      <c r="CC121" s="326">
        <v>0</v>
      </c>
      <c r="CD121" s="326">
        <v>0</v>
      </c>
      <c r="CE121" s="326">
        <v>0</v>
      </c>
      <c r="CF121" s="326">
        <v>0</v>
      </c>
      <c r="CG121" s="326">
        <v>0</v>
      </c>
      <c r="CH121" s="326">
        <v>15632.61</v>
      </c>
      <c r="CI121" s="326">
        <v>0</v>
      </c>
      <c r="CJ121" s="326">
        <v>0</v>
      </c>
      <c r="CK121" s="326">
        <v>0</v>
      </c>
      <c r="CL121" s="326">
        <v>0</v>
      </c>
      <c r="CM121" s="326">
        <v>1739327</v>
      </c>
      <c r="CN121" s="326">
        <v>88463</v>
      </c>
      <c r="CO121" s="326">
        <v>0</v>
      </c>
      <c r="CP121" s="326">
        <v>0</v>
      </c>
      <c r="CQ121" s="326">
        <v>0</v>
      </c>
      <c r="CR121" s="326">
        <v>0</v>
      </c>
      <c r="CS121" s="326">
        <v>22934</v>
      </c>
      <c r="CT121" s="326">
        <v>561681.71</v>
      </c>
      <c r="CU121" s="326">
        <v>0</v>
      </c>
      <c r="CV121" s="326">
        <v>0</v>
      </c>
      <c r="CW121" s="326">
        <v>0</v>
      </c>
      <c r="CX121" s="326">
        <v>145808.57999999999</v>
      </c>
      <c r="CY121" s="326">
        <v>0</v>
      </c>
      <c r="CZ121" s="326">
        <v>2510</v>
      </c>
      <c r="DA121" s="326">
        <v>0</v>
      </c>
      <c r="DB121" s="326">
        <v>0</v>
      </c>
      <c r="DC121" s="326">
        <v>4723.68</v>
      </c>
      <c r="DD121" s="326">
        <v>50</v>
      </c>
      <c r="DE121" s="326">
        <v>0</v>
      </c>
      <c r="DF121" s="326">
        <v>0</v>
      </c>
      <c r="DG121" s="326">
        <v>0</v>
      </c>
      <c r="DH121" s="326">
        <v>0</v>
      </c>
      <c r="DI121" s="326">
        <v>5427298.5300000003</v>
      </c>
      <c r="DJ121" s="326">
        <v>0</v>
      </c>
      <c r="DK121" s="326">
        <v>0</v>
      </c>
      <c r="DL121" s="326">
        <v>1132575.52</v>
      </c>
      <c r="DM121" s="326">
        <v>294527.90999999997</v>
      </c>
      <c r="DN121" s="326">
        <v>0</v>
      </c>
      <c r="DO121" s="326">
        <v>0</v>
      </c>
      <c r="DP121" s="326">
        <v>275435.31</v>
      </c>
      <c r="DQ121" s="326">
        <v>8166.93</v>
      </c>
      <c r="DR121" s="326">
        <v>0</v>
      </c>
      <c r="DS121" s="326">
        <v>0</v>
      </c>
      <c r="DT121" s="326">
        <v>426449.06</v>
      </c>
      <c r="DU121" s="326">
        <v>0</v>
      </c>
      <c r="DV121" s="326">
        <v>417975.9</v>
      </c>
      <c r="DW121" s="326">
        <v>4723.68</v>
      </c>
      <c r="DX121" s="326">
        <v>1444870.31</v>
      </c>
      <c r="DY121" s="326">
        <v>1436521.82</v>
      </c>
      <c r="DZ121" s="326">
        <v>679660.09</v>
      </c>
      <c r="EA121" s="326">
        <v>637233.98</v>
      </c>
      <c r="EB121" s="326">
        <v>50774.6</v>
      </c>
      <c r="EC121" s="326">
        <v>0</v>
      </c>
      <c r="ED121" s="326">
        <v>3919015.14</v>
      </c>
      <c r="EE121" s="326">
        <v>3308748.31</v>
      </c>
      <c r="EF121" s="326">
        <v>4685736.5199999996</v>
      </c>
      <c r="EG121" s="326">
        <v>5296003.3499999996</v>
      </c>
      <c r="EH121" s="326">
        <v>0</v>
      </c>
      <c r="EI121" s="326">
        <v>0</v>
      </c>
      <c r="EJ121" s="326">
        <v>0</v>
      </c>
      <c r="EK121" s="326">
        <v>0</v>
      </c>
      <c r="EL121" s="326">
        <v>0</v>
      </c>
      <c r="EM121" s="326">
        <v>66180000</v>
      </c>
      <c r="EN121" s="326">
        <v>45680528.399999999</v>
      </c>
      <c r="EO121" s="326">
        <v>23840033.93</v>
      </c>
      <c r="EP121" s="326">
        <v>499420.13</v>
      </c>
      <c r="EQ121" s="326">
        <v>0</v>
      </c>
      <c r="ER121" s="326">
        <v>22339914.600000001</v>
      </c>
      <c r="ES121" s="326">
        <v>0</v>
      </c>
      <c r="ET121" s="326">
        <v>0</v>
      </c>
      <c r="EU121" s="326">
        <v>474419.01</v>
      </c>
      <c r="EV121" s="326">
        <v>451395.21</v>
      </c>
      <c r="EW121" s="326">
        <v>1545784.41</v>
      </c>
      <c r="EX121" s="326">
        <v>1568808.21</v>
      </c>
      <c r="EY121" s="326">
        <v>0</v>
      </c>
      <c r="EZ121" s="326">
        <v>818634.9</v>
      </c>
      <c r="FA121" s="326">
        <v>977608.56</v>
      </c>
      <c r="FB121" s="326">
        <v>1637315.76</v>
      </c>
      <c r="FC121" s="326">
        <v>146193.53</v>
      </c>
      <c r="FD121" s="326">
        <v>1332148.57</v>
      </c>
      <c r="FE121" s="326">
        <v>0</v>
      </c>
      <c r="FF121" s="326">
        <v>0</v>
      </c>
      <c r="FG121" s="326">
        <v>0</v>
      </c>
      <c r="FH121" s="326">
        <v>0</v>
      </c>
      <c r="FI121" s="326">
        <v>0</v>
      </c>
      <c r="FJ121" s="326">
        <v>0</v>
      </c>
      <c r="FK121" s="326">
        <v>0</v>
      </c>
    </row>
    <row r="122" spans="1:167" x14ac:dyDescent="0.15">
      <c r="A122" s="334">
        <v>1939</v>
      </c>
      <c r="B122" s="334" t="s">
        <v>568</v>
      </c>
      <c r="C122" s="326">
        <v>0</v>
      </c>
      <c r="D122" s="326">
        <v>1643888.62</v>
      </c>
      <c r="E122" s="326">
        <v>1790.82</v>
      </c>
      <c r="F122" s="326">
        <v>1610.5</v>
      </c>
      <c r="G122" s="326">
        <v>19552.8</v>
      </c>
      <c r="H122" s="326">
        <v>3985.64</v>
      </c>
      <c r="I122" s="326">
        <v>28477.59</v>
      </c>
      <c r="J122" s="326">
        <v>0</v>
      </c>
      <c r="K122" s="326">
        <v>269062.64</v>
      </c>
      <c r="L122" s="326">
        <v>0</v>
      </c>
      <c r="M122" s="326">
        <v>3000</v>
      </c>
      <c r="N122" s="326">
        <v>0</v>
      </c>
      <c r="O122" s="326">
        <v>0</v>
      </c>
      <c r="P122" s="326">
        <v>15108.52</v>
      </c>
      <c r="Q122" s="326">
        <v>0</v>
      </c>
      <c r="R122" s="326">
        <v>0</v>
      </c>
      <c r="S122" s="326">
        <v>0</v>
      </c>
      <c r="T122" s="326">
        <v>0</v>
      </c>
      <c r="U122" s="326">
        <v>50546.36</v>
      </c>
      <c r="V122" s="326">
        <v>2954257</v>
      </c>
      <c r="W122" s="326">
        <v>9587.86</v>
      </c>
      <c r="X122" s="326">
        <v>0</v>
      </c>
      <c r="Y122" s="326">
        <v>176213.52</v>
      </c>
      <c r="Z122" s="326">
        <v>51714.85</v>
      </c>
      <c r="AA122" s="326">
        <v>397760.03</v>
      </c>
      <c r="AB122" s="326">
        <v>0</v>
      </c>
      <c r="AC122" s="326">
        <v>0</v>
      </c>
      <c r="AD122" s="326">
        <v>69705.98</v>
      </c>
      <c r="AE122" s="326">
        <v>157064.98000000001</v>
      </c>
      <c r="AF122" s="326">
        <v>0</v>
      </c>
      <c r="AG122" s="326">
        <v>0</v>
      </c>
      <c r="AH122" s="326">
        <v>0</v>
      </c>
      <c r="AI122" s="326">
        <v>35631</v>
      </c>
      <c r="AJ122" s="326">
        <v>0</v>
      </c>
      <c r="AK122" s="326">
        <v>81454</v>
      </c>
      <c r="AL122" s="326">
        <v>0</v>
      </c>
      <c r="AM122" s="326">
        <v>17663.5</v>
      </c>
      <c r="AN122" s="326">
        <v>7278</v>
      </c>
      <c r="AO122" s="326">
        <v>0</v>
      </c>
      <c r="AP122" s="326">
        <v>4583.54</v>
      </c>
      <c r="AQ122" s="326">
        <v>1084653.33</v>
      </c>
      <c r="AR122" s="326">
        <v>1107710.08</v>
      </c>
      <c r="AS122" s="326">
        <v>165557.32</v>
      </c>
      <c r="AT122" s="326">
        <v>103340.9</v>
      </c>
      <c r="AU122" s="326">
        <v>191101.66</v>
      </c>
      <c r="AV122" s="326">
        <v>0</v>
      </c>
      <c r="AW122" s="326">
        <v>106934.62</v>
      </c>
      <c r="AX122" s="326">
        <v>184202.47</v>
      </c>
      <c r="AY122" s="326">
        <v>289319.12</v>
      </c>
      <c r="AZ122" s="326">
        <v>413086.71999999997</v>
      </c>
      <c r="BA122" s="326">
        <v>936618.72</v>
      </c>
      <c r="BB122" s="326">
        <v>148160.93</v>
      </c>
      <c r="BC122" s="326">
        <v>92926.76</v>
      </c>
      <c r="BD122" s="326">
        <v>2551.11</v>
      </c>
      <c r="BE122" s="326">
        <v>20352.64</v>
      </c>
      <c r="BF122" s="326">
        <v>388082.62</v>
      </c>
      <c r="BG122" s="326">
        <v>837395.64</v>
      </c>
      <c r="BH122" s="326">
        <v>0</v>
      </c>
      <c r="BI122" s="326">
        <v>0</v>
      </c>
      <c r="BJ122" s="326">
        <v>0</v>
      </c>
      <c r="BK122" s="326">
        <v>0</v>
      </c>
      <c r="BL122" s="326">
        <v>2868.9</v>
      </c>
      <c r="BM122" s="326">
        <v>0</v>
      </c>
      <c r="BN122" s="326">
        <v>0</v>
      </c>
      <c r="BO122" s="326">
        <v>0</v>
      </c>
      <c r="BP122" s="326">
        <v>0</v>
      </c>
      <c r="BQ122" s="326">
        <v>908643.72</v>
      </c>
      <c r="BR122" s="326">
        <v>833717.93</v>
      </c>
      <c r="BS122" s="326">
        <v>908643.72</v>
      </c>
      <c r="BT122" s="326">
        <v>836586.83</v>
      </c>
      <c r="BU122" s="326">
        <v>0</v>
      </c>
      <c r="BV122" s="326">
        <v>0</v>
      </c>
      <c r="BW122" s="326">
        <v>388082.62</v>
      </c>
      <c r="BX122" s="326">
        <v>0</v>
      </c>
      <c r="BY122" s="326">
        <v>0</v>
      </c>
      <c r="BZ122" s="326">
        <v>0</v>
      </c>
      <c r="CA122" s="326">
        <v>0</v>
      </c>
      <c r="CB122" s="326">
        <v>2419.16</v>
      </c>
      <c r="CC122" s="326">
        <v>0</v>
      </c>
      <c r="CD122" s="326">
        <v>0</v>
      </c>
      <c r="CE122" s="326">
        <v>0</v>
      </c>
      <c r="CF122" s="326">
        <v>0</v>
      </c>
      <c r="CG122" s="326">
        <v>0</v>
      </c>
      <c r="CH122" s="326">
        <v>335</v>
      </c>
      <c r="CI122" s="326">
        <v>0</v>
      </c>
      <c r="CJ122" s="326">
        <v>0</v>
      </c>
      <c r="CK122" s="326">
        <v>0</v>
      </c>
      <c r="CL122" s="326">
        <v>0</v>
      </c>
      <c r="CM122" s="326">
        <v>139935</v>
      </c>
      <c r="CN122" s="326">
        <v>0</v>
      </c>
      <c r="CO122" s="326">
        <v>0</v>
      </c>
      <c r="CP122" s="326">
        <v>0</v>
      </c>
      <c r="CQ122" s="326">
        <v>0</v>
      </c>
      <c r="CR122" s="326">
        <v>2000</v>
      </c>
      <c r="CS122" s="326">
        <v>0</v>
      </c>
      <c r="CT122" s="326">
        <v>127539.81</v>
      </c>
      <c r="CU122" s="326">
        <v>0</v>
      </c>
      <c r="CV122" s="326">
        <v>0</v>
      </c>
      <c r="CW122" s="326">
        <v>0</v>
      </c>
      <c r="CX122" s="326">
        <v>17298.38</v>
      </c>
      <c r="CY122" s="326">
        <v>0</v>
      </c>
      <c r="CZ122" s="326">
        <v>0</v>
      </c>
      <c r="DA122" s="326">
        <v>0</v>
      </c>
      <c r="DB122" s="326">
        <v>0</v>
      </c>
      <c r="DC122" s="326">
        <v>0</v>
      </c>
      <c r="DD122" s="326">
        <v>0</v>
      </c>
      <c r="DE122" s="326">
        <v>0</v>
      </c>
      <c r="DF122" s="326">
        <v>0</v>
      </c>
      <c r="DG122" s="326">
        <v>0</v>
      </c>
      <c r="DH122" s="326">
        <v>0</v>
      </c>
      <c r="DI122" s="326">
        <v>525581.65</v>
      </c>
      <c r="DJ122" s="326">
        <v>0</v>
      </c>
      <c r="DK122" s="326">
        <v>0</v>
      </c>
      <c r="DL122" s="326">
        <v>28244.33</v>
      </c>
      <c r="DM122" s="326">
        <v>101020.76</v>
      </c>
      <c r="DN122" s="326">
        <v>0</v>
      </c>
      <c r="DO122" s="326">
        <v>0</v>
      </c>
      <c r="DP122" s="326">
        <v>13810.4</v>
      </c>
      <c r="DQ122" s="326">
        <v>5176.5</v>
      </c>
      <c r="DR122" s="326">
        <v>0</v>
      </c>
      <c r="DS122" s="326">
        <v>0</v>
      </c>
      <c r="DT122" s="326">
        <v>0</v>
      </c>
      <c r="DU122" s="326">
        <v>0</v>
      </c>
      <c r="DV122" s="326">
        <v>3776.33</v>
      </c>
      <c r="DW122" s="326">
        <v>0</v>
      </c>
      <c r="DX122" s="326">
        <v>115</v>
      </c>
      <c r="DY122" s="326">
        <v>944</v>
      </c>
      <c r="DZ122" s="326">
        <v>1300</v>
      </c>
      <c r="EA122" s="326">
        <v>471</v>
      </c>
      <c r="EB122" s="326">
        <v>0</v>
      </c>
      <c r="EC122" s="326">
        <v>0</v>
      </c>
      <c r="ED122" s="326">
        <v>130158.71</v>
      </c>
      <c r="EE122" s="326">
        <v>27102.97</v>
      </c>
      <c r="EF122" s="326">
        <v>1083952.4099999999</v>
      </c>
      <c r="EG122" s="326">
        <v>1068403.6499999999</v>
      </c>
      <c r="EH122" s="326">
        <v>0</v>
      </c>
      <c r="EI122" s="326">
        <v>0</v>
      </c>
      <c r="EJ122" s="326">
        <v>0</v>
      </c>
      <c r="EK122" s="326">
        <v>118604.5</v>
      </c>
      <c r="EL122" s="326">
        <v>0</v>
      </c>
      <c r="EM122" s="326">
        <v>1540000</v>
      </c>
      <c r="EN122" s="326">
        <v>2000.94</v>
      </c>
      <c r="EO122" s="326">
        <v>2002.22</v>
      </c>
      <c r="EP122" s="326">
        <v>1.28</v>
      </c>
      <c r="EQ122" s="326">
        <v>0</v>
      </c>
      <c r="ER122" s="326">
        <v>0</v>
      </c>
      <c r="ES122" s="326">
        <v>0</v>
      </c>
      <c r="ET122" s="326">
        <v>0</v>
      </c>
      <c r="EU122" s="326">
        <v>68684.289999999994</v>
      </c>
      <c r="EV122" s="326">
        <v>81597.66</v>
      </c>
      <c r="EW122" s="326">
        <v>306265.77</v>
      </c>
      <c r="EX122" s="326">
        <v>293172.26</v>
      </c>
      <c r="EY122" s="326">
        <v>180.14</v>
      </c>
      <c r="EZ122" s="326">
        <v>56790.93</v>
      </c>
      <c r="FA122" s="326">
        <v>125806.75</v>
      </c>
      <c r="FB122" s="326">
        <v>593156.89</v>
      </c>
      <c r="FC122" s="326">
        <v>0</v>
      </c>
      <c r="FD122" s="326">
        <v>522474.75</v>
      </c>
      <c r="FE122" s="326">
        <v>1666.32</v>
      </c>
      <c r="FF122" s="326">
        <v>0</v>
      </c>
      <c r="FG122" s="326">
        <v>0</v>
      </c>
      <c r="FH122" s="326">
        <v>0</v>
      </c>
      <c r="FI122" s="326">
        <v>0</v>
      </c>
      <c r="FJ122" s="326">
        <v>0</v>
      </c>
      <c r="FK122" s="326">
        <v>0</v>
      </c>
    </row>
    <row r="123" spans="1:167" x14ac:dyDescent="0.15">
      <c r="A123" s="334">
        <v>1945</v>
      </c>
      <c r="B123" s="334" t="s">
        <v>569</v>
      </c>
      <c r="C123" s="326">
        <v>0</v>
      </c>
      <c r="D123" s="326">
        <v>4984553</v>
      </c>
      <c r="E123" s="326">
        <v>0</v>
      </c>
      <c r="F123" s="326">
        <v>6390.5</v>
      </c>
      <c r="G123" s="326">
        <v>13031</v>
      </c>
      <c r="H123" s="326">
        <v>3175.81</v>
      </c>
      <c r="I123" s="326">
        <v>119638.51</v>
      </c>
      <c r="J123" s="326">
        <v>394.08</v>
      </c>
      <c r="K123" s="326">
        <v>2889630</v>
      </c>
      <c r="L123" s="326">
        <v>0</v>
      </c>
      <c r="M123" s="326">
        <v>0</v>
      </c>
      <c r="N123" s="326">
        <v>0</v>
      </c>
      <c r="O123" s="326">
        <v>0</v>
      </c>
      <c r="P123" s="326">
        <v>0</v>
      </c>
      <c r="Q123" s="326">
        <v>0</v>
      </c>
      <c r="R123" s="326">
        <v>0</v>
      </c>
      <c r="S123" s="326">
        <v>0</v>
      </c>
      <c r="T123" s="326">
        <v>5834.64</v>
      </c>
      <c r="U123" s="326">
        <v>54474.94</v>
      </c>
      <c r="V123" s="326">
        <v>2972081</v>
      </c>
      <c r="W123" s="326">
        <v>12301.89</v>
      </c>
      <c r="X123" s="326">
        <v>0</v>
      </c>
      <c r="Y123" s="326">
        <v>0</v>
      </c>
      <c r="Z123" s="326">
        <v>2945.1</v>
      </c>
      <c r="AA123" s="326">
        <v>373695.74</v>
      </c>
      <c r="AB123" s="326">
        <v>0</v>
      </c>
      <c r="AC123" s="326">
        <v>0</v>
      </c>
      <c r="AD123" s="326">
        <v>15891.39</v>
      </c>
      <c r="AE123" s="326">
        <v>49146</v>
      </c>
      <c r="AF123" s="326">
        <v>0</v>
      </c>
      <c r="AG123" s="326">
        <v>0</v>
      </c>
      <c r="AH123" s="326">
        <v>51283.48</v>
      </c>
      <c r="AI123" s="326">
        <v>0</v>
      </c>
      <c r="AJ123" s="326">
        <v>0</v>
      </c>
      <c r="AK123" s="326">
        <v>0</v>
      </c>
      <c r="AL123" s="326">
        <v>0</v>
      </c>
      <c r="AM123" s="326">
        <v>5517.01</v>
      </c>
      <c r="AN123" s="326">
        <v>3780.99</v>
      </c>
      <c r="AO123" s="326">
        <v>0</v>
      </c>
      <c r="AP123" s="326">
        <v>282373.28999999998</v>
      </c>
      <c r="AQ123" s="326">
        <v>1892057.69</v>
      </c>
      <c r="AR123" s="326">
        <v>1652033.5</v>
      </c>
      <c r="AS123" s="326">
        <v>256732.32</v>
      </c>
      <c r="AT123" s="326">
        <v>171449.95</v>
      </c>
      <c r="AU123" s="326">
        <v>166598.82999999999</v>
      </c>
      <c r="AV123" s="326">
        <v>0</v>
      </c>
      <c r="AW123" s="326">
        <v>159564.20000000001</v>
      </c>
      <c r="AX123" s="326">
        <v>240714.46</v>
      </c>
      <c r="AY123" s="326">
        <v>305786.96999999997</v>
      </c>
      <c r="AZ123" s="326">
        <v>609815.43999999994</v>
      </c>
      <c r="BA123" s="326">
        <v>1480696.56</v>
      </c>
      <c r="BB123" s="326">
        <v>224834.61</v>
      </c>
      <c r="BC123" s="326">
        <v>78935</v>
      </c>
      <c r="BD123" s="326">
        <v>74454.09</v>
      </c>
      <c r="BE123" s="326">
        <v>300</v>
      </c>
      <c r="BF123" s="326">
        <v>1036046.3</v>
      </c>
      <c r="BG123" s="326">
        <v>3616620.44</v>
      </c>
      <c r="BH123" s="326">
        <v>507.5</v>
      </c>
      <c r="BI123" s="326">
        <v>0</v>
      </c>
      <c r="BJ123" s="326">
        <v>0</v>
      </c>
      <c r="BK123" s="326">
        <v>0</v>
      </c>
      <c r="BL123" s="326">
        <v>0</v>
      </c>
      <c r="BM123" s="326">
        <v>0</v>
      </c>
      <c r="BN123" s="326">
        <v>0</v>
      </c>
      <c r="BO123" s="326">
        <v>0</v>
      </c>
      <c r="BP123" s="326">
        <v>0</v>
      </c>
      <c r="BQ123" s="326">
        <v>1012477.18</v>
      </c>
      <c r="BR123" s="326">
        <v>891467.69</v>
      </c>
      <c r="BS123" s="326">
        <v>1012477.18</v>
      </c>
      <c r="BT123" s="326">
        <v>891467.69</v>
      </c>
      <c r="BU123" s="326">
        <v>0</v>
      </c>
      <c r="BV123" s="326">
        <v>0</v>
      </c>
      <c r="BW123" s="326">
        <v>1032221.28</v>
      </c>
      <c r="BX123" s="326">
        <v>0</v>
      </c>
      <c r="BY123" s="326">
        <v>0</v>
      </c>
      <c r="BZ123" s="326">
        <v>0</v>
      </c>
      <c r="CA123" s="326">
        <v>0</v>
      </c>
      <c r="CB123" s="326">
        <v>0</v>
      </c>
      <c r="CC123" s="326">
        <v>0</v>
      </c>
      <c r="CD123" s="326">
        <v>0</v>
      </c>
      <c r="CE123" s="326">
        <v>0</v>
      </c>
      <c r="CF123" s="326">
        <v>0</v>
      </c>
      <c r="CG123" s="326">
        <v>0</v>
      </c>
      <c r="CH123" s="326">
        <v>4353.34</v>
      </c>
      <c r="CI123" s="326">
        <v>0</v>
      </c>
      <c r="CJ123" s="326">
        <v>0</v>
      </c>
      <c r="CK123" s="326">
        <v>0</v>
      </c>
      <c r="CL123" s="326">
        <v>0</v>
      </c>
      <c r="CM123" s="326">
        <v>347286</v>
      </c>
      <c r="CN123" s="326">
        <v>0</v>
      </c>
      <c r="CO123" s="326">
        <v>0</v>
      </c>
      <c r="CP123" s="326">
        <v>0</v>
      </c>
      <c r="CQ123" s="326">
        <v>0</v>
      </c>
      <c r="CR123" s="326">
        <v>0</v>
      </c>
      <c r="CS123" s="326">
        <v>0</v>
      </c>
      <c r="CT123" s="326">
        <v>182591.13</v>
      </c>
      <c r="CU123" s="326">
        <v>0</v>
      </c>
      <c r="CV123" s="326">
        <v>0</v>
      </c>
      <c r="CW123" s="326">
        <v>0</v>
      </c>
      <c r="CX123" s="326">
        <v>37647.19</v>
      </c>
      <c r="CY123" s="326">
        <v>0</v>
      </c>
      <c r="CZ123" s="326">
        <v>0</v>
      </c>
      <c r="DA123" s="326">
        <v>0</v>
      </c>
      <c r="DB123" s="326">
        <v>0</v>
      </c>
      <c r="DC123" s="326">
        <v>0</v>
      </c>
      <c r="DD123" s="326">
        <v>0</v>
      </c>
      <c r="DE123" s="326">
        <v>0</v>
      </c>
      <c r="DF123" s="326">
        <v>0</v>
      </c>
      <c r="DG123" s="326">
        <v>0</v>
      </c>
      <c r="DH123" s="326">
        <v>0</v>
      </c>
      <c r="DI123" s="326">
        <v>1218515.1000000001</v>
      </c>
      <c r="DJ123" s="326">
        <v>0</v>
      </c>
      <c r="DK123" s="326">
        <v>0</v>
      </c>
      <c r="DL123" s="326">
        <v>130308.14</v>
      </c>
      <c r="DM123" s="326">
        <v>189627.38</v>
      </c>
      <c r="DN123" s="326">
        <v>0</v>
      </c>
      <c r="DO123" s="326">
        <v>0</v>
      </c>
      <c r="DP123" s="326">
        <v>44633.3</v>
      </c>
      <c r="DQ123" s="326">
        <v>1218</v>
      </c>
      <c r="DR123" s="326">
        <v>0</v>
      </c>
      <c r="DS123" s="326">
        <v>0</v>
      </c>
      <c r="DT123" s="326">
        <v>0</v>
      </c>
      <c r="DU123" s="326">
        <v>0</v>
      </c>
      <c r="DV123" s="326">
        <v>19797.02</v>
      </c>
      <c r="DW123" s="326">
        <v>0</v>
      </c>
      <c r="DX123" s="326">
        <v>0</v>
      </c>
      <c r="DY123" s="326">
        <v>147000</v>
      </c>
      <c r="DZ123" s="326">
        <v>147000</v>
      </c>
      <c r="EA123" s="326">
        <v>0</v>
      </c>
      <c r="EB123" s="326">
        <v>0</v>
      </c>
      <c r="EC123" s="326">
        <v>0</v>
      </c>
      <c r="ED123" s="326">
        <v>19478.57</v>
      </c>
      <c r="EE123" s="326">
        <v>17921.23</v>
      </c>
      <c r="EF123" s="326">
        <v>1062122.02</v>
      </c>
      <c r="EG123" s="326">
        <v>973145.21</v>
      </c>
      <c r="EH123" s="326">
        <v>0</v>
      </c>
      <c r="EI123" s="326">
        <v>0</v>
      </c>
      <c r="EJ123" s="326">
        <v>0</v>
      </c>
      <c r="EK123" s="326">
        <v>90534.15</v>
      </c>
      <c r="EL123" s="326">
        <v>0</v>
      </c>
      <c r="EM123" s="326">
        <v>11540822.6</v>
      </c>
      <c r="EN123" s="326">
        <v>0</v>
      </c>
      <c r="EO123" s="326">
        <v>9411466.6999999993</v>
      </c>
      <c r="EP123" s="326">
        <v>9509141.6999999993</v>
      </c>
      <c r="EQ123" s="326">
        <v>0</v>
      </c>
      <c r="ER123" s="326">
        <v>97675</v>
      </c>
      <c r="ES123" s="326">
        <v>0</v>
      </c>
      <c r="ET123" s="326">
        <v>0</v>
      </c>
      <c r="EU123" s="326">
        <v>6266.8</v>
      </c>
      <c r="EV123" s="326">
        <v>23172.07</v>
      </c>
      <c r="EW123" s="326">
        <v>283345.38</v>
      </c>
      <c r="EX123" s="326">
        <v>266440.11</v>
      </c>
      <c r="EY123" s="326">
        <v>0</v>
      </c>
      <c r="EZ123" s="326">
        <v>30007.439999999999</v>
      </c>
      <c r="FA123" s="326">
        <v>3341.93</v>
      </c>
      <c r="FB123" s="326">
        <v>50742</v>
      </c>
      <c r="FC123" s="326">
        <v>0</v>
      </c>
      <c r="FD123" s="326">
        <v>77407.509999999995</v>
      </c>
      <c r="FE123" s="326">
        <v>0</v>
      </c>
      <c r="FF123" s="326">
        <v>0</v>
      </c>
      <c r="FG123" s="326">
        <v>0</v>
      </c>
      <c r="FH123" s="326">
        <v>0</v>
      </c>
      <c r="FI123" s="326">
        <v>0</v>
      </c>
      <c r="FJ123" s="326">
        <v>0</v>
      </c>
      <c r="FK123" s="326">
        <v>0</v>
      </c>
    </row>
    <row r="124" spans="1:167" x14ac:dyDescent="0.15">
      <c r="A124" s="334">
        <v>1953</v>
      </c>
      <c r="B124" s="334" t="s">
        <v>570</v>
      </c>
      <c r="C124" s="326">
        <v>0</v>
      </c>
      <c r="D124" s="326">
        <v>5591774.0300000003</v>
      </c>
      <c r="E124" s="326">
        <v>0</v>
      </c>
      <c r="F124" s="326">
        <v>2310</v>
      </c>
      <c r="G124" s="326">
        <v>90923.13</v>
      </c>
      <c r="H124" s="326">
        <v>1249.46</v>
      </c>
      <c r="I124" s="326">
        <v>128040.24</v>
      </c>
      <c r="J124" s="326">
        <v>0</v>
      </c>
      <c r="K124" s="326">
        <v>1029040</v>
      </c>
      <c r="L124" s="326">
        <v>0</v>
      </c>
      <c r="M124" s="326">
        <v>0</v>
      </c>
      <c r="N124" s="326">
        <v>0</v>
      </c>
      <c r="O124" s="326">
        <v>0</v>
      </c>
      <c r="P124" s="326">
        <v>18600</v>
      </c>
      <c r="Q124" s="326">
        <v>0</v>
      </c>
      <c r="R124" s="326">
        <v>7065</v>
      </c>
      <c r="S124" s="326">
        <v>0</v>
      </c>
      <c r="T124" s="326">
        <v>0</v>
      </c>
      <c r="U124" s="326">
        <v>123097.28</v>
      </c>
      <c r="V124" s="326">
        <v>9699489</v>
      </c>
      <c r="W124" s="326">
        <v>24162.720000000001</v>
      </c>
      <c r="X124" s="326">
        <v>0</v>
      </c>
      <c r="Y124" s="326">
        <v>0</v>
      </c>
      <c r="Z124" s="326">
        <v>0</v>
      </c>
      <c r="AA124" s="326">
        <v>745779.96</v>
      </c>
      <c r="AB124" s="326">
        <v>0</v>
      </c>
      <c r="AC124" s="326">
        <v>0</v>
      </c>
      <c r="AD124" s="326">
        <v>29137.63</v>
      </c>
      <c r="AE124" s="326">
        <v>104900</v>
      </c>
      <c r="AF124" s="326">
        <v>0</v>
      </c>
      <c r="AG124" s="326">
        <v>0</v>
      </c>
      <c r="AH124" s="326">
        <v>12360.97</v>
      </c>
      <c r="AI124" s="326">
        <v>0</v>
      </c>
      <c r="AJ124" s="326">
        <v>0</v>
      </c>
      <c r="AK124" s="326">
        <v>0</v>
      </c>
      <c r="AL124" s="326">
        <v>0</v>
      </c>
      <c r="AM124" s="326">
        <v>98615.8</v>
      </c>
      <c r="AN124" s="326">
        <v>1627.48</v>
      </c>
      <c r="AO124" s="326">
        <v>0</v>
      </c>
      <c r="AP124" s="326">
        <v>6618.04</v>
      </c>
      <c r="AQ124" s="326">
        <v>3093888.59</v>
      </c>
      <c r="AR124" s="326">
        <v>3946536.28</v>
      </c>
      <c r="AS124" s="326">
        <v>706770.42</v>
      </c>
      <c r="AT124" s="326">
        <v>490982.87</v>
      </c>
      <c r="AU124" s="326">
        <v>447049.81</v>
      </c>
      <c r="AV124" s="326">
        <v>89469.22</v>
      </c>
      <c r="AW124" s="326">
        <v>362117.09</v>
      </c>
      <c r="AX124" s="326">
        <v>626706.28</v>
      </c>
      <c r="AY124" s="326">
        <v>257721.97</v>
      </c>
      <c r="AZ124" s="326">
        <v>965639.18</v>
      </c>
      <c r="BA124" s="326">
        <v>2529241.7400000002</v>
      </c>
      <c r="BB124" s="326">
        <v>447117.08</v>
      </c>
      <c r="BC124" s="326">
        <v>120626</v>
      </c>
      <c r="BD124" s="326">
        <v>17503.61</v>
      </c>
      <c r="BE124" s="326">
        <v>253813.29</v>
      </c>
      <c r="BF124" s="326">
        <v>1958918.63</v>
      </c>
      <c r="BG124" s="326">
        <v>1393313.14</v>
      </c>
      <c r="BH124" s="326">
        <v>0</v>
      </c>
      <c r="BI124" s="326">
        <v>0</v>
      </c>
      <c r="BJ124" s="326">
        <v>0</v>
      </c>
      <c r="BK124" s="326">
        <v>0</v>
      </c>
      <c r="BL124" s="326">
        <v>10960.66</v>
      </c>
      <c r="BM124" s="326">
        <v>0</v>
      </c>
      <c r="BN124" s="326">
        <v>0</v>
      </c>
      <c r="BO124" s="326">
        <v>0</v>
      </c>
      <c r="BP124" s="326">
        <v>0</v>
      </c>
      <c r="BQ124" s="326">
        <v>3182709.57</v>
      </c>
      <c r="BR124" s="326">
        <v>3179124.45</v>
      </c>
      <c r="BS124" s="326">
        <v>3182709.57</v>
      </c>
      <c r="BT124" s="326">
        <v>3190085.11</v>
      </c>
      <c r="BU124" s="326">
        <v>0</v>
      </c>
      <c r="BV124" s="326">
        <v>0</v>
      </c>
      <c r="BW124" s="326">
        <v>1808918.63</v>
      </c>
      <c r="BX124" s="326">
        <v>0</v>
      </c>
      <c r="BY124" s="326">
        <v>0</v>
      </c>
      <c r="BZ124" s="326">
        <v>0</v>
      </c>
      <c r="CA124" s="326">
        <v>0</v>
      </c>
      <c r="CB124" s="326">
        <v>0</v>
      </c>
      <c r="CC124" s="326">
        <v>0</v>
      </c>
      <c r="CD124" s="326">
        <v>0</v>
      </c>
      <c r="CE124" s="326">
        <v>0</v>
      </c>
      <c r="CF124" s="326">
        <v>0</v>
      </c>
      <c r="CG124" s="326">
        <v>0</v>
      </c>
      <c r="CH124" s="326">
        <v>10098.32</v>
      </c>
      <c r="CI124" s="326">
        <v>0</v>
      </c>
      <c r="CJ124" s="326">
        <v>0</v>
      </c>
      <c r="CK124" s="326">
        <v>0</v>
      </c>
      <c r="CL124" s="326">
        <v>0</v>
      </c>
      <c r="CM124" s="326">
        <v>573983</v>
      </c>
      <c r="CN124" s="326">
        <v>0</v>
      </c>
      <c r="CO124" s="326">
        <v>0</v>
      </c>
      <c r="CP124" s="326">
        <v>0</v>
      </c>
      <c r="CQ124" s="326">
        <v>0</v>
      </c>
      <c r="CR124" s="326">
        <v>0</v>
      </c>
      <c r="CS124" s="326">
        <v>0</v>
      </c>
      <c r="CT124" s="326">
        <v>374599.55</v>
      </c>
      <c r="CU124" s="326">
        <v>0</v>
      </c>
      <c r="CV124" s="326">
        <v>0</v>
      </c>
      <c r="CW124" s="326">
        <v>0</v>
      </c>
      <c r="CX124" s="326">
        <v>38658.629999999997</v>
      </c>
      <c r="CY124" s="326">
        <v>0</v>
      </c>
      <c r="CZ124" s="326">
        <v>0</v>
      </c>
      <c r="DA124" s="326">
        <v>0</v>
      </c>
      <c r="DB124" s="326">
        <v>0</v>
      </c>
      <c r="DC124" s="326">
        <v>0</v>
      </c>
      <c r="DD124" s="326">
        <v>0</v>
      </c>
      <c r="DE124" s="326">
        <v>0</v>
      </c>
      <c r="DF124" s="326">
        <v>0</v>
      </c>
      <c r="DG124" s="326">
        <v>0</v>
      </c>
      <c r="DH124" s="326">
        <v>0</v>
      </c>
      <c r="DI124" s="326">
        <v>2166567.38</v>
      </c>
      <c r="DJ124" s="326">
        <v>0</v>
      </c>
      <c r="DK124" s="326">
        <v>0</v>
      </c>
      <c r="DL124" s="326">
        <v>205570.68</v>
      </c>
      <c r="DM124" s="326">
        <v>222990.16</v>
      </c>
      <c r="DN124" s="326">
        <v>0</v>
      </c>
      <c r="DO124" s="326">
        <v>0</v>
      </c>
      <c r="DP124" s="326">
        <v>86746.87</v>
      </c>
      <c r="DQ124" s="326">
        <v>0</v>
      </c>
      <c r="DR124" s="326">
        <v>0</v>
      </c>
      <c r="DS124" s="326">
        <v>0</v>
      </c>
      <c r="DT124" s="326">
        <v>64707.62</v>
      </c>
      <c r="DU124" s="326">
        <v>0</v>
      </c>
      <c r="DV124" s="326">
        <v>59675.42</v>
      </c>
      <c r="DW124" s="326">
        <v>0</v>
      </c>
      <c r="DX124" s="326">
        <v>74780.94</v>
      </c>
      <c r="DY124" s="326">
        <v>95307.79</v>
      </c>
      <c r="DZ124" s="326">
        <v>84315.32</v>
      </c>
      <c r="EA124" s="326">
        <v>54190.14</v>
      </c>
      <c r="EB124" s="326">
        <v>9598.33</v>
      </c>
      <c r="EC124" s="326">
        <v>0</v>
      </c>
      <c r="ED124" s="326">
        <v>9989.15</v>
      </c>
      <c r="EE124" s="326">
        <v>2523.37</v>
      </c>
      <c r="EF124" s="326">
        <v>579034.22</v>
      </c>
      <c r="EG124" s="326">
        <v>341700</v>
      </c>
      <c r="EH124" s="326">
        <v>0</v>
      </c>
      <c r="EI124" s="326">
        <v>0</v>
      </c>
      <c r="EJ124" s="326">
        <v>0</v>
      </c>
      <c r="EK124" s="326">
        <v>244800</v>
      </c>
      <c r="EL124" s="326">
        <v>0</v>
      </c>
      <c r="EM124" s="326">
        <v>0</v>
      </c>
      <c r="EN124" s="326">
        <v>500324.94</v>
      </c>
      <c r="EO124" s="326">
        <v>650657.88</v>
      </c>
      <c r="EP124" s="326">
        <v>150332.94</v>
      </c>
      <c r="EQ124" s="326">
        <v>0</v>
      </c>
      <c r="ER124" s="326">
        <v>0</v>
      </c>
      <c r="ES124" s="326">
        <v>0</v>
      </c>
      <c r="ET124" s="326">
        <v>0</v>
      </c>
      <c r="EU124" s="326">
        <v>81407</v>
      </c>
      <c r="EV124" s="326">
        <v>58795.11</v>
      </c>
      <c r="EW124" s="326">
        <v>507919.48</v>
      </c>
      <c r="EX124" s="326">
        <v>530531.37</v>
      </c>
      <c r="EY124" s="326">
        <v>0</v>
      </c>
      <c r="EZ124" s="326">
        <v>98253.1</v>
      </c>
      <c r="FA124" s="326">
        <v>104043.96</v>
      </c>
      <c r="FB124" s="326">
        <v>15046.28</v>
      </c>
      <c r="FC124" s="326">
        <v>9255.42</v>
      </c>
      <c r="FD124" s="326">
        <v>0</v>
      </c>
      <c r="FE124" s="326">
        <v>0</v>
      </c>
      <c r="FF124" s="326">
        <v>0</v>
      </c>
      <c r="FG124" s="326">
        <v>0</v>
      </c>
      <c r="FH124" s="326">
        <v>0</v>
      </c>
      <c r="FI124" s="326">
        <v>0</v>
      </c>
      <c r="FJ124" s="326">
        <v>0</v>
      </c>
      <c r="FK124" s="326">
        <v>0</v>
      </c>
    </row>
    <row r="125" spans="1:167" x14ac:dyDescent="0.15">
      <c r="A125" s="334">
        <v>2009</v>
      </c>
      <c r="B125" s="334" t="s">
        <v>875</v>
      </c>
      <c r="C125" s="326">
        <v>0</v>
      </c>
      <c r="D125" s="326">
        <v>5482914.7800000003</v>
      </c>
      <c r="E125" s="326">
        <v>0</v>
      </c>
      <c r="F125" s="326">
        <v>4916.8100000000004</v>
      </c>
      <c r="G125" s="326">
        <v>64489.75</v>
      </c>
      <c r="H125" s="326">
        <v>12750.14</v>
      </c>
      <c r="I125" s="326">
        <v>33291.620000000003</v>
      </c>
      <c r="J125" s="326">
        <v>0</v>
      </c>
      <c r="K125" s="326">
        <v>341528.29</v>
      </c>
      <c r="L125" s="326">
        <v>0</v>
      </c>
      <c r="M125" s="326">
        <v>92688.4</v>
      </c>
      <c r="N125" s="326">
        <v>0</v>
      </c>
      <c r="O125" s="326">
        <v>0</v>
      </c>
      <c r="P125" s="326">
        <v>28705.1</v>
      </c>
      <c r="Q125" s="326">
        <v>0</v>
      </c>
      <c r="R125" s="326">
        <v>0</v>
      </c>
      <c r="S125" s="326">
        <v>0</v>
      </c>
      <c r="T125" s="326">
        <v>0</v>
      </c>
      <c r="U125" s="326">
        <v>112148.11</v>
      </c>
      <c r="V125" s="326">
        <v>8542742</v>
      </c>
      <c r="W125" s="326">
        <v>42593.19</v>
      </c>
      <c r="X125" s="326">
        <v>0</v>
      </c>
      <c r="Y125" s="326">
        <v>202407.42</v>
      </c>
      <c r="Z125" s="326">
        <v>0</v>
      </c>
      <c r="AA125" s="326">
        <v>637254.99</v>
      </c>
      <c r="AB125" s="326">
        <v>0</v>
      </c>
      <c r="AC125" s="326">
        <v>0</v>
      </c>
      <c r="AD125" s="326">
        <v>51400.12</v>
      </c>
      <c r="AE125" s="326">
        <v>146387</v>
      </c>
      <c r="AF125" s="326">
        <v>0</v>
      </c>
      <c r="AG125" s="326">
        <v>8654.17</v>
      </c>
      <c r="AH125" s="326">
        <v>14840.31</v>
      </c>
      <c r="AI125" s="326">
        <v>0</v>
      </c>
      <c r="AJ125" s="326">
        <v>0</v>
      </c>
      <c r="AK125" s="326">
        <v>57450</v>
      </c>
      <c r="AL125" s="326">
        <v>0</v>
      </c>
      <c r="AM125" s="326">
        <v>27449.08</v>
      </c>
      <c r="AN125" s="326">
        <v>57275.040000000001</v>
      </c>
      <c r="AO125" s="326">
        <v>0</v>
      </c>
      <c r="AP125" s="326">
        <v>0</v>
      </c>
      <c r="AQ125" s="326">
        <v>3065659.56</v>
      </c>
      <c r="AR125" s="326">
        <v>3232156.53</v>
      </c>
      <c r="AS125" s="326">
        <v>464304.34</v>
      </c>
      <c r="AT125" s="326">
        <v>331524.51</v>
      </c>
      <c r="AU125" s="326">
        <v>415351.12</v>
      </c>
      <c r="AV125" s="326">
        <v>74888.13</v>
      </c>
      <c r="AW125" s="326">
        <v>486171.65</v>
      </c>
      <c r="AX125" s="326">
        <v>659214.99</v>
      </c>
      <c r="AY125" s="326">
        <v>400422.97</v>
      </c>
      <c r="AZ125" s="326">
        <v>833958.7</v>
      </c>
      <c r="BA125" s="326">
        <v>2897796.13</v>
      </c>
      <c r="BB125" s="326">
        <v>717136</v>
      </c>
      <c r="BC125" s="326">
        <v>158737</v>
      </c>
      <c r="BD125" s="326">
        <v>265218.25</v>
      </c>
      <c r="BE125" s="326">
        <v>12790</v>
      </c>
      <c r="BF125" s="326">
        <v>1779051.7</v>
      </c>
      <c r="BG125" s="326">
        <v>801327.76</v>
      </c>
      <c r="BH125" s="326">
        <v>4892.78</v>
      </c>
      <c r="BI125" s="326">
        <v>0</v>
      </c>
      <c r="BJ125" s="326">
        <v>0</v>
      </c>
      <c r="BK125" s="326">
        <v>0</v>
      </c>
      <c r="BL125" s="326">
        <v>11923.7</v>
      </c>
      <c r="BM125" s="326">
        <v>0</v>
      </c>
      <c r="BN125" s="326">
        <v>0</v>
      </c>
      <c r="BO125" s="326">
        <v>3365264.34</v>
      </c>
      <c r="BP125" s="326">
        <v>2714624.84</v>
      </c>
      <c r="BQ125" s="326">
        <v>0</v>
      </c>
      <c r="BR125" s="326">
        <v>0</v>
      </c>
      <c r="BS125" s="326">
        <v>3365264.34</v>
      </c>
      <c r="BT125" s="326">
        <v>2726548.54</v>
      </c>
      <c r="BU125" s="326">
        <v>0</v>
      </c>
      <c r="BV125" s="326">
        <v>0</v>
      </c>
      <c r="BW125" s="326">
        <v>1716301.7</v>
      </c>
      <c r="BX125" s="326">
        <v>0</v>
      </c>
      <c r="BY125" s="326">
        <v>0</v>
      </c>
      <c r="BZ125" s="326">
        <v>0</v>
      </c>
      <c r="CA125" s="326">
        <v>0</v>
      </c>
      <c r="CB125" s="326">
        <v>0</v>
      </c>
      <c r="CC125" s="326">
        <v>0</v>
      </c>
      <c r="CD125" s="326">
        <v>0</v>
      </c>
      <c r="CE125" s="326">
        <v>0</v>
      </c>
      <c r="CF125" s="326">
        <v>0</v>
      </c>
      <c r="CG125" s="326">
        <v>0</v>
      </c>
      <c r="CH125" s="326">
        <v>18412.37</v>
      </c>
      <c r="CI125" s="326">
        <v>0</v>
      </c>
      <c r="CJ125" s="326">
        <v>0</v>
      </c>
      <c r="CK125" s="326">
        <v>0</v>
      </c>
      <c r="CL125" s="326">
        <v>0</v>
      </c>
      <c r="CM125" s="326">
        <v>470860</v>
      </c>
      <c r="CN125" s="326">
        <v>0</v>
      </c>
      <c r="CO125" s="326">
        <v>0</v>
      </c>
      <c r="CP125" s="326">
        <v>0</v>
      </c>
      <c r="CQ125" s="326">
        <v>0</v>
      </c>
      <c r="CR125" s="326">
        <v>4000</v>
      </c>
      <c r="CS125" s="326">
        <v>0</v>
      </c>
      <c r="CT125" s="326">
        <v>229691</v>
      </c>
      <c r="CU125" s="326">
        <v>0</v>
      </c>
      <c r="CV125" s="326">
        <v>0</v>
      </c>
      <c r="CW125" s="326">
        <v>0</v>
      </c>
      <c r="CX125" s="326">
        <v>29998.23</v>
      </c>
      <c r="CY125" s="326">
        <v>0</v>
      </c>
      <c r="CZ125" s="326">
        <v>0</v>
      </c>
      <c r="DA125" s="326">
        <v>0</v>
      </c>
      <c r="DB125" s="326">
        <v>0</v>
      </c>
      <c r="DC125" s="326">
        <v>0</v>
      </c>
      <c r="DD125" s="326">
        <v>0</v>
      </c>
      <c r="DE125" s="326">
        <v>0</v>
      </c>
      <c r="DF125" s="326">
        <v>0</v>
      </c>
      <c r="DG125" s="326">
        <v>0</v>
      </c>
      <c r="DH125" s="326">
        <v>0</v>
      </c>
      <c r="DI125" s="326">
        <v>1637924.68</v>
      </c>
      <c r="DJ125" s="326">
        <v>0</v>
      </c>
      <c r="DK125" s="326">
        <v>0</v>
      </c>
      <c r="DL125" s="326">
        <v>343818.64</v>
      </c>
      <c r="DM125" s="326">
        <v>221651.03</v>
      </c>
      <c r="DN125" s="326">
        <v>0</v>
      </c>
      <c r="DO125" s="326">
        <v>0</v>
      </c>
      <c r="DP125" s="326">
        <v>79414.3</v>
      </c>
      <c r="DQ125" s="326">
        <v>0</v>
      </c>
      <c r="DR125" s="326">
        <v>0</v>
      </c>
      <c r="DS125" s="326">
        <v>0</v>
      </c>
      <c r="DT125" s="326">
        <v>23923.45</v>
      </c>
      <c r="DU125" s="326">
        <v>0</v>
      </c>
      <c r="DV125" s="326">
        <v>162531.20000000001</v>
      </c>
      <c r="DW125" s="326">
        <v>0</v>
      </c>
      <c r="DX125" s="326">
        <v>104454.5</v>
      </c>
      <c r="DY125" s="326">
        <v>119034.44</v>
      </c>
      <c r="DZ125" s="326">
        <v>266430.33</v>
      </c>
      <c r="EA125" s="326">
        <v>216664.27</v>
      </c>
      <c r="EB125" s="326">
        <v>35186.120000000003</v>
      </c>
      <c r="EC125" s="326">
        <v>0</v>
      </c>
      <c r="ED125" s="326">
        <v>297971.78999999998</v>
      </c>
      <c r="EE125" s="326">
        <v>337339.25</v>
      </c>
      <c r="EF125" s="326">
        <v>1748962.59</v>
      </c>
      <c r="EG125" s="326">
        <v>1584522.63</v>
      </c>
      <c r="EH125" s="326">
        <v>0</v>
      </c>
      <c r="EI125" s="326">
        <v>0</v>
      </c>
      <c r="EJ125" s="326">
        <v>0</v>
      </c>
      <c r="EK125" s="326">
        <v>125072.5</v>
      </c>
      <c r="EL125" s="326">
        <v>0</v>
      </c>
      <c r="EM125" s="326">
        <v>15400720.59</v>
      </c>
      <c r="EN125" s="326">
        <v>0</v>
      </c>
      <c r="EO125" s="326">
        <v>62750</v>
      </c>
      <c r="EP125" s="326">
        <v>4369518</v>
      </c>
      <c r="EQ125" s="326">
        <v>0</v>
      </c>
      <c r="ER125" s="326">
        <v>4306768</v>
      </c>
      <c r="ES125" s="326">
        <v>0</v>
      </c>
      <c r="ET125" s="326">
        <v>0</v>
      </c>
      <c r="EU125" s="326">
        <v>97547.62</v>
      </c>
      <c r="EV125" s="326">
        <v>112485.18</v>
      </c>
      <c r="EW125" s="326">
        <v>663992.81999999995</v>
      </c>
      <c r="EX125" s="326">
        <v>649055.26</v>
      </c>
      <c r="EY125" s="326">
        <v>0</v>
      </c>
      <c r="EZ125" s="326">
        <v>24833.919999999998</v>
      </c>
      <c r="FA125" s="326">
        <v>21345.29</v>
      </c>
      <c r="FB125" s="326">
        <v>32741</v>
      </c>
      <c r="FC125" s="326">
        <v>0</v>
      </c>
      <c r="FD125" s="326">
        <v>36229.629999999997</v>
      </c>
      <c r="FE125" s="326">
        <v>0</v>
      </c>
      <c r="FF125" s="326">
        <v>0</v>
      </c>
      <c r="FG125" s="326">
        <v>0</v>
      </c>
      <c r="FH125" s="326">
        <v>0</v>
      </c>
      <c r="FI125" s="326">
        <v>0</v>
      </c>
      <c r="FJ125" s="326">
        <v>0</v>
      </c>
      <c r="FK125" s="326">
        <v>0</v>
      </c>
    </row>
    <row r="126" spans="1:167" x14ac:dyDescent="0.15">
      <c r="A126" s="334">
        <v>2016</v>
      </c>
      <c r="B126" s="334" t="s">
        <v>571</v>
      </c>
      <c r="C126" s="326">
        <v>0</v>
      </c>
      <c r="D126" s="326">
        <v>1730270.9</v>
      </c>
      <c r="E126" s="326">
        <v>0</v>
      </c>
      <c r="F126" s="326">
        <v>2630</v>
      </c>
      <c r="G126" s="326">
        <v>14583.7</v>
      </c>
      <c r="H126" s="326">
        <v>12941.97</v>
      </c>
      <c r="I126" s="326">
        <v>17896.509999999998</v>
      </c>
      <c r="J126" s="326">
        <v>0</v>
      </c>
      <c r="K126" s="326">
        <v>190516.26</v>
      </c>
      <c r="L126" s="326">
        <v>0</v>
      </c>
      <c r="M126" s="326">
        <v>0</v>
      </c>
      <c r="N126" s="326">
        <v>0</v>
      </c>
      <c r="O126" s="326">
        <v>0</v>
      </c>
      <c r="P126" s="326">
        <v>11817.17</v>
      </c>
      <c r="Q126" s="326">
        <v>0</v>
      </c>
      <c r="R126" s="326">
        <v>0</v>
      </c>
      <c r="S126" s="326">
        <v>0</v>
      </c>
      <c r="T126" s="326">
        <v>0</v>
      </c>
      <c r="U126" s="326">
        <v>50639.199999999997</v>
      </c>
      <c r="V126" s="326">
        <v>2993390</v>
      </c>
      <c r="W126" s="326">
        <v>6165.95</v>
      </c>
      <c r="X126" s="326">
        <v>0</v>
      </c>
      <c r="Y126" s="326">
        <v>159544.67000000001</v>
      </c>
      <c r="Z126" s="326">
        <v>8011.77</v>
      </c>
      <c r="AA126" s="326">
        <v>476860.32</v>
      </c>
      <c r="AB126" s="326">
        <v>0</v>
      </c>
      <c r="AC126" s="326">
        <v>0</v>
      </c>
      <c r="AD126" s="326">
        <v>30788</v>
      </c>
      <c r="AE126" s="326">
        <v>133935</v>
      </c>
      <c r="AF126" s="326">
        <v>0</v>
      </c>
      <c r="AG126" s="326">
        <v>0</v>
      </c>
      <c r="AH126" s="326">
        <v>47908.85</v>
      </c>
      <c r="AI126" s="326">
        <v>23876</v>
      </c>
      <c r="AJ126" s="326">
        <v>0</v>
      </c>
      <c r="AK126" s="326">
        <v>6000</v>
      </c>
      <c r="AL126" s="326">
        <v>31834.89</v>
      </c>
      <c r="AM126" s="326">
        <v>0</v>
      </c>
      <c r="AN126" s="326">
        <v>120728.26</v>
      </c>
      <c r="AO126" s="326">
        <v>0</v>
      </c>
      <c r="AP126" s="326">
        <v>3841.85</v>
      </c>
      <c r="AQ126" s="326">
        <v>1224614.32</v>
      </c>
      <c r="AR126" s="326">
        <v>1040233.98</v>
      </c>
      <c r="AS126" s="326">
        <v>142949.63</v>
      </c>
      <c r="AT126" s="326">
        <v>131679.64000000001</v>
      </c>
      <c r="AU126" s="326">
        <v>197777.35</v>
      </c>
      <c r="AV126" s="326">
        <v>0</v>
      </c>
      <c r="AW126" s="326">
        <v>155309.01999999999</v>
      </c>
      <c r="AX126" s="326">
        <v>172356.43</v>
      </c>
      <c r="AY126" s="326">
        <v>292924.94</v>
      </c>
      <c r="AZ126" s="326">
        <v>324312.27</v>
      </c>
      <c r="BA126" s="326">
        <v>1001485.91</v>
      </c>
      <c r="BB126" s="326">
        <v>213267.46</v>
      </c>
      <c r="BC126" s="326">
        <v>64747.08</v>
      </c>
      <c r="BD126" s="326">
        <v>33175.74</v>
      </c>
      <c r="BE126" s="326">
        <v>9644</v>
      </c>
      <c r="BF126" s="326">
        <v>696933.75</v>
      </c>
      <c r="BG126" s="326">
        <v>352211.03</v>
      </c>
      <c r="BH126" s="326">
        <v>10265</v>
      </c>
      <c r="BI126" s="326">
        <v>0</v>
      </c>
      <c r="BJ126" s="326">
        <v>0</v>
      </c>
      <c r="BK126" s="326">
        <v>0</v>
      </c>
      <c r="BL126" s="326">
        <v>6538.67</v>
      </c>
      <c r="BM126" s="326">
        <v>0</v>
      </c>
      <c r="BN126" s="326">
        <v>0</v>
      </c>
      <c r="BO126" s="326">
        <v>0</v>
      </c>
      <c r="BP126" s="326">
        <v>0</v>
      </c>
      <c r="BQ126" s="326">
        <v>2526504.6</v>
      </c>
      <c r="BR126" s="326">
        <v>2530259.65</v>
      </c>
      <c r="BS126" s="326">
        <v>2526504.6</v>
      </c>
      <c r="BT126" s="326">
        <v>2536798.3199999998</v>
      </c>
      <c r="BU126" s="326">
        <v>0</v>
      </c>
      <c r="BV126" s="326">
        <v>0</v>
      </c>
      <c r="BW126" s="326">
        <v>581933.75</v>
      </c>
      <c r="BX126" s="326">
        <v>0</v>
      </c>
      <c r="BY126" s="326">
        <v>0</v>
      </c>
      <c r="BZ126" s="326">
        <v>0</v>
      </c>
      <c r="CA126" s="326">
        <v>120</v>
      </c>
      <c r="CB126" s="326">
        <v>0</v>
      </c>
      <c r="CC126" s="326">
        <v>237.73</v>
      </c>
      <c r="CD126" s="326">
        <v>0</v>
      </c>
      <c r="CE126" s="326">
        <v>0</v>
      </c>
      <c r="CF126" s="326">
        <v>0</v>
      </c>
      <c r="CG126" s="326">
        <v>0</v>
      </c>
      <c r="CH126" s="326">
        <v>2190.27</v>
      </c>
      <c r="CI126" s="326">
        <v>0</v>
      </c>
      <c r="CJ126" s="326">
        <v>0</v>
      </c>
      <c r="CK126" s="326">
        <v>0</v>
      </c>
      <c r="CL126" s="326">
        <v>0</v>
      </c>
      <c r="CM126" s="326">
        <v>204200</v>
      </c>
      <c r="CN126" s="326">
        <v>19257</v>
      </c>
      <c r="CO126" s="326">
        <v>0</v>
      </c>
      <c r="CP126" s="326">
        <v>0</v>
      </c>
      <c r="CQ126" s="326">
        <v>0</v>
      </c>
      <c r="CR126" s="326">
        <v>0</v>
      </c>
      <c r="CS126" s="326">
        <v>4992</v>
      </c>
      <c r="CT126" s="326">
        <v>112587.08</v>
      </c>
      <c r="CU126" s="326">
        <v>0</v>
      </c>
      <c r="CV126" s="326">
        <v>0</v>
      </c>
      <c r="CW126" s="326">
        <v>0</v>
      </c>
      <c r="CX126" s="326">
        <v>36180.47</v>
      </c>
      <c r="CY126" s="326">
        <v>0</v>
      </c>
      <c r="CZ126" s="326">
        <v>0</v>
      </c>
      <c r="DA126" s="326">
        <v>0</v>
      </c>
      <c r="DB126" s="326">
        <v>0</v>
      </c>
      <c r="DC126" s="326">
        <v>0</v>
      </c>
      <c r="DD126" s="326">
        <v>0</v>
      </c>
      <c r="DE126" s="326">
        <v>0</v>
      </c>
      <c r="DF126" s="326">
        <v>0</v>
      </c>
      <c r="DG126" s="326">
        <v>0</v>
      </c>
      <c r="DH126" s="326">
        <v>0</v>
      </c>
      <c r="DI126" s="326">
        <v>735589.08</v>
      </c>
      <c r="DJ126" s="326">
        <v>0</v>
      </c>
      <c r="DK126" s="326">
        <v>0</v>
      </c>
      <c r="DL126" s="326">
        <v>79009.72</v>
      </c>
      <c r="DM126" s="326">
        <v>91302.53</v>
      </c>
      <c r="DN126" s="326">
        <v>0</v>
      </c>
      <c r="DO126" s="326">
        <v>0</v>
      </c>
      <c r="DP126" s="326">
        <v>19336.169999999998</v>
      </c>
      <c r="DQ126" s="326">
        <v>0</v>
      </c>
      <c r="DR126" s="326">
        <v>0</v>
      </c>
      <c r="DS126" s="326">
        <v>0</v>
      </c>
      <c r="DT126" s="326">
        <v>0</v>
      </c>
      <c r="DU126" s="326">
        <v>0</v>
      </c>
      <c r="DV126" s="326">
        <v>36460.800000000003</v>
      </c>
      <c r="DW126" s="326">
        <v>0</v>
      </c>
      <c r="DX126" s="326">
        <v>11835.5</v>
      </c>
      <c r="DY126" s="326">
        <v>10065.209999999999</v>
      </c>
      <c r="DZ126" s="326">
        <v>2806.29</v>
      </c>
      <c r="EA126" s="326">
        <v>4576.58</v>
      </c>
      <c r="EB126" s="326">
        <v>0</v>
      </c>
      <c r="EC126" s="326">
        <v>0</v>
      </c>
      <c r="ED126" s="326">
        <v>55384.5</v>
      </c>
      <c r="EE126" s="326">
        <v>57734.54</v>
      </c>
      <c r="EF126" s="326">
        <v>113119.03999999999</v>
      </c>
      <c r="EG126" s="326">
        <v>110769</v>
      </c>
      <c r="EH126" s="326">
        <v>0</v>
      </c>
      <c r="EI126" s="326">
        <v>0</v>
      </c>
      <c r="EJ126" s="326">
        <v>0</v>
      </c>
      <c r="EK126" s="326">
        <v>0</v>
      </c>
      <c r="EL126" s="326">
        <v>0</v>
      </c>
      <c r="EM126" s="326">
        <v>880167.33</v>
      </c>
      <c r="EN126" s="326">
        <v>140018.67000000001</v>
      </c>
      <c r="EO126" s="326">
        <v>120172.18</v>
      </c>
      <c r="EP126" s="326">
        <v>115153.96</v>
      </c>
      <c r="EQ126" s="326">
        <v>0</v>
      </c>
      <c r="ER126" s="326">
        <v>132760</v>
      </c>
      <c r="ES126" s="326">
        <v>0</v>
      </c>
      <c r="ET126" s="326">
        <v>2240.4499999999998</v>
      </c>
      <c r="EU126" s="326">
        <v>2769.07</v>
      </c>
      <c r="EV126" s="326">
        <v>11193.5</v>
      </c>
      <c r="EW126" s="326">
        <v>232419.83</v>
      </c>
      <c r="EX126" s="326">
        <v>223995.4</v>
      </c>
      <c r="EY126" s="326">
        <v>0</v>
      </c>
      <c r="EZ126" s="326">
        <v>8525.5400000000009</v>
      </c>
      <c r="FA126" s="326">
        <v>5874.95</v>
      </c>
      <c r="FB126" s="326">
        <v>34913</v>
      </c>
      <c r="FC126" s="326">
        <v>860.48</v>
      </c>
      <c r="FD126" s="326">
        <v>36703.11</v>
      </c>
      <c r="FE126" s="326">
        <v>0</v>
      </c>
      <c r="FF126" s="326">
        <v>0</v>
      </c>
      <c r="FG126" s="326">
        <v>0</v>
      </c>
      <c r="FH126" s="326">
        <v>0</v>
      </c>
      <c r="FI126" s="326">
        <v>0</v>
      </c>
      <c r="FJ126" s="326">
        <v>0</v>
      </c>
      <c r="FK126" s="326">
        <v>0</v>
      </c>
    </row>
    <row r="127" spans="1:167" x14ac:dyDescent="0.15">
      <c r="A127" s="334">
        <v>2044</v>
      </c>
      <c r="B127" s="334" t="s">
        <v>572</v>
      </c>
      <c r="C127" s="326">
        <v>0</v>
      </c>
      <c r="D127" s="326">
        <v>1807249.19</v>
      </c>
      <c r="E127" s="326">
        <v>100</v>
      </c>
      <c r="F127" s="326">
        <v>0</v>
      </c>
      <c r="G127" s="326">
        <v>18301.5</v>
      </c>
      <c r="H127" s="326">
        <v>7966.63</v>
      </c>
      <c r="I127" s="326">
        <v>17100</v>
      </c>
      <c r="J127" s="326">
        <v>0</v>
      </c>
      <c r="K127" s="326">
        <v>686690</v>
      </c>
      <c r="L127" s="326">
        <v>0</v>
      </c>
      <c r="M127" s="326">
        <v>0</v>
      </c>
      <c r="N127" s="326">
        <v>0</v>
      </c>
      <c r="O127" s="326">
        <v>0</v>
      </c>
      <c r="P127" s="326">
        <v>0</v>
      </c>
      <c r="Q127" s="326">
        <v>0</v>
      </c>
      <c r="R127" s="326">
        <v>868.9</v>
      </c>
      <c r="S127" s="326">
        <v>0</v>
      </c>
      <c r="T127" s="326">
        <v>0</v>
      </c>
      <c r="U127" s="326">
        <v>5557.28</v>
      </c>
      <c r="V127" s="326">
        <v>0</v>
      </c>
      <c r="W127" s="326">
        <v>1074.25</v>
      </c>
      <c r="X127" s="326">
        <v>0</v>
      </c>
      <c r="Y127" s="326">
        <v>0</v>
      </c>
      <c r="Z127" s="326">
        <v>0</v>
      </c>
      <c r="AA127" s="326">
        <v>53574.35</v>
      </c>
      <c r="AB127" s="326">
        <v>0</v>
      </c>
      <c r="AC127" s="326">
        <v>0</v>
      </c>
      <c r="AD127" s="326">
        <v>13429.47</v>
      </c>
      <c r="AE127" s="326">
        <v>27014</v>
      </c>
      <c r="AF127" s="326">
        <v>0</v>
      </c>
      <c r="AG127" s="326">
        <v>0</v>
      </c>
      <c r="AH127" s="326">
        <v>0</v>
      </c>
      <c r="AI127" s="326">
        <v>0</v>
      </c>
      <c r="AJ127" s="326">
        <v>0</v>
      </c>
      <c r="AK127" s="326">
        <v>0</v>
      </c>
      <c r="AL127" s="326">
        <v>0</v>
      </c>
      <c r="AM127" s="326">
        <v>2700</v>
      </c>
      <c r="AN127" s="326">
        <v>527.12</v>
      </c>
      <c r="AO127" s="326">
        <v>0</v>
      </c>
      <c r="AP127" s="326">
        <v>0</v>
      </c>
      <c r="AQ127" s="326">
        <v>590820.44999999995</v>
      </c>
      <c r="AR127" s="326">
        <v>358242.1</v>
      </c>
      <c r="AS127" s="326">
        <v>7186.17</v>
      </c>
      <c r="AT127" s="326">
        <v>104046.33</v>
      </c>
      <c r="AU127" s="326">
        <v>12777.42</v>
      </c>
      <c r="AV127" s="326">
        <v>13563.84</v>
      </c>
      <c r="AW127" s="326">
        <v>71678.14</v>
      </c>
      <c r="AX127" s="326">
        <v>74827.91</v>
      </c>
      <c r="AY127" s="326">
        <v>134703.25</v>
      </c>
      <c r="AZ127" s="326">
        <v>127532.96</v>
      </c>
      <c r="BA127" s="326">
        <v>527087.51</v>
      </c>
      <c r="BB127" s="326">
        <v>81429.72</v>
      </c>
      <c r="BC127" s="326">
        <v>25426</v>
      </c>
      <c r="BD127" s="326">
        <v>0</v>
      </c>
      <c r="BE127" s="326">
        <v>0</v>
      </c>
      <c r="BF127" s="326">
        <v>161219.81</v>
      </c>
      <c r="BG127" s="326">
        <v>136749.79999999999</v>
      </c>
      <c r="BH127" s="326">
        <v>390.84</v>
      </c>
      <c r="BI127" s="326">
        <v>0</v>
      </c>
      <c r="BJ127" s="326">
        <v>0</v>
      </c>
      <c r="BK127" s="326">
        <v>0</v>
      </c>
      <c r="BL127" s="326">
        <v>0</v>
      </c>
      <c r="BM127" s="326">
        <v>0</v>
      </c>
      <c r="BN127" s="326">
        <v>0</v>
      </c>
      <c r="BO127" s="326">
        <v>0</v>
      </c>
      <c r="BP127" s="326">
        <v>0</v>
      </c>
      <c r="BQ127" s="326">
        <v>2061011.72</v>
      </c>
      <c r="BR127" s="326">
        <v>2275482.16</v>
      </c>
      <c r="BS127" s="326">
        <v>2061011.72</v>
      </c>
      <c r="BT127" s="326">
        <v>2275482.16</v>
      </c>
      <c r="BU127" s="326">
        <v>0</v>
      </c>
      <c r="BV127" s="326">
        <v>0</v>
      </c>
      <c r="BW127" s="326">
        <v>161219.81</v>
      </c>
      <c r="BX127" s="326">
        <v>0</v>
      </c>
      <c r="BY127" s="326">
        <v>0</v>
      </c>
      <c r="BZ127" s="326">
        <v>0</v>
      </c>
      <c r="CA127" s="326">
        <v>0</v>
      </c>
      <c r="CB127" s="326">
        <v>0</v>
      </c>
      <c r="CC127" s="326">
        <v>0</v>
      </c>
      <c r="CD127" s="326">
        <v>0</v>
      </c>
      <c r="CE127" s="326">
        <v>0</v>
      </c>
      <c r="CF127" s="326">
        <v>0</v>
      </c>
      <c r="CG127" s="326">
        <v>0</v>
      </c>
      <c r="CH127" s="326">
        <v>0</v>
      </c>
      <c r="CI127" s="326">
        <v>0</v>
      </c>
      <c r="CJ127" s="326">
        <v>290.58999999999997</v>
      </c>
      <c r="CK127" s="326">
        <v>0</v>
      </c>
      <c r="CL127" s="326">
        <v>0</v>
      </c>
      <c r="CM127" s="326">
        <v>23312</v>
      </c>
      <c r="CN127" s="326">
        <v>0</v>
      </c>
      <c r="CO127" s="326">
        <v>0</v>
      </c>
      <c r="CP127" s="326">
        <v>0</v>
      </c>
      <c r="CQ127" s="326">
        <v>0</v>
      </c>
      <c r="CR127" s="326">
        <v>0</v>
      </c>
      <c r="CS127" s="326">
        <v>0</v>
      </c>
      <c r="CT127" s="326">
        <v>29542</v>
      </c>
      <c r="CU127" s="326">
        <v>0</v>
      </c>
      <c r="CV127" s="326">
        <v>0</v>
      </c>
      <c r="CW127" s="326">
        <v>0</v>
      </c>
      <c r="CX127" s="326">
        <v>0</v>
      </c>
      <c r="CY127" s="326">
        <v>0</v>
      </c>
      <c r="CZ127" s="326">
        <v>0</v>
      </c>
      <c r="DA127" s="326">
        <v>0</v>
      </c>
      <c r="DB127" s="326">
        <v>0</v>
      </c>
      <c r="DC127" s="326">
        <v>0</v>
      </c>
      <c r="DD127" s="326">
        <v>0</v>
      </c>
      <c r="DE127" s="326">
        <v>0</v>
      </c>
      <c r="DF127" s="326">
        <v>0</v>
      </c>
      <c r="DG127" s="326">
        <v>0</v>
      </c>
      <c r="DH127" s="326">
        <v>0</v>
      </c>
      <c r="DI127" s="326">
        <v>65648.33</v>
      </c>
      <c r="DJ127" s="326">
        <v>0</v>
      </c>
      <c r="DK127" s="326">
        <v>0</v>
      </c>
      <c r="DL127" s="326">
        <v>18948.43</v>
      </c>
      <c r="DM127" s="326">
        <v>71730.47</v>
      </c>
      <c r="DN127" s="326">
        <v>0</v>
      </c>
      <c r="DO127" s="326">
        <v>0</v>
      </c>
      <c r="DP127" s="326">
        <v>0</v>
      </c>
      <c r="DQ127" s="326">
        <v>0</v>
      </c>
      <c r="DR127" s="326">
        <v>0</v>
      </c>
      <c r="DS127" s="326">
        <v>0</v>
      </c>
      <c r="DT127" s="326">
        <v>0</v>
      </c>
      <c r="DU127" s="326">
        <v>0</v>
      </c>
      <c r="DV127" s="326">
        <v>58037.17</v>
      </c>
      <c r="DW127" s="326">
        <v>0</v>
      </c>
      <c r="DX127" s="326">
        <v>3063.73</v>
      </c>
      <c r="DY127" s="326">
        <v>2934.68</v>
      </c>
      <c r="DZ127" s="326">
        <v>1500</v>
      </c>
      <c r="EA127" s="326">
        <v>1629.05</v>
      </c>
      <c r="EB127" s="326">
        <v>0</v>
      </c>
      <c r="EC127" s="326">
        <v>0</v>
      </c>
      <c r="ED127" s="326">
        <v>276170.42</v>
      </c>
      <c r="EE127" s="326">
        <v>100420.42</v>
      </c>
      <c r="EF127" s="326">
        <v>410000</v>
      </c>
      <c r="EG127" s="326">
        <v>585750</v>
      </c>
      <c r="EH127" s="326">
        <v>0</v>
      </c>
      <c r="EI127" s="326">
        <v>0</v>
      </c>
      <c r="EJ127" s="326">
        <v>0</v>
      </c>
      <c r="EK127" s="326">
        <v>0</v>
      </c>
      <c r="EL127" s="326">
        <v>0</v>
      </c>
      <c r="EM127" s="326">
        <v>4675000</v>
      </c>
      <c r="EN127" s="326">
        <v>4591168.6900000004</v>
      </c>
      <c r="EO127" s="326">
        <v>0</v>
      </c>
      <c r="EP127" s="326">
        <v>6535.58</v>
      </c>
      <c r="EQ127" s="326">
        <v>0</v>
      </c>
      <c r="ER127" s="326">
        <v>4597704.2699999996</v>
      </c>
      <c r="ES127" s="326">
        <v>0</v>
      </c>
      <c r="ET127" s="326">
        <v>0</v>
      </c>
      <c r="EU127" s="326">
        <v>5050.59</v>
      </c>
      <c r="EV127" s="326">
        <v>4809.4799999999996</v>
      </c>
      <c r="EW127" s="326">
        <v>17805.59</v>
      </c>
      <c r="EX127" s="326">
        <v>18046.7</v>
      </c>
      <c r="EY127" s="326">
        <v>0</v>
      </c>
      <c r="EZ127" s="326">
        <v>40730.53</v>
      </c>
      <c r="FA127" s="326">
        <v>39186.910000000003</v>
      </c>
      <c r="FB127" s="326">
        <v>25339.63</v>
      </c>
      <c r="FC127" s="326">
        <v>17000</v>
      </c>
      <c r="FD127" s="326">
        <v>9883.25</v>
      </c>
      <c r="FE127" s="326">
        <v>0</v>
      </c>
      <c r="FF127" s="326">
        <v>0</v>
      </c>
      <c r="FG127" s="326">
        <v>0</v>
      </c>
      <c r="FH127" s="326">
        <v>0</v>
      </c>
      <c r="FI127" s="326">
        <v>0</v>
      </c>
      <c r="FJ127" s="326">
        <v>0</v>
      </c>
      <c r="FK127" s="326">
        <v>0</v>
      </c>
    </row>
    <row r="128" spans="1:167" x14ac:dyDescent="0.15">
      <c r="A128" s="334">
        <v>2051</v>
      </c>
      <c r="B128" s="334" t="s">
        <v>573</v>
      </c>
      <c r="C128" s="326">
        <v>0</v>
      </c>
      <c r="D128" s="326">
        <v>1724013</v>
      </c>
      <c r="E128" s="326">
        <v>0</v>
      </c>
      <c r="F128" s="326">
        <v>13950.03</v>
      </c>
      <c r="G128" s="326">
        <v>250</v>
      </c>
      <c r="H128" s="326">
        <v>3904.12</v>
      </c>
      <c r="I128" s="326">
        <v>2539</v>
      </c>
      <c r="J128" s="326">
        <v>4191</v>
      </c>
      <c r="K128" s="326">
        <v>196753</v>
      </c>
      <c r="L128" s="326">
        <v>0</v>
      </c>
      <c r="M128" s="326">
        <v>0</v>
      </c>
      <c r="N128" s="326">
        <v>0</v>
      </c>
      <c r="O128" s="326">
        <v>0</v>
      </c>
      <c r="P128" s="326">
        <v>0</v>
      </c>
      <c r="Q128" s="326">
        <v>0</v>
      </c>
      <c r="R128" s="326">
        <v>0</v>
      </c>
      <c r="S128" s="326">
        <v>0</v>
      </c>
      <c r="T128" s="326">
        <v>0</v>
      </c>
      <c r="U128" s="326">
        <v>32321.48</v>
      </c>
      <c r="V128" s="326">
        <v>4770968</v>
      </c>
      <c r="W128" s="326">
        <v>6014</v>
      </c>
      <c r="X128" s="326">
        <v>0</v>
      </c>
      <c r="Y128" s="326">
        <v>0</v>
      </c>
      <c r="Z128" s="326">
        <v>0</v>
      </c>
      <c r="AA128" s="326">
        <v>292702</v>
      </c>
      <c r="AB128" s="326">
        <v>0</v>
      </c>
      <c r="AC128" s="326">
        <v>0</v>
      </c>
      <c r="AD128" s="326">
        <v>27790</v>
      </c>
      <c r="AE128" s="326">
        <v>84077.35</v>
      </c>
      <c r="AF128" s="326">
        <v>0</v>
      </c>
      <c r="AG128" s="326">
        <v>0</v>
      </c>
      <c r="AH128" s="326">
        <v>0</v>
      </c>
      <c r="AI128" s="326">
        <v>39341</v>
      </c>
      <c r="AJ128" s="326">
        <v>0</v>
      </c>
      <c r="AK128" s="326">
        <v>0</v>
      </c>
      <c r="AL128" s="326">
        <v>26838</v>
      </c>
      <c r="AM128" s="326">
        <v>912.2</v>
      </c>
      <c r="AN128" s="326">
        <v>17214.439999999999</v>
      </c>
      <c r="AO128" s="326">
        <v>78</v>
      </c>
      <c r="AP128" s="326">
        <v>4311.72</v>
      </c>
      <c r="AQ128" s="326">
        <v>1493527.66</v>
      </c>
      <c r="AR128" s="326">
        <v>1764669.94</v>
      </c>
      <c r="AS128" s="326">
        <v>4191</v>
      </c>
      <c r="AT128" s="326">
        <v>16607.54</v>
      </c>
      <c r="AU128" s="326">
        <v>46171.69</v>
      </c>
      <c r="AV128" s="326">
        <v>0</v>
      </c>
      <c r="AW128" s="326">
        <v>252513.8</v>
      </c>
      <c r="AX128" s="326">
        <v>309084.96000000002</v>
      </c>
      <c r="AY128" s="326">
        <v>279533.28999999998</v>
      </c>
      <c r="AZ128" s="326">
        <v>327382.23</v>
      </c>
      <c r="BA128" s="326">
        <v>1023838.09</v>
      </c>
      <c r="BB128" s="326">
        <v>402866.72</v>
      </c>
      <c r="BC128" s="326">
        <v>89483.57</v>
      </c>
      <c r="BD128" s="326">
        <v>13404.06</v>
      </c>
      <c r="BE128" s="326">
        <v>0</v>
      </c>
      <c r="BF128" s="326">
        <v>319017.78999999998</v>
      </c>
      <c r="BG128" s="326">
        <v>981340</v>
      </c>
      <c r="BH128" s="326">
        <v>167.55</v>
      </c>
      <c r="BI128" s="326">
        <v>0</v>
      </c>
      <c r="BJ128" s="326">
        <v>0</v>
      </c>
      <c r="BK128" s="326">
        <v>3618.66</v>
      </c>
      <c r="BL128" s="326">
        <v>5112</v>
      </c>
      <c r="BM128" s="326">
        <v>205000</v>
      </c>
      <c r="BN128" s="326">
        <v>139996</v>
      </c>
      <c r="BO128" s="326">
        <v>0</v>
      </c>
      <c r="BP128" s="326">
        <v>2437.46</v>
      </c>
      <c r="BQ128" s="326">
        <v>767325.33</v>
      </c>
      <c r="BR128" s="326">
        <v>752766.98</v>
      </c>
      <c r="BS128" s="326">
        <v>975943.99</v>
      </c>
      <c r="BT128" s="326">
        <v>900312.44</v>
      </c>
      <c r="BU128" s="326">
        <v>0</v>
      </c>
      <c r="BV128" s="326">
        <v>0</v>
      </c>
      <c r="BW128" s="326">
        <v>299517.78999999998</v>
      </c>
      <c r="BX128" s="326">
        <v>0</v>
      </c>
      <c r="BY128" s="326">
        <v>0</v>
      </c>
      <c r="BZ128" s="326">
        <v>0</v>
      </c>
      <c r="CA128" s="326">
        <v>0</v>
      </c>
      <c r="CB128" s="326">
        <v>0</v>
      </c>
      <c r="CC128" s="326">
        <v>0</v>
      </c>
      <c r="CD128" s="326">
        <v>0</v>
      </c>
      <c r="CE128" s="326">
        <v>0</v>
      </c>
      <c r="CF128" s="326">
        <v>0</v>
      </c>
      <c r="CG128" s="326">
        <v>0</v>
      </c>
      <c r="CH128" s="326">
        <v>12704.66</v>
      </c>
      <c r="CI128" s="326">
        <v>0</v>
      </c>
      <c r="CJ128" s="326">
        <v>0</v>
      </c>
      <c r="CK128" s="326">
        <v>0</v>
      </c>
      <c r="CL128" s="326">
        <v>0</v>
      </c>
      <c r="CM128" s="326">
        <v>84683</v>
      </c>
      <c r="CN128" s="326">
        <v>0</v>
      </c>
      <c r="CO128" s="326">
        <v>0</v>
      </c>
      <c r="CP128" s="326">
        <v>0</v>
      </c>
      <c r="CQ128" s="326">
        <v>0</v>
      </c>
      <c r="CR128" s="326">
        <v>0</v>
      </c>
      <c r="CS128" s="326">
        <v>0</v>
      </c>
      <c r="CT128" s="326">
        <v>97482.05</v>
      </c>
      <c r="CU128" s="326">
        <v>0</v>
      </c>
      <c r="CV128" s="326">
        <v>0</v>
      </c>
      <c r="CW128" s="326">
        <v>0</v>
      </c>
      <c r="CX128" s="326">
        <v>0</v>
      </c>
      <c r="CY128" s="326">
        <v>0</v>
      </c>
      <c r="CZ128" s="326">
        <v>0</v>
      </c>
      <c r="DA128" s="326">
        <v>0</v>
      </c>
      <c r="DB128" s="326">
        <v>0</v>
      </c>
      <c r="DC128" s="326">
        <v>0</v>
      </c>
      <c r="DD128" s="326">
        <v>0</v>
      </c>
      <c r="DE128" s="326">
        <v>0</v>
      </c>
      <c r="DF128" s="326">
        <v>0</v>
      </c>
      <c r="DG128" s="326">
        <v>0</v>
      </c>
      <c r="DH128" s="326">
        <v>0</v>
      </c>
      <c r="DI128" s="326">
        <v>337711.11</v>
      </c>
      <c r="DJ128" s="326">
        <v>0</v>
      </c>
      <c r="DK128" s="326">
        <v>0</v>
      </c>
      <c r="DL128" s="326">
        <v>68746.81</v>
      </c>
      <c r="DM128" s="326">
        <v>750</v>
      </c>
      <c r="DN128" s="326">
        <v>0</v>
      </c>
      <c r="DO128" s="326">
        <v>0</v>
      </c>
      <c r="DP128" s="326">
        <v>23559.95</v>
      </c>
      <c r="DQ128" s="326">
        <v>0</v>
      </c>
      <c r="DR128" s="326">
        <v>0</v>
      </c>
      <c r="DS128" s="326">
        <v>0</v>
      </c>
      <c r="DT128" s="326">
        <v>0</v>
      </c>
      <c r="DU128" s="326">
        <v>0</v>
      </c>
      <c r="DV128" s="326">
        <v>63619.63</v>
      </c>
      <c r="DW128" s="326">
        <v>0</v>
      </c>
      <c r="DX128" s="326">
        <v>16792.07</v>
      </c>
      <c r="DY128" s="326">
        <v>29999.08</v>
      </c>
      <c r="DZ128" s="326">
        <v>47436.08</v>
      </c>
      <c r="EA128" s="326">
        <v>29208.73</v>
      </c>
      <c r="EB128" s="326">
        <v>5020.34</v>
      </c>
      <c r="EC128" s="326">
        <v>0</v>
      </c>
      <c r="ED128" s="326">
        <v>210533.62</v>
      </c>
      <c r="EE128" s="326">
        <v>529300.1</v>
      </c>
      <c r="EF128" s="326">
        <v>1206425.3400000001</v>
      </c>
      <c r="EG128" s="326">
        <v>887658.86</v>
      </c>
      <c r="EH128" s="326">
        <v>0</v>
      </c>
      <c r="EI128" s="326">
        <v>0</v>
      </c>
      <c r="EJ128" s="326">
        <v>0</v>
      </c>
      <c r="EK128" s="326">
        <v>0</v>
      </c>
      <c r="EL128" s="326">
        <v>0</v>
      </c>
      <c r="EM128" s="326">
        <v>12059282</v>
      </c>
      <c r="EN128" s="326">
        <v>6182943.29</v>
      </c>
      <c r="EO128" s="326">
        <v>696326.69</v>
      </c>
      <c r="EP128" s="326">
        <v>44884.87</v>
      </c>
      <c r="EQ128" s="326">
        <v>0</v>
      </c>
      <c r="ER128" s="326">
        <v>5531501.4699999997</v>
      </c>
      <c r="ES128" s="326">
        <v>0</v>
      </c>
      <c r="ET128" s="326">
        <v>0</v>
      </c>
      <c r="EU128" s="326">
        <v>0</v>
      </c>
      <c r="EV128" s="326">
        <v>0</v>
      </c>
      <c r="EW128" s="326">
        <v>0</v>
      </c>
      <c r="EX128" s="326">
        <v>0</v>
      </c>
      <c r="EY128" s="326">
        <v>0</v>
      </c>
      <c r="EZ128" s="326">
        <v>0</v>
      </c>
      <c r="FA128" s="326">
        <v>0</v>
      </c>
      <c r="FB128" s="326">
        <v>0</v>
      </c>
      <c r="FC128" s="326">
        <v>0</v>
      </c>
      <c r="FD128" s="326">
        <v>0</v>
      </c>
      <c r="FE128" s="326">
        <v>0</v>
      </c>
      <c r="FF128" s="326">
        <v>0</v>
      </c>
      <c r="FG128" s="326">
        <v>0</v>
      </c>
      <c r="FH128" s="326">
        <v>0</v>
      </c>
      <c r="FI128" s="326">
        <v>0</v>
      </c>
      <c r="FJ128" s="326">
        <v>0</v>
      </c>
      <c r="FK128" s="326">
        <v>0</v>
      </c>
    </row>
    <row r="129" spans="1:167" x14ac:dyDescent="0.15">
      <c r="A129" s="334">
        <v>2058</v>
      </c>
      <c r="B129" s="334" t="s">
        <v>574</v>
      </c>
      <c r="C129" s="326">
        <v>0</v>
      </c>
      <c r="D129" s="326">
        <v>27284440.359999999</v>
      </c>
      <c r="E129" s="326">
        <v>0</v>
      </c>
      <c r="F129" s="326">
        <v>44854.77</v>
      </c>
      <c r="G129" s="326">
        <v>70815.16</v>
      </c>
      <c r="H129" s="326">
        <v>97919.62</v>
      </c>
      <c r="I129" s="326">
        <v>661668.97</v>
      </c>
      <c r="J129" s="326">
        <v>0</v>
      </c>
      <c r="K129" s="326">
        <v>791192.28</v>
      </c>
      <c r="L129" s="326">
        <v>0</v>
      </c>
      <c r="M129" s="326">
        <v>0</v>
      </c>
      <c r="N129" s="326">
        <v>0</v>
      </c>
      <c r="O129" s="326">
        <v>0</v>
      </c>
      <c r="P129" s="326">
        <v>17461.560000000001</v>
      </c>
      <c r="Q129" s="326">
        <v>0</v>
      </c>
      <c r="R129" s="326">
        <v>0</v>
      </c>
      <c r="S129" s="326">
        <v>0</v>
      </c>
      <c r="T129" s="326">
        <v>0</v>
      </c>
      <c r="U129" s="326">
        <v>566122.18999999994</v>
      </c>
      <c r="V129" s="326">
        <v>11571040</v>
      </c>
      <c r="W129" s="326">
        <v>38169.46</v>
      </c>
      <c r="X129" s="326">
        <v>0</v>
      </c>
      <c r="Y129" s="326">
        <v>0</v>
      </c>
      <c r="Z129" s="326">
        <v>2436.5100000000002</v>
      </c>
      <c r="AA129" s="326">
        <v>1882025.94</v>
      </c>
      <c r="AB129" s="326">
        <v>0</v>
      </c>
      <c r="AC129" s="326">
        <v>0</v>
      </c>
      <c r="AD129" s="326">
        <v>71846.240000000005</v>
      </c>
      <c r="AE129" s="326">
        <v>116015.22</v>
      </c>
      <c r="AF129" s="326">
        <v>0</v>
      </c>
      <c r="AG129" s="326">
        <v>0</v>
      </c>
      <c r="AH129" s="326">
        <v>127543.9</v>
      </c>
      <c r="AI129" s="326">
        <v>0</v>
      </c>
      <c r="AJ129" s="326">
        <v>0</v>
      </c>
      <c r="AK129" s="326">
        <v>71091.86</v>
      </c>
      <c r="AL129" s="326">
        <v>388468.68</v>
      </c>
      <c r="AM129" s="326">
        <v>0</v>
      </c>
      <c r="AN129" s="326">
        <v>57118.3</v>
      </c>
      <c r="AO129" s="326">
        <v>0</v>
      </c>
      <c r="AP129" s="326">
        <v>35376.870000000003</v>
      </c>
      <c r="AQ129" s="326">
        <v>6786508.2699999996</v>
      </c>
      <c r="AR129" s="326">
        <v>10182850.51</v>
      </c>
      <c r="AS129" s="326">
        <v>1904403.59</v>
      </c>
      <c r="AT129" s="326">
        <v>1222628.56</v>
      </c>
      <c r="AU129" s="326">
        <v>693295.39</v>
      </c>
      <c r="AV129" s="326">
        <v>2556.11</v>
      </c>
      <c r="AW129" s="326">
        <v>1615919.46</v>
      </c>
      <c r="AX129" s="326">
        <v>1899335.85</v>
      </c>
      <c r="AY129" s="326">
        <v>686295.99</v>
      </c>
      <c r="AZ129" s="326">
        <v>1746908.43</v>
      </c>
      <c r="BA129" s="326">
        <v>8130431.4400000004</v>
      </c>
      <c r="BB129" s="326">
        <v>1775376.14</v>
      </c>
      <c r="BC129" s="326">
        <v>367220.58</v>
      </c>
      <c r="BD129" s="326">
        <v>294554.14</v>
      </c>
      <c r="BE129" s="326">
        <v>516369.14</v>
      </c>
      <c r="BF129" s="326">
        <v>6615128.2999999998</v>
      </c>
      <c r="BG129" s="326">
        <v>1086959.69</v>
      </c>
      <c r="BH129" s="326">
        <v>14103.48</v>
      </c>
      <c r="BI129" s="326">
        <v>445008.21</v>
      </c>
      <c r="BJ129" s="326">
        <v>198785.17</v>
      </c>
      <c r="BK129" s="326">
        <v>0</v>
      </c>
      <c r="BL129" s="326">
        <v>0</v>
      </c>
      <c r="BM129" s="326">
        <v>488325</v>
      </c>
      <c r="BN129" s="326">
        <v>482375</v>
      </c>
      <c r="BO129" s="326">
        <v>0</v>
      </c>
      <c r="BP129" s="326">
        <v>0</v>
      </c>
      <c r="BQ129" s="326">
        <v>10005701.800000001</v>
      </c>
      <c r="BR129" s="326">
        <v>8612637.6600000001</v>
      </c>
      <c r="BS129" s="326">
        <v>10939035.01</v>
      </c>
      <c r="BT129" s="326">
        <v>9293797.8300000001</v>
      </c>
      <c r="BU129" s="326">
        <v>0</v>
      </c>
      <c r="BV129" s="326">
        <v>0</v>
      </c>
      <c r="BW129" s="326">
        <v>5580223.0499999998</v>
      </c>
      <c r="BX129" s="326">
        <v>0</v>
      </c>
      <c r="BY129" s="326">
        <v>0</v>
      </c>
      <c r="BZ129" s="326">
        <v>0</v>
      </c>
      <c r="CA129" s="326">
        <v>0</v>
      </c>
      <c r="CB129" s="326">
        <v>0</v>
      </c>
      <c r="CC129" s="326">
        <v>0</v>
      </c>
      <c r="CD129" s="326">
        <v>0</v>
      </c>
      <c r="CE129" s="326">
        <v>0</v>
      </c>
      <c r="CF129" s="326">
        <v>0</v>
      </c>
      <c r="CG129" s="326">
        <v>0</v>
      </c>
      <c r="CH129" s="326">
        <v>3489.93</v>
      </c>
      <c r="CI129" s="326">
        <v>0</v>
      </c>
      <c r="CJ129" s="326">
        <v>0</v>
      </c>
      <c r="CK129" s="326">
        <v>0</v>
      </c>
      <c r="CL129" s="326">
        <v>0</v>
      </c>
      <c r="CM129" s="326">
        <v>1747211</v>
      </c>
      <c r="CN129" s="326">
        <v>11541</v>
      </c>
      <c r="CO129" s="326">
        <v>0</v>
      </c>
      <c r="CP129" s="326">
        <v>0</v>
      </c>
      <c r="CQ129" s="326">
        <v>0</v>
      </c>
      <c r="CR129" s="326">
        <v>0</v>
      </c>
      <c r="CS129" s="326">
        <v>2992</v>
      </c>
      <c r="CT129" s="326">
        <v>782210.1</v>
      </c>
      <c r="CU129" s="326">
        <v>0</v>
      </c>
      <c r="CV129" s="326">
        <v>0</v>
      </c>
      <c r="CW129" s="326">
        <v>0</v>
      </c>
      <c r="CX129" s="326">
        <v>22963.67</v>
      </c>
      <c r="CY129" s="326">
        <v>0</v>
      </c>
      <c r="CZ129" s="326">
        <v>0</v>
      </c>
      <c r="DA129" s="326">
        <v>0</v>
      </c>
      <c r="DB129" s="326">
        <v>0</v>
      </c>
      <c r="DC129" s="326">
        <v>0</v>
      </c>
      <c r="DD129" s="326">
        <v>0</v>
      </c>
      <c r="DE129" s="326">
        <v>0</v>
      </c>
      <c r="DF129" s="326">
        <v>54068.85</v>
      </c>
      <c r="DG129" s="326">
        <v>0</v>
      </c>
      <c r="DH129" s="326">
        <v>0</v>
      </c>
      <c r="DI129" s="326">
        <v>5926047.8200000003</v>
      </c>
      <c r="DJ129" s="326">
        <v>0</v>
      </c>
      <c r="DK129" s="326">
        <v>0</v>
      </c>
      <c r="DL129" s="326">
        <v>778418.87</v>
      </c>
      <c r="DM129" s="326">
        <v>342837.1</v>
      </c>
      <c r="DN129" s="326">
        <v>0</v>
      </c>
      <c r="DO129" s="326">
        <v>0</v>
      </c>
      <c r="DP129" s="326">
        <v>581400.87</v>
      </c>
      <c r="DQ129" s="326">
        <v>4656.28</v>
      </c>
      <c r="DR129" s="326">
        <v>0</v>
      </c>
      <c r="DS129" s="326">
        <v>2982.88</v>
      </c>
      <c r="DT129" s="326">
        <v>0</v>
      </c>
      <c r="DU129" s="326">
        <v>0</v>
      </c>
      <c r="DV129" s="326">
        <v>460218.08</v>
      </c>
      <c r="DW129" s="326">
        <v>0</v>
      </c>
      <c r="DX129" s="326">
        <v>76313.490000000005</v>
      </c>
      <c r="DY129" s="326">
        <v>73864.14</v>
      </c>
      <c r="DZ129" s="326">
        <v>33546.39</v>
      </c>
      <c r="EA129" s="326">
        <v>35684.519999999997</v>
      </c>
      <c r="EB129" s="326">
        <v>311.22000000000003</v>
      </c>
      <c r="EC129" s="326">
        <v>0</v>
      </c>
      <c r="ED129" s="326">
        <v>4584690.82</v>
      </c>
      <c r="EE129" s="326">
        <v>2836005.69</v>
      </c>
      <c r="EF129" s="326">
        <v>3402440.93</v>
      </c>
      <c r="EG129" s="326">
        <v>4854676.0599999996</v>
      </c>
      <c r="EH129" s="326">
        <v>0</v>
      </c>
      <c r="EI129" s="326">
        <v>0</v>
      </c>
      <c r="EJ129" s="326">
        <v>0</v>
      </c>
      <c r="EK129" s="326">
        <v>296450</v>
      </c>
      <c r="EL129" s="326">
        <v>0</v>
      </c>
      <c r="EM129" s="326">
        <v>97342384.819999993</v>
      </c>
      <c r="EN129" s="326">
        <v>81194678.069999993</v>
      </c>
      <c r="EO129" s="326">
        <v>37917297.399999999</v>
      </c>
      <c r="EP129" s="326">
        <v>1117001.79</v>
      </c>
      <c r="EQ129" s="326">
        <v>0</v>
      </c>
      <c r="ER129" s="326">
        <v>44394382.460000001</v>
      </c>
      <c r="ES129" s="326">
        <v>0</v>
      </c>
      <c r="ET129" s="326">
        <v>0</v>
      </c>
      <c r="EU129" s="326">
        <v>514661.06</v>
      </c>
      <c r="EV129" s="326">
        <v>489310.42</v>
      </c>
      <c r="EW129" s="326">
        <v>1278950.1499999999</v>
      </c>
      <c r="EX129" s="326">
        <v>1304300.79</v>
      </c>
      <c r="EY129" s="326">
        <v>0</v>
      </c>
      <c r="EZ129" s="326">
        <v>153559.93</v>
      </c>
      <c r="FA129" s="326">
        <v>157179.01</v>
      </c>
      <c r="FB129" s="326">
        <v>91781</v>
      </c>
      <c r="FC129" s="326">
        <v>21222.42</v>
      </c>
      <c r="FD129" s="326">
        <v>66939.5</v>
      </c>
      <c r="FE129" s="326">
        <v>0</v>
      </c>
      <c r="FF129" s="326">
        <v>0</v>
      </c>
      <c r="FG129" s="326">
        <v>0</v>
      </c>
      <c r="FH129" s="326">
        <v>0</v>
      </c>
      <c r="FI129" s="326">
        <v>0</v>
      </c>
      <c r="FJ129" s="326">
        <v>0</v>
      </c>
      <c r="FK129" s="326">
        <v>0</v>
      </c>
    </row>
    <row r="130" spans="1:167" x14ac:dyDescent="0.15">
      <c r="A130" s="334">
        <v>2114</v>
      </c>
      <c r="B130" s="334" t="s">
        <v>575</v>
      </c>
      <c r="C130" s="326">
        <v>0</v>
      </c>
      <c r="D130" s="326">
        <v>9345405</v>
      </c>
      <c r="E130" s="326">
        <v>0</v>
      </c>
      <c r="F130" s="326">
        <v>50</v>
      </c>
      <c r="G130" s="326">
        <v>16095.97</v>
      </c>
      <c r="H130" s="326">
        <v>32629.759999999998</v>
      </c>
      <c r="I130" s="326">
        <v>83526.3</v>
      </c>
      <c r="J130" s="326">
        <v>0</v>
      </c>
      <c r="K130" s="326">
        <v>160224.26999999999</v>
      </c>
      <c r="L130" s="326">
        <v>0</v>
      </c>
      <c r="M130" s="326">
        <v>0</v>
      </c>
      <c r="N130" s="326">
        <v>0</v>
      </c>
      <c r="O130" s="326">
        <v>0</v>
      </c>
      <c r="P130" s="326">
        <v>0</v>
      </c>
      <c r="Q130" s="326">
        <v>0</v>
      </c>
      <c r="R130" s="326">
        <v>0</v>
      </c>
      <c r="S130" s="326">
        <v>0</v>
      </c>
      <c r="T130" s="326">
        <v>0</v>
      </c>
      <c r="U130" s="326">
        <v>64671.45</v>
      </c>
      <c r="V130" s="326">
        <v>3528</v>
      </c>
      <c r="W130" s="326">
        <v>6252.47</v>
      </c>
      <c r="X130" s="326">
        <v>0</v>
      </c>
      <c r="Y130" s="326">
        <v>0</v>
      </c>
      <c r="Z130" s="326">
        <v>24837.9</v>
      </c>
      <c r="AA130" s="326">
        <v>586513.55000000005</v>
      </c>
      <c r="AB130" s="326">
        <v>0</v>
      </c>
      <c r="AC130" s="326">
        <v>0</v>
      </c>
      <c r="AD130" s="326">
        <v>26613</v>
      </c>
      <c r="AE130" s="326">
        <v>138456.99</v>
      </c>
      <c r="AF130" s="326">
        <v>0</v>
      </c>
      <c r="AG130" s="326">
        <v>0</v>
      </c>
      <c r="AH130" s="326">
        <v>0</v>
      </c>
      <c r="AI130" s="326">
        <v>38120</v>
      </c>
      <c r="AJ130" s="326">
        <v>0</v>
      </c>
      <c r="AK130" s="326">
        <v>26950</v>
      </c>
      <c r="AL130" s="326">
        <v>0</v>
      </c>
      <c r="AM130" s="326">
        <v>0</v>
      </c>
      <c r="AN130" s="326">
        <v>30473.62</v>
      </c>
      <c r="AO130" s="326">
        <v>0</v>
      </c>
      <c r="AP130" s="326">
        <v>59.75</v>
      </c>
      <c r="AQ130" s="326">
        <v>1893090.78</v>
      </c>
      <c r="AR130" s="326">
        <v>2238123.11</v>
      </c>
      <c r="AS130" s="326">
        <v>186056.02</v>
      </c>
      <c r="AT130" s="326">
        <v>367089.06</v>
      </c>
      <c r="AU130" s="326">
        <v>521815.93</v>
      </c>
      <c r="AV130" s="326">
        <v>76043.460000000006</v>
      </c>
      <c r="AW130" s="326">
        <v>502789.05</v>
      </c>
      <c r="AX130" s="326">
        <v>593082.91</v>
      </c>
      <c r="AY130" s="326">
        <v>373094.92</v>
      </c>
      <c r="AZ130" s="326">
        <v>408802.59</v>
      </c>
      <c r="BA130" s="326">
        <v>2145001.5699999998</v>
      </c>
      <c r="BB130" s="326">
        <v>355033.09</v>
      </c>
      <c r="BC130" s="326">
        <v>100637.62</v>
      </c>
      <c r="BD130" s="326">
        <v>0</v>
      </c>
      <c r="BE130" s="326">
        <v>115750.68</v>
      </c>
      <c r="BF130" s="326">
        <v>866611.06</v>
      </c>
      <c r="BG130" s="326">
        <v>92724.65</v>
      </c>
      <c r="BH130" s="326">
        <v>432.88</v>
      </c>
      <c r="BI130" s="326">
        <v>0</v>
      </c>
      <c r="BJ130" s="326">
        <v>0</v>
      </c>
      <c r="BK130" s="326">
        <v>0</v>
      </c>
      <c r="BL130" s="326">
        <v>0</v>
      </c>
      <c r="BM130" s="326">
        <v>0</v>
      </c>
      <c r="BN130" s="326">
        <v>0</v>
      </c>
      <c r="BO130" s="326">
        <v>4788773.4800000004</v>
      </c>
      <c r="BP130" s="326">
        <v>4537002.13</v>
      </c>
      <c r="BQ130" s="326">
        <v>0</v>
      </c>
      <c r="BR130" s="326">
        <v>0</v>
      </c>
      <c r="BS130" s="326">
        <v>4788773.4800000004</v>
      </c>
      <c r="BT130" s="326">
        <v>4537002.13</v>
      </c>
      <c r="BU130" s="326">
        <v>0</v>
      </c>
      <c r="BV130" s="326">
        <v>0</v>
      </c>
      <c r="BW130" s="326">
        <v>802017.01</v>
      </c>
      <c r="BX130" s="326">
        <v>0</v>
      </c>
      <c r="BY130" s="326">
        <v>0</v>
      </c>
      <c r="BZ130" s="326">
        <v>0</v>
      </c>
      <c r="CA130" s="326">
        <v>0</v>
      </c>
      <c r="CB130" s="326">
        <v>0</v>
      </c>
      <c r="CC130" s="326">
        <v>0</v>
      </c>
      <c r="CD130" s="326">
        <v>0</v>
      </c>
      <c r="CE130" s="326">
        <v>0</v>
      </c>
      <c r="CF130" s="326">
        <v>0</v>
      </c>
      <c r="CG130" s="326">
        <v>0</v>
      </c>
      <c r="CH130" s="326">
        <v>0</v>
      </c>
      <c r="CI130" s="326">
        <v>0</v>
      </c>
      <c r="CJ130" s="326">
        <v>0</v>
      </c>
      <c r="CK130" s="326">
        <v>0</v>
      </c>
      <c r="CL130" s="326">
        <v>0</v>
      </c>
      <c r="CM130" s="326">
        <v>253594</v>
      </c>
      <c r="CN130" s="326">
        <v>0</v>
      </c>
      <c r="CO130" s="326">
        <v>0</v>
      </c>
      <c r="CP130" s="326">
        <v>0</v>
      </c>
      <c r="CQ130" s="326">
        <v>0</v>
      </c>
      <c r="CR130" s="326">
        <v>2000</v>
      </c>
      <c r="CS130" s="326">
        <v>0</v>
      </c>
      <c r="CT130" s="326">
        <v>112285.57</v>
      </c>
      <c r="CU130" s="326">
        <v>0</v>
      </c>
      <c r="CV130" s="326">
        <v>0</v>
      </c>
      <c r="CW130" s="326">
        <v>0</v>
      </c>
      <c r="CX130" s="326">
        <v>0</v>
      </c>
      <c r="CY130" s="326">
        <v>0</v>
      </c>
      <c r="CZ130" s="326">
        <v>0</v>
      </c>
      <c r="DA130" s="326">
        <v>0</v>
      </c>
      <c r="DB130" s="326">
        <v>0</v>
      </c>
      <c r="DC130" s="326">
        <v>0</v>
      </c>
      <c r="DD130" s="326">
        <v>0</v>
      </c>
      <c r="DE130" s="326">
        <v>0</v>
      </c>
      <c r="DF130" s="326">
        <v>0</v>
      </c>
      <c r="DG130" s="326">
        <v>0</v>
      </c>
      <c r="DH130" s="326">
        <v>0</v>
      </c>
      <c r="DI130" s="326">
        <v>1023806.88</v>
      </c>
      <c r="DJ130" s="326">
        <v>0</v>
      </c>
      <c r="DK130" s="326">
        <v>0</v>
      </c>
      <c r="DL130" s="326">
        <v>133184.07999999999</v>
      </c>
      <c r="DM130" s="326">
        <v>6763.02</v>
      </c>
      <c r="DN130" s="326">
        <v>0</v>
      </c>
      <c r="DO130" s="326">
        <v>0</v>
      </c>
      <c r="DP130" s="326">
        <v>0</v>
      </c>
      <c r="DQ130" s="326">
        <v>0</v>
      </c>
      <c r="DR130" s="326">
        <v>0</v>
      </c>
      <c r="DS130" s="326">
        <v>0</v>
      </c>
      <c r="DT130" s="326">
        <v>0</v>
      </c>
      <c r="DU130" s="326">
        <v>0</v>
      </c>
      <c r="DV130" s="326">
        <v>6142.6</v>
      </c>
      <c r="DW130" s="326">
        <v>0</v>
      </c>
      <c r="DX130" s="326">
        <v>0</v>
      </c>
      <c r="DY130" s="326">
        <v>0</v>
      </c>
      <c r="DZ130" s="326">
        <v>0</v>
      </c>
      <c r="EA130" s="326">
        <v>0</v>
      </c>
      <c r="EB130" s="326">
        <v>0</v>
      </c>
      <c r="EC130" s="326">
        <v>0</v>
      </c>
      <c r="ED130" s="326">
        <v>44356.81</v>
      </c>
      <c r="EE130" s="326">
        <v>44356.81</v>
      </c>
      <c r="EF130" s="326">
        <v>634700</v>
      </c>
      <c r="EG130" s="326">
        <v>634700</v>
      </c>
      <c r="EH130" s="326">
        <v>0</v>
      </c>
      <c r="EI130" s="326">
        <v>0</v>
      </c>
      <c r="EJ130" s="326">
        <v>0</v>
      </c>
      <c r="EK130" s="326">
        <v>0</v>
      </c>
      <c r="EL130" s="326">
        <v>0</v>
      </c>
      <c r="EM130" s="326">
        <v>625000</v>
      </c>
      <c r="EN130" s="326">
        <v>0</v>
      </c>
      <c r="EO130" s="326">
        <v>0</v>
      </c>
      <c r="EP130" s="326">
        <v>0</v>
      </c>
      <c r="EQ130" s="326">
        <v>0</v>
      </c>
      <c r="ER130" s="326">
        <v>0</v>
      </c>
      <c r="ES130" s="326">
        <v>0</v>
      </c>
      <c r="ET130" s="326">
        <v>0</v>
      </c>
      <c r="EU130" s="326">
        <v>0</v>
      </c>
      <c r="EV130" s="326">
        <v>0</v>
      </c>
      <c r="EW130" s="326">
        <v>241962.52</v>
      </c>
      <c r="EX130" s="326">
        <v>241962.52</v>
      </c>
      <c r="EY130" s="326">
        <v>0</v>
      </c>
      <c r="EZ130" s="326">
        <v>0</v>
      </c>
      <c r="FA130" s="326">
        <v>0</v>
      </c>
      <c r="FB130" s="326">
        <v>0</v>
      </c>
      <c r="FC130" s="326">
        <v>0</v>
      </c>
      <c r="FD130" s="326">
        <v>0</v>
      </c>
      <c r="FE130" s="326">
        <v>0</v>
      </c>
      <c r="FF130" s="326">
        <v>0</v>
      </c>
      <c r="FG130" s="326">
        <v>0</v>
      </c>
      <c r="FH130" s="326">
        <v>0</v>
      </c>
      <c r="FI130" s="326">
        <v>0</v>
      </c>
      <c r="FJ130" s="326">
        <v>0</v>
      </c>
      <c r="FK130" s="326">
        <v>0</v>
      </c>
    </row>
    <row r="131" spans="1:167" x14ac:dyDescent="0.15">
      <c r="A131" s="334">
        <v>2128</v>
      </c>
      <c r="B131" s="334" t="s">
        <v>576</v>
      </c>
      <c r="C131" s="326">
        <v>7300</v>
      </c>
      <c r="D131" s="326">
        <v>1849285.14</v>
      </c>
      <c r="E131" s="326">
        <v>0</v>
      </c>
      <c r="F131" s="326">
        <v>1297.5</v>
      </c>
      <c r="G131" s="326">
        <v>16552</v>
      </c>
      <c r="H131" s="326">
        <v>6479.6</v>
      </c>
      <c r="I131" s="326">
        <v>23447.39</v>
      </c>
      <c r="J131" s="326">
        <v>1575.46</v>
      </c>
      <c r="K131" s="326">
        <v>134069.57999999999</v>
      </c>
      <c r="L131" s="326">
        <v>0</v>
      </c>
      <c r="M131" s="326">
        <v>0</v>
      </c>
      <c r="N131" s="326">
        <v>0</v>
      </c>
      <c r="O131" s="326">
        <v>0</v>
      </c>
      <c r="P131" s="326">
        <v>25910.23</v>
      </c>
      <c r="Q131" s="326">
        <v>0</v>
      </c>
      <c r="R131" s="326">
        <v>0</v>
      </c>
      <c r="S131" s="326">
        <v>0</v>
      </c>
      <c r="T131" s="326">
        <v>0</v>
      </c>
      <c r="U131" s="326">
        <v>42245.18</v>
      </c>
      <c r="V131" s="326">
        <v>3546999</v>
      </c>
      <c r="W131" s="326">
        <v>7352.5</v>
      </c>
      <c r="X131" s="326">
        <v>0</v>
      </c>
      <c r="Y131" s="326">
        <v>200026.16</v>
      </c>
      <c r="Z131" s="326">
        <v>953.95</v>
      </c>
      <c r="AA131" s="326">
        <v>523331.47</v>
      </c>
      <c r="AB131" s="326">
        <v>0</v>
      </c>
      <c r="AC131" s="326">
        <v>0</v>
      </c>
      <c r="AD131" s="326">
        <v>45869.45</v>
      </c>
      <c r="AE131" s="326">
        <v>132877.41</v>
      </c>
      <c r="AF131" s="326">
        <v>0</v>
      </c>
      <c r="AG131" s="326">
        <v>0</v>
      </c>
      <c r="AH131" s="326">
        <v>15187.19</v>
      </c>
      <c r="AI131" s="326">
        <v>16918.3</v>
      </c>
      <c r="AJ131" s="326">
        <v>0</v>
      </c>
      <c r="AK131" s="326">
        <v>20845</v>
      </c>
      <c r="AL131" s="326">
        <v>0</v>
      </c>
      <c r="AM131" s="326">
        <v>0</v>
      </c>
      <c r="AN131" s="326">
        <v>69217.399999999994</v>
      </c>
      <c r="AO131" s="326">
        <v>0</v>
      </c>
      <c r="AP131" s="326">
        <v>3696.59</v>
      </c>
      <c r="AQ131" s="326">
        <v>1218710.69</v>
      </c>
      <c r="AR131" s="326">
        <v>1214821.3500000001</v>
      </c>
      <c r="AS131" s="326">
        <v>272739.83</v>
      </c>
      <c r="AT131" s="326">
        <v>215349.26</v>
      </c>
      <c r="AU131" s="326">
        <v>139562.14000000001</v>
      </c>
      <c r="AV131" s="326">
        <v>0</v>
      </c>
      <c r="AW131" s="326">
        <v>142579.06</v>
      </c>
      <c r="AX131" s="326">
        <v>164624.98000000001</v>
      </c>
      <c r="AY131" s="326">
        <v>253180.13</v>
      </c>
      <c r="AZ131" s="326">
        <v>357452.37</v>
      </c>
      <c r="BA131" s="326">
        <v>1174028.3999999999</v>
      </c>
      <c r="BB131" s="326">
        <v>294701.8</v>
      </c>
      <c r="BC131" s="326">
        <v>96387.1</v>
      </c>
      <c r="BD131" s="326">
        <v>0</v>
      </c>
      <c r="BE131" s="326">
        <v>43302.92</v>
      </c>
      <c r="BF131" s="326">
        <v>667193.38</v>
      </c>
      <c r="BG131" s="326">
        <v>731301.32</v>
      </c>
      <c r="BH131" s="326">
        <v>24698.9</v>
      </c>
      <c r="BI131" s="326">
        <v>0</v>
      </c>
      <c r="BJ131" s="326">
        <v>0</v>
      </c>
      <c r="BK131" s="326">
        <v>0</v>
      </c>
      <c r="BL131" s="326">
        <v>116.62</v>
      </c>
      <c r="BM131" s="326">
        <v>0</v>
      </c>
      <c r="BN131" s="326">
        <v>0</v>
      </c>
      <c r="BO131" s="326">
        <v>0</v>
      </c>
      <c r="BP131" s="326">
        <v>0</v>
      </c>
      <c r="BQ131" s="326">
        <v>2263805.75</v>
      </c>
      <c r="BR131" s="326">
        <v>1944492</v>
      </c>
      <c r="BS131" s="326">
        <v>2263805.75</v>
      </c>
      <c r="BT131" s="326">
        <v>1944608.62</v>
      </c>
      <c r="BU131" s="326">
        <v>0</v>
      </c>
      <c r="BV131" s="326">
        <v>0</v>
      </c>
      <c r="BW131" s="326">
        <v>651411.38</v>
      </c>
      <c r="BX131" s="326">
        <v>0</v>
      </c>
      <c r="BY131" s="326">
        <v>3482.73</v>
      </c>
      <c r="BZ131" s="326">
        <v>0</v>
      </c>
      <c r="CA131" s="326">
        <v>0</v>
      </c>
      <c r="CB131" s="326">
        <v>0</v>
      </c>
      <c r="CC131" s="326">
        <v>2468.27</v>
      </c>
      <c r="CD131" s="326">
        <v>0</v>
      </c>
      <c r="CE131" s="326">
        <v>0</v>
      </c>
      <c r="CF131" s="326">
        <v>0</v>
      </c>
      <c r="CG131" s="326">
        <v>0</v>
      </c>
      <c r="CH131" s="326">
        <v>33387.599999999999</v>
      </c>
      <c r="CI131" s="326">
        <v>0</v>
      </c>
      <c r="CJ131" s="326">
        <v>0</v>
      </c>
      <c r="CK131" s="326">
        <v>0</v>
      </c>
      <c r="CL131" s="326">
        <v>0</v>
      </c>
      <c r="CM131" s="326">
        <v>256795</v>
      </c>
      <c r="CN131" s="326">
        <v>110295</v>
      </c>
      <c r="CO131" s="326">
        <v>0</v>
      </c>
      <c r="CP131" s="326">
        <v>0</v>
      </c>
      <c r="CQ131" s="326">
        <v>0</v>
      </c>
      <c r="CR131" s="326">
        <v>5000</v>
      </c>
      <c r="CS131" s="326">
        <v>0</v>
      </c>
      <c r="CT131" s="326">
        <v>176081.26</v>
      </c>
      <c r="CU131" s="326">
        <v>0</v>
      </c>
      <c r="CV131" s="326">
        <v>0</v>
      </c>
      <c r="CW131" s="326">
        <v>0</v>
      </c>
      <c r="CX131" s="326">
        <v>50501.75</v>
      </c>
      <c r="CY131" s="326">
        <v>0</v>
      </c>
      <c r="CZ131" s="326">
        <v>0</v>
      </c>
      <c r="DA131" s="326">
        <v>0</v>
      </c>
      <c r="DB131" s="326">
        <v>0</v>
      </c>
      <c r="DC131" s="326">
        <v>0</v>
      </c>
      <c r="DD131" s="326">
        <v>0</v>
      </c>
      <c r="DE131" s="326">
        <v>0</v>
      </c>
      <c r="DF131" s="326">
        <v>0</v>
      </c>
      <c r="DG131" s="326">
        <v>0</v>
      </c>
      <c r="DH131" s="326">
        <v>0</v>
      </c>
      <c r="DI131" s="326">
        <v>852937.65</v>
      </c>
      <c r="DJ131" s="326">
        <v>0</v>
      </c>
      <c r="DK131" s="326">
        <v>0</v>
      </c>
      <c r="DL131" s="326">
        <v>154280.43</v>
      </c>
      <c r="DM131" s="326">
        <v>158444.64000000001</v>
      </c>
      <c r="DN131" s="326">
        <v>0</v>
      </c>
      <c r="DO131" s="326">
        <v>0</v>
      </c>
      <c r="DP131" s="326">
        <v>72901.850000000006</v>
      </c>
      <c r="DQ131" s="326">
        <v>1280.6300000000001</v>
      </c>
      <c r="DR131" s="326">
        <v>0</v>
      </c>
      <c r="DS131" s="326">
        <v>0</v>
      </c>
      <c r="DT131" s="326">
        <v>0</v>
      </c>
      <c r="DU131" s="326">
        <v>0</v>
      </c>
      <c r="DV131" s="326">
        <v>49577.79</v>
      </c>
      <c r="DW131" s="326">
        <v>0</v>
      </c>
      <c r="DX131" s="326">
        <v>13641.31</v>
      </c>
      <c r="DY131" s="326">
        <v>10540.88</v>
      </c>
      <c r="DZ131" s="326">
        <v>7322.02</v>
      </c>
      <c r="EA131" s="326">
        <v>7046.94</v>
      </c>
      <c r="EB131" s="326">
        <v>3375.51</v>
      </c>
      <c r="EC131" s="326">
        <v>0</v>
      </c>
      <c r="ED131" s="326">
        <v>91018.4</v>
      </c>
      <c r="EE131" s="326">
        <v>88184.9</v>
      </c>
      <c r="EF131" s="326">
        <v>394779.21</v>
      </c>
      <c r="EG131" s="326">
        <v>341320</v>
      </c>
      <c r="EH131" s="326">
        <v>0</v>
      </c>
      <c r="EI131" s="326">
        <v>0</v>
      </c>
      <c r="EJ131" s="326">
        <v>0</v>
      </c>
      <c r="EK131" s="326">
        <v>56292.71</v>
      </c>
      <c r="EL131" s="326">
        <v>0</v>
      </c>
      <c r="EM131" s="326">
        <v>5116753.4000000004</v>
      </c>
      <c r="EN131" s="326">
        <v>0</v>
      </c>
      <c r="EO131" s="326">
        <v>1361353.5</v>
      </c>
      <c r="EP131" s="326">
        <v>2780000</v>
      </c>
      <c r="EQ131" s="326">
        <v>0</v>
      </c>
      <c r="ER131" s="326">
        <v>1418646.5</v>
      </c>
      <c r="ES131" s="326">
        <v>0</v>
      </c>
      <c r="ET131" s="326">
        <v>0</v>
      </c>
      <c r="EU131" s="326">
        <v>0</v>
      </c>
      <c r="EV131" s="326">
        <v>29943.51</v>
      </c>
      <c r="EW131" s="326">
        <v>296387.48</v>
      </c>
      <c r="EX131" s="326">
        <v>266443.96999999997</v>
      </c>
      <c r="EY131" s="326">
        <v>0</v>
      </c>
      <c r="EZ131" s="326">
        <v>11977.54</v>
      </c>
      <c r="FA131" s="326">
        <v>10242.56</v>
      </c>
      <c r="FB131" s="326">
        <v>46895</v>
      </c>
      <c r="FC131" s="326">
        <v>5103.78</v>
      </c>
      <c r="FD131" s="326">
        <v>43526.2</v>
      </c>
      <c r="FE131" s="326">
        <v>0</v>
      </c>
      <c r="FF131" s="326">
        <v>0</v>
      </c>
      <c r="FG131" s="326">
        <v>0</v>
      </c>
      <c r="FH131" s="326">
        <v>222723.34</v>
      </c>
      <c r="FI131" s="326">
        <v>0</v>
      </c>
      <c r="FJ131" s="326">
        <v>215423.34</v>
      </c>
      <c r="FK131" s="326">
        <v>7300</v>
      </c>
    </row>
    <row r="132" spans="1:167" x14ac:dyDescent="0.15">
      <c r="A132" s="334">
        <v>2135</v>
      </c>
      <c r="B132" s="334" t="s">
        <v>577</v>
      </c>
      <c r="C132" s="326">
        <v>0</v>
      </c>
      <c r="D132" s="326">
        <v>2447968.5699999998</v>
      </c>
      <c r="E132" s="326">
        <v>0</v>
      </c>
      <c r="F132" s="326">
        <v>939.5</v>
      </c>
      <c r="G132" s="326">
        <v>8144.82</v>
      </c>
      <c r="H132" s="326">
        <v>8217.81</v>
      </c>
      <c r="I132" s="326">
        <v>11707.88</v>
      </c>
      <c r="J132" s="326">
        <v>7500</v>
      </c>
      <c r="K132" s="326">
        <v>73710</v>
      </c>
      <c r="L132" s="326">
        <v>0</v>
      </c>
      <c r="M132" s="326">
        <v>0</v>
      </c>
      <c r="N132" s="326">
        <v>0</v>
      </c>
      <c r="O132" s="326">
        <v>0</v>
      </c>
      <c r="P132" s="326">
        <v>83504.639999999999</v>
      </c>
      <c r="Q132" s="326">
        <v>0</v>
      </c>
      <c r="R132" s="326">
        <v>0</v>
      </c>
      <c r="S132" s="326">
        <v>6735.49</v>
      </c>
      <c r="T132" s="326">
        <v>0</v>
      </c>
      <c r="U132" s="326">
        <v>69129.95</v>
      </c>
      <c r="V132" s="326">
        <v>2031726</v>
      </c>
      <c r="W132" s="326">
        <v>543.75</v>
      </c>
      <c r="X132" s="326">
        <v>0</v>
      </c>
      <c r="Y132" s="326">
        <v>109538.13</v>
      </c>
      <c r="Z132" s="326">
        <v>24773.21</v>
      </c>
      <c r="AA132" s="326">
        <v>481933.96</v>
      </c>
      <c r="AB132" s="326">
        <v>0</v>
      </c>
      <c r="AC132" s="326">
        <v>0</v>
      </c>
      <c r="AD132" s="326">
        <v>0</v>
      </c>
      <c r="AE132" s="326">
        <v>182296.59</v>
      </c>
      <c r="AF132" s="326">
        <v>0</v>
      </c>
      <c r="AG132" s="326">
        <v>0</v>
      </c>
      <c r="AH132" s="326">
        <v>0</v>
      </c>
      <c r="AI132" s="326">
        <v>14395</v>
      </c>
      <c r="AJ132" s="326">
        <v>0</v>
      </c>
      <c r="AK132" s="326">
        <v>6790</v>
      </c>
      <c r="AL132" s="326">
        <v>0</v>
      </c>
      <c r="AM132" s="326">
        <v>13968.39</v>
      </c>
      <c r="AN132" s="326">
        <v>45781.599999999999</v>
      </c>
      <c r="AO132" s="326">
        <v>0</v>
      </c>
      <c r="AP132" s="326">
        <v>863.61</v>
      </c>
      <c r="AQ132" s="326">
        <v>823817.62</v>
      </c>
      <c r="AR132" s="326">
        <v>1157794.6100000001</v>
      </c>
      <c r="AS132" s="326">
        <v>213667.71</v>
      </c>
      <c r="AT132" s="326">
        <v>180511.38</v>
      </c>
      <c r="AU132" s="326">
        <v>142722.87</v>
      </c>
      <c r="AV132" s="326">
        <v>0</v>
      </c>
      <c r="AW132" s="326">
        <v>89233.76</v>
      </c>
      <c r="AX132" s="326">
        <v>91765.01</v>
      </c>
      <c r="AY132" s="326">
        <v>239533.09</v>
      </c>
      <c r="AZ132" s="326">
        <v>218142.48</v>
      </c>
      <c r="BA132" s="326">
        <v>1146500.99</v>
      </c>
      <c r="BB132" s="326">
        <v>196291.06</v>
      </c>
      <c r="BC132" s="326">
        <v>51458.5</v>
      </c>
      <c r="BD132" s="326">
        <v>0</v>
      </c>
      <c r="BE132" s="326">
        <v>101384</v>
      </c>
      <c r="BF132" s="326">
        <v>405803.49</v>
      </c>
      <c r="BG132" s="326">
        <v>488955.39</v>
      </c>
      <c r="BH132" s="326">
        <v>0</v>
      </c>
      <c r="BI132" s="326">
        <v>0</v>
      </c>
      <c r="BJ132" s="326">
        <v>0</v>
      </c>
      <c r="BK132" s="326">
        <v>0</v>
      </c>
      <c r="BL132" s="326">
        <v>1351.93</v>
      </c>
      <c r="BM132" s="326">
        <v>1380479.79</v>
      </c>
      <c r="BN132" s="326">
        <v>1461714.8</v>
      </c>
      <c r="BO132" s="326">
        <v>0</v>
      </c>
      <c r="BP132" s="326">
        <v>0</v>
      </c>
      <c r="BQ132" s="326">
        <v>0</v>
      </c>
      <c r="BR132" s="326">
        <v>0</v>
      </c>
      <c r="BS132" s="326">
        <v>1380479.79</v>
      </c>
      <c r="BT132" s="326">
        <v>1463066.73</v>
      </c>
      <c r="BU132" s="326">
        <v>0</v>
      </c>
      <c r="BV132" s="326">
        <v>0</v>
      </c>
      <c r="BW132" s="326">
        <v>360560.47</v>
      </c>
      <c r="BX132" s="326">
        <v>0</v>
      </c>
      <c r="BY132" s="326">
        <v>0</v>
      </c>
      <c r="BZ132" s="326">
        <v>0</v>
      </c>
      <c r="CA132" s="326">
        <v>0</v>
      </c>
      <c r="CB132" s="326">
        <v>0</v>
      </c>
      <c r="CC132" s="326">
        <v>0</v>
      </c>
      <c r="CD132" s="326">
        <v>0</v>
      </c>
      <c r="CE132" s="326">
        <v>0</v>
      </c>
      <c r="CF132" s="326">
        <v>0</v>
      </c>
      <c r="CG132" s="326">
        <v>0</v>
      </c>
      <c r="CH132" s="326">
        <v>46423</v>
      </c>
      <c r="CI132" s="326">
        <v>0</v>
      </c>
      <c r="CJ132" s="326">
        <v>0</v>
      </c>
      <c r="CK132" s="326">
        <v>100698.55</v>
      </c>
      <c r="CL132" s="326">
        <v>0</v>
      </c>
      <c r="CM132" s="326">
        <v>97295</v>
      </c>
      <c r="CN132" s="326">
        <v>9337</v>
      </c>
      <c r="CO132" s="326">
        <v>0</v>
      </c>
      <c r="CP132" s="326">
        <v>0</v>
      </c>
      <c r="CQ132" s="326">
        <v>0</v>
      </c>
      <c r="CR132" s="326">
        <v>0</v>
      </c>
      <c r="CS132" s="326">
        <v>2421</v>
      </c>
      <c r="CT132" s="326">
        <v>59110.65</v>
      </c>
      <c r="CU132" s="326">
        <v>0</v>
      </c>
      <c r="CV132" s="326">
        <v>0</v>
      </c>
      <c r="CW132" s="326">
        <v>0</v>
      </c>
      <c r="CX132" s="326">
        <v>0</v>
      </c>
      <c r="CY132" s="326">
        <v>0</v>
      </c>
      <c r="CZ132" s="326">
        <v>0</v>
      </c>
      <c r="DA132" s="326">
        <v>0</v>
      </c>
      <c r="DB132" s="326">
        <v>0</v>
      </c>
      <c r="DC132" s="326">
        <v>0</v>
      </c>
      <c r="DD132" s="326">
        <v>26</v>
      </c>
      <c r="DE132" s="326">
        <v>0</v>
      </c>
      <c r="DF132" s="326">
        <v>0</v>
      </c>
      <c r="DG132" s="326">
        <v>0</v>
      </c>
      <c r="DH132" s="326">
        <v>0</v>
      </c>
      <c r="DI132" s="326">
        <v>431625.94</v>
      </c>
      <c r="DJ132" s="326">
        <v>0</v>
      </c>
      <c r="DK132" s="326">
        <v>0</v>
      </c>
      <c r="DL132" s="326">
        <v>69300.03</v>
      </c>
      <c r="DM132" s="326">
        <v>35115.32</v>
      </c>
      <c r="DN132" s="326">
        <v>0</v>
      </c>
      <c r="DO132" s="326">
        <v>0</v>
      </c>
      <c r="DP132" s="326">
        <v>31128.38</v>
      </c>
      <c r="DQ132" s="326">
        <v>0</v>
      </c>
      <c r="DR132" s="326">
        <v>0</v>
      </c>
      <c r="DS132" s="326">
        <v>0</v>
      </c>
      <c r="DT132" s="326">
        <v>0</v>
      </c>
      <c r="DU132" s="326">
        <v>0</v>
      </c>
      <c r="DV132" s="326">
        <v>108702</v>
      </c>
      <c r="DW132" s="326">
        <v>0</v>
      </c>
      <c r="DX132" s="326">
        <v>330376.58</v>
      </c>
      <c r="DY132" s="326">
        <v>341395.27</v>
      </c>
      <c r="DZ132" s="326">
        <v>21346.27</v>
      </c>
      <c r="EA132" s="326">
        <v>0</v>
      </c>
      <c r="EB132" s="326">
        <v>3327.58</v>
      </c>
      <c r="EC132" s="326">
        <v>7000</v>
      </c>
      <c r="ED132" s="326">
        <v>235036.72</v>
      </c>
      <c r="EE132" s="326">
        <v>11238.91</v>
      </c>
      <c r="EF132" s="326">
        <v>538890.02</v>
      </c>
      <c r="EG132" s="326">
        <v>762687.83</v>
      </c>
      <c r="EH132" s="326">
        <v>0</v>
      </c>
      <c r="EI132" s="326">
        <v>0</v>
      </c>
      <c r="EJ132" s="326">
        <v>0</v>
      </c>
      <c r="EK132" s="326">
        <v>0</v>
      </c>
      <c r="EL132" s="326">
        <v>0</v>
      </c>
      <c r="EM132" s="326">
        <v>1155000</v>
      </c>
      <c r="EN132" s="326">
        <v>40167.72</v>
      </c>
      <c r="EO132" s="326">
        <v>908302.73</v>
      </c>
      <c r="EP132" s="326">
        <v>1486025.01</v>
      </c>
      <c r="EQ132" s="326">
        <v>0</v>
      </c>
      <c r="ER132" s="326">
        <v>617890</v>
      </c>
      <c r="ES132" s="326">
        <v>0</v>
      </c>
      <c r="ET132" s="326">
        <v>0</v>
      </c>
      <c r="EU132" s="326">
        <v>0</v>
      </c>
      <c r="EV132" s="326">
        <v>15903.88</v>
      </c>
      <c r="EW132" s="326">
        <v>268573.3</v>
      </c>
      <c r="EX132" s="326">
        <v>252669.42</v>
      </c>
      <c r="EY132" s="326">
        <v>0</v>
      </c>
      <c r="EZ132" s="326">
        <v>29742.7</v>
      </c>
      <c r="FA132" s="326">
        <v>46599.63</v>
      </c>
      <c r="FB132" s="326">
        <v>25000</v>
      </c>
      <c r="FC132" s="326">
        <v>536.19000000000005</v>
      </c>
      <c r="FD132" s="326">
        <v>7606.88</v>
      </c>
      <c r="FE132" s="326">
        <v>0</v>
      </c>
      <c r="FF132" s="326">
        <v>0</v>
      </c>
      <c r="FG132" s="326">
        <v>0</v>
      </c>
      <c r="FH132" s="326">
        <v>0</v>
      </c>
      <c r="FI132" s="326">
        <v>0</v>
      </c>
      <c r="FJ132" s="326">
        <v>0</v>
      </c>
      <c r="FK132" s="326">
        <v>0</v>
      </c>
    </row>
    <row r="133" spans="1:167" x14ac:dyDescent="0.15">
      <c r="A133" s="334">
        <v>2142</v>
      </c>
      <c r="B133" s="334" t="s">
        <v>578</v>
      </c>
      <c r="C133" s="326">
        <v>0</v>
      </c>
      <c r="D133" s="326">
        <v>1292367</v>
      </c>
      <c r="E133" s="326">
        <v>0</v>
      </c>
      <c r="F133" s="326">
        <v>0</v>
      </c>
      <c r="G133" s="326">
        <v>9179</v>
      </c>
      <c r="H133" s="326">
        <v>2185.52</v>
      </c>
      <c r="I133" s="326">
        <v>25096.03</v>
      </c>
      <c r="J133" s="326">
        <v>0</v>
      </c>
      <c r="K133" s="326">
        <v>142780</v>
      </c>
      <c r="L133" s="326">
        <v>0</v>
      </c>
      <c r="M133" s="326">
        <v>0</v>
      </c>
      <c r="N133" s="326">
        <v>0</v>
      </c>
      <c r="O133" s="326">
        <v>0</v>
      </c>
      <c r="P133" s="326">
        <v>12005.68</v>
      </c>
      <c r="Q133" s="326">
        <v>0</v>
      </c>
      <c r="R133" s="326">
        <v>0</v>
      </c>
      <c r="S133" s="326">
        <v>961.13</v>
      </c>
      <c r="T133" s="326">
        <v>0</v>
      </c>
      <c r="U133" s="326">
        <v>12833.79</v>
      </c>
      <c r="V133" s="326">
        <v>793129</v>
      </c>
      <c r="W133" s="326">
        <v>4115.75</v>
      </c>
      <c r="X133" s="326">
        <v>0</v>
      </c>
      <c r="Y133" s="326">
        <v>0</v>
      </c>
      <c r="Z133" s="326">
        <v>0</v>
      </c>
      <c r="AA133" s="326">
        <v>153696.20000000001</v>
      </c>
      <c r="AB133" s="326">
        <v>0</v>
      </c>
      <c r="AC133" s="326">
        <v>0</v>
      </c>
      <c r="AD133" s="326">
        <v>1659.56</v>
      </c>
      <c r="AE133" s="326">
        <v>41843.61</v>
      </c>
      <c r="AF133" s="326">
        <v>0</v>
      </c>
      <c r="AG133" s="326">
        <v>0</v>
      </c>
      <c r="AH133" s="326">
        <v>0</v>
      </c>
      <c r="AI133" s="326">
        <v>11017.74</v>
      </c>
      <c r="AJ133" s="326">
        <v>0</v>
      </c>
      <c r="AK133" s="326">
        <v>340</v>
      </c>
      <c r="AL133" s="326">
        <v>0</v>
      </c>
      <c r="AM133" s="326">
        <v>0</v>
      </c>
      <c r="AN133" s="326">
        <v>24148.28</v>
      </c>
      <c r="AO133" s="326">
        <v>0</v>
      </c>
      <c r="AP133" s="326">
        <v>2126.04</v>
      </c>
      <c r="AQ133" s="326">
        <v>347622.97</v>
      </c>
      <c r="AR133" s="326">
        <v>608365.77</v>
      </c>
      <c r="AS133" s="326">
        <v>141493</v>
      </c>
      <c r="AT133" s="326">
        <v>75151.240000000005</v>
      </c>
      <c r="AU133" s="326">
        <v>43671.41</v>
      </c>
      <c r="AV133" s="326">
        <v>1620.67</v>
      </c>
      <c r="AW133" s="326">
        <v>32209.18</v>
      </c>
      <c r="AX133" s="326">
        <v>95024.44</v>
      </c>
      <c r="AY133" s="326">
        <v>106816.9</v>
      </c>
      <c r="AZ133" s="326">
        <v>143238.59</v>
      </c>
      <c r="BA133" s="326">
        <v>641147.97</v>
      </c>
      <c r="BB133" s="326">
        <v>92314.81</v>
      </c>
      <c r="BC133" s="326">
        <v>53704.6</v>
      </c>
      <c r="BD133" s="326">
        <v>0</v>
      </c>
      <c r="BE133" s="326">
        <v>1090</v>
      </c>
      <c r="BF133" s="326">
        <v>111875.11</v>
      </c>
      <c r="BG133" s="326">
        <v>244880.56</v>
      </c>
      <c r="BH133" s="326">
        <v>0</v>
      </c>
      <c r="BI133" s="326">
        <v>0</v>
      </c>
      <c r="BJ133" s="326">
        <v>0</v>
      </c>
      <c r="BK133" s="326">
        <v>0</v>
      </c>
      <c r="BL133" s="326">
        <v>0</v>
      </c>
      <c r="BM133" s="326">
        <v>0</v>
      </c>
      <c r="BN133" s="326">
        <v>0</v>
      </c>
      <c r="BO133" s="326">
        <v>0</v>
      </c>
      <c r="BP133" s="326">
        <v>0</v>
      </c>
      <c r="BQ133" s="326">
        <v>779435.65</v>
      </c>
      <c r="BR133" s="326">
        <v>568692.76</v>
      </c>
      <c r="BS133" s="326">
        <v>779435.65</v>
      </c>
      <c r="BT133" s="326">
        <v>568692.76</v>
      </c>
      <c r="BU133" s="326">
        <v>0</v>
      </c>
      <c r="BV133" s="326">
        <v>0</v>
      </c>
      <c r="BW133" s="326">
        <v>97507.26</v>
      </c>
      <c r="BX133" s="326">
        <v>0</v>
      </c>
      <c r="BY133" s="326">
        <v>0</v>
      </c>
      <c r="BZ133" s="326">
        <v>0</v>
      </c>
      <c r="CA133" s="326">
        <v>0</v>
      </c>
      <c r="CB133" s="326">
        <v>0</v>
      </c>
      <c r="CC133" s="326">
        <v>0</v>
      </c>
      <c r="CD133" s="326">
        <v>4299.59</v>
      </c>
      <c r="CE133" s="326">
        <v>0</v>
      </c>
      <c r="CF133" s="326">
        <v>0</v>
      </c>
      <c r="CG133" s="326">
        <v>0</v>
      </c>
      <c r="CH133" s="326">
        <v>2776.44</v>
      </c>
      <c r="CI133" s="326">
        <v>0</v>
      </c>
      <c r="CJ133" s="326">
        <v>0</v>
      </c>
      <c r="CK133" s="326">
        <v>9743.41</v>
      </c>
      <c r="CL133" s="326">
        <v>0</v>
      </c>
      <c r="CM133" s="326">
        <v>23008</v>
      </c>
      <c r="CN133" s="326">
        <v>0</v>
      </c>
      <c r="CO133" s="326">
        <v>0</v>
      </c>
      <c r="CP133" s="326">
        <v>0</v>
      </c>
      <c r="CQ133" s="326">
        <v>0</v>
      </c>
      <c r="CR133" s="326">
        <v>0</v>
      </c>
      <c r="CS133" s="326">
        <v>0</v>
      </c>
      <c r="CT133" s="326">
        <v>62012.77</v>
      </c>
      <c r="CU133" s="326">
        <v>0</v>
      </c>
      <c r="CV133" s="326">
        <v>0</v>
      </c>
      <c r="CW133" s="326">
        <v>0</v>
      </c>
      <c r="CX133" s="326">
        <v>0</v>
      </c>
      <c r="CY133" s="326">
        <v>0</v>
      </c>
      <c r="CZ133" s="326">
        <v>0</v>
      </c>
      <c r="DA133" s="326">
        <v>0</v>
      </c>
      <c r="DB133" s="326">
        <v>0</v>
      </c>
      <c r="DC133" s="326">
        <v>0</v>
      </c>
      <c r="DD133" s="326">
        <v>0</v>
      </c>
      <c r="DE133" s="326">
        <v>0</v>
      </c>
      <c r="DF133" s="326">
        <v>0</v>
      </c>
      <c r="DG133" s="326">
        <v>0</v>
      </c>
      <c r="DH133" s="326">
        <v>0</v>
      </c>
      <c r="DI133" s="326">
        <v>78061.850000000006</v>
      </c>
      <c r="DJ133" s="326">
        <v>0</v>
      </c>
      <c r="DK133" s="326">
        <v>0</v>
      </c>
      <c r="DL133" s="326">
        <v>33262.03</v>
      </c>
      <c r="DM133" s="326">
        <v>25177.77</v>
      </c>
      <c r="DN133" s="326">
        <v>0</v>
      </c>
      <c r="DO133" s="326">
        <v>0</v>
      </c>
      <c r="DP133" s="326">
        <v>15926.95</v>
      </c>
      <c r="DQ133" s="326">
        <v>110</v>
      </c>
      <c r="DR133" s="326">
        <v>0</v>
      </c>
      <c r="DS133" s="326">
        <v>0</v>
      </c>
      <c r="DT133" s="326">
        <v>0</v>
      </c>
      <c r="DU133" s="326">
        <v>0</v>
      </c>
      <c r="DV133" s="326">
        <v>46706.79</v>
      </c>
      <c r="DW133" s="326">
        <v>102.08</v>
      </c>
      <c r="DX133" s="326">
        <v>1091.71</v>
      </c>
      <c r="DY133" s="326">
        <v>3680.71</v>
      </c>
      <c r="DZ133" s="326">
        <v>2849</v>
      </c>
      <c r="EA133" s="326">
        <v>260</v>
      </c>
      <c r="EB133" s="326">
        <v>0</v>
      </c>
      <c r="EC133" s="326">
        <v>0</v>
      </c>
      <c r="ED133" s="326">
        <v>0</v>
      </c>
      <c r="EE133" s="326">
        <v>0</v>
      </c>
      <c r="EF133" s="326">
        <v>0</v>
      </c>
      <c r="EG133" s="326">
        <v>0</v>
      </c>
      <c r="EH133" s="326">
        <v>0</v>
      </c>
      <c r="EI133" s="326">
        <v>0</v>
      </c>
      <c r="EJ133" s="326">
        <v>0</v>
      </c>
      <c r="EK133" s="326">
        <v>0</v>
      </c>
      <c r="EL133" s="326">
        <v>0</v>
      </c>
      <c r="EM133" s="326">
        <v>0</v>
      </c>
      <c r="EN133" s="326">
        <v>0</v>
      </c>
      <c r="EO133" s="326">
        <v>0</v>
      </c>
      <c r="EP133" s="326">
        <v>0</v>
      </c>
      <c r="EQ133" s="326">
        <v>0</v>
      </c>
      <c r="ER133" s="326">
        <v>0</v>
      </c>
      <c r="ES133" s="326">
        <v>0</v>
      </c>
      <c r="ET133" s="326">
        <v>0</v>
      </c>
      <c r="EU133" s="326">
        <v>0</v>
      </c>
      <c r="EV133" s="326">
        <v>0</v>
      </c>
      <c r="EW133" s="326">
        <v>98846.87</v>
      </c>
      <c r="EX133" s="326">
        <v>98846.87</v>
      </c>
      <c r="EY133" s="326">
        <v>0</v>
      </c>
      <c r="EZ133" s="326">
        <v>0</v>
      </c>
      <c r="FA133" s="326">
        <v>0</v>
      </c>
      <c r="FB133" s="326">
        <v>0</v>
      </c>
      <c r="FC133" s="326">
        <v>0</v>
      </c>
      <c r="FD133" s="326">
        <v>0</v>
      </c>
      <c r="FE133" s="326">
        <v>0</v>
      </c>
      <c r="FF133" s="326">
        <v>0</v>
      </c>
      <c r="FG133" s="326">
        <v>0</v>
      </c>
      <c r="FH133" s="326">
        <v>0</v>
      </c>
      <c r="FI133" s="326">
        <v>0</v>
      </c>
      <c r="FJ133" s="326">
        <v>0</v>
      </c>
      <c r="FK133" s="326">
        <v>0</v>
      </c>
    </row>
    <row r="134" spans="1:167" x14ac:dyDescent="0.15">
      <c r="A134" s="334">
        <v>2177</v>
      </c>
      <c r="B134" s="334" t="s">
        <v>579</v>
      </c>
      <c r="C134" s="326">
        <v>0</v>
      </c>
      <c r="D134" s="326">
        <v>17990955</v>
      </c>
      <c r="E134" s="326">
        <v>0</v>
      </c>
      <c r="F134" s="326">
        <v>199988.58</v>
      </c>
      <c r="G134" s="326">
        <v>60903.34</v>
      </c>
      <c r="H134" s="326">
        <v>13702.23</v>
      </c>
      <c r="I134" s="326">
        <v>366663.07</v>
      </c>
      <c r="J134" s="326">
        <v>3648.5</v>
      </c>
      <c r="K134" s="326">
        <v>670836.28</v>
      </c>
      <c r="L134" s="326">
        <v>0</v>
      </c>
      <c r="M134" s="326">
        <v>50815.95</v>
      </c>
      <c r="N134" s="326">
        <v>0</v>
      </c>
      <c r="O134" s="326">
        <v>0</v>
      </c>
      <c r="P134" s="326">
        <v>17825.759999999998</v>
      </c>
      <c r="Q134" s="326">
        <v>0</v>
      </c>
      <c r="R134" s="326">
        <v>0</v>
      </c>
      <c r="S134" s="326">
        <v>0</v>
      </c>
      <c r="T134" s="326">
        <v>0</v>
      </c>
      <c r="U134" s="326">
        <v>635461.48</v>
      </c>
      <c r="V134" s="326">
        <v>383792</v>
      </c>
      <c r="W134" s="326">
        <v>9026.9699999999993</v>
      </c>
      <c r="X134" s="326">
        <v>0</v>
      </c>
      <c r="Y134" s="326">
        <v>0</v>
      </c>
      <c r="Z134" s="326">
        <v>0</v>
      </c>
      <c r="AA134" s="326">
        <v>702602.45</v>
      </c>
      <c r="AB134" s="326">
        <v>0</v>
      </c>
      <c r="AC134" s="326">
        <v>0</v>
      </c>
      <c r="AD134" s="326">
        <v>30814.85</v>
      </c>
      <c r="AE134" s="326">
        <v>78900</v>
      </c>
      <c r="AF134" s="326">
        <v>0</v>
      </c>
      <c r="AG134" s="326">
        <v>0</v>
      </c>
      <c r="AH134" s="326">
        <v>0</v>
      </c>
      <c r="AI134" s="326">
        <v>0</v>
      </c>
      <c r="AJ134" s="326">
        <v>0</v>
      </c>
      <c r="AK134" s="326">
        <v>37200</v>
      </c>
      <c r="AL134" s="326">
        <v>0</v>
      </c>
      <c r="AM134" s="326">
        <v>0</v>
      </c>
      <c r="AN134" s="326">
        <v>48209.45</v>
      </c>
      <c r="AO134" s="326">
        <v>0</v>
      </c>
      <c r="AP134" s="326">
        <v>8322</v>
      </c>
      <c r="AQ134" s="326">
        <v>0</v>
      </c>
      <c r="AR134" s="326">
        <v>7744777.3399999999</v>
      </c>
      <c r="AS134" s="326">
        <v>870517.88</v>
      </c>
      <c r="AT134" s="326">
        <v>507534.64</v>
      </c>
      <c r="AU134" s="326">
        <v>717731.73</v>
      </c>
      <c r="AV134" s="326">
        <v>1502.16</v>
      </c>
      <c r="AW134" s="326">
        <v>932444.71</v>
      </c>
      <c r="AX134" s="326">
        <v>1048900.93</v>
      </c>
      <c r="AY134" s="326">
        <v>1000110.57</v>
      </c>
      <c r="AZ134" s="326">
        <v>906049.54</v>
      </c>
      <c r="BA134" s="326">
        <v>4494012.8</v>
      </c>
      <c r="BB134" s="326">
        <v>734900.25</v>
      </c>
      <c r="BC134" s="326">
        <v>225354</v>
      </c>
      <c r="BD134" s="326">
        <v>43021.93</v>
      </c>
      <c r="BE134" s="326">
        <v>197865.89</v>
      </c>
      <c r="BF134" s="326">
        <v>1915029.22</v>
      </c>
      <c r="BG134" s="326">
        <v>382083.03</v>
      </c>
      <c r="BH134" s="326">
        <v>18027.02</v>
      </c>
      <c r="BI134" s="326">
        <v>46522.19</v>
      </c>
      <c r="BJ134" s="326">
        <v>48124.88</v>
      </c>
      <c r="BK134" s="326">
        <v>0</v>
      </c>
      <c r="BL134" s="326">
        <v>5305.62</v>
      </c>
      <c r="BM134" s="326">
        <v>0</v>
      </c>
      <c r="BN134" s="326">
        <v>0</v>
      </c>
      <c r="BO134" s="326">
        <v>4134.8100000000004</v>
      </c>
      <c r="BP134" s="326">
        <v>32600</v>
      </c>
      <c r="BQ134" s="326">
        <v>6801391.46</v>
      </c>
      <c r="BR134" s="326">
        <v>6335822.2300000004</v>
      </c>
      <c r="BS134" s="326">
        <v>6852048.46</v>
      </c>
      <c r="BT134" s="326">
        <v>6421852.7300000004</v>
      </c>
      <c r="BU134" s="326">
        <v>0</v>
      </c>
      <c r="BV134" s="326">
        <v>0</v>
      </c>
      <c r="BW134" s="326">
        <v>1781137.51</v>
      </c>
      <c r="BX134" s="326">
        <v>0</v>
      </c>
      <c r="BY134" s="326">
        <v>0</v>
      </c>
      <c r="BZ134" s="326">
        <v>0</v>
      </c>
      <c r="CA134" s="326">
        <v>0</v>
      </c>
      <c r="CB134" s="326">
        <v>0</v>
      </c>
      <c r="CC134" s="326">
        <v>0</v>
      </c>
      <c r="CD134" s="326">
        <v>0</v>
      </c>
      <c r="CE134" s="326">
        <v>0</v>
      </c>
      <c r="CF134" s="326">
        <v>0</v>
      </c>
      <c r="CG134" s="326">
        <v>0</v>
      </c>
      <c r="CH134" s="326">
        <v>12242.24</v>
      </c>
      <c r="CI134" s="326">
        <v>0</v>
      </c>
      <c r="CJ134" s="326">
        <v>0</v>
      </c>
      <c r="CK134" s="326">
        <v>0</v>
      </c>
      <c r="CL134" s="326">
        <v>0</v>
      </c>
      <c r="CM134" s="326">
        <v>491017</v>
      </c>
      <c r="CN134" s="326">
        <v>40339</v>
      </c>
      <c r="CO134" s="326">
        <v>0</v>
      </c>
      <c r="CP134" s="326">
        <v>0</v>
      </c>
      <c r="CQ134" s="326">
        <v>0</v>
      </c>
      <c r="CR134" s="326">
        <v>364</v>
      </c>
      <c r="CS134" s="326">
        <v>10458</v>
      </c>
      <c r="CT134" s="326">
        <v>220474.59</v>
      </c>
      <c r="CU134" s="326">
        <v>0</v>
      </c>
      <c r="CV134" s="326">
        <v>0</v>
      </c>
      <c r="CW134" s="326">
        <v>0</v>
      </c>
      <c r="CX134" s="326">
        <v>0</v>
      </c>
      <c r="CY134" s="326">
        <v>0</v>
      </c>
      <c r="CZ134" s="326">
        <v>0</v>
      </c>
      <c r="DA134" s="326">
        <v>0</v>
      </c>
      <c r="DB134" s="326">
        <v>0</v>
      </c>
      <c r="DC134" s="326">
        <v>245.81</v>
      </c>
      <c r="DD134" s="326">
        <v>0.12</v>
      </c>
      <c r="DE134" s="326">
        <v>0</v>
      </c>
      <c r="DF134" s="326">
        <v>0</v>
      </c>
      <c r="DG134" s="326">
        <v>0</v>
      </c>
      <c r="DH134" s="326">
        <v>0</v>
      </c>
      <c r="DI134" s="326">
        <v>1552550.66</v>
      </c>
      <c r="DJ134" s="326">
        <v>0</v>
      </c>
      <c r="DK134" s="326">
        <v>0</v>
      </c>
      <c r="DL134" s="326">
        <v>248542.54</v>
      </c>
      <c r="DM134" s="326">
        <v>244279.88</v>
      </c>
      <c r="DN134" s="326">
        <v>0</v>
      </c>
      <c r="DO134" s="326">
        <v>0</v>
      </c>
      <c r="DP134" s="326">
        <v>223296.7</v>
      </c>
      <c r="DQ134" s="326">
        <v>3344.76</v>
      </c>
      <c r="DR134" s="326">
        <v>0</v>
      </c>
      <c r="DS134" s="326">
        <v>0</v>
      </c>
      <c r="DT134" s="326">
        <v>0</v>
      </c>
      <c r="DU134" s="326">
        <v>0</v>
      </c>
      <c r="DV134" s="326">
        <v>284263.73</v>
      </c>
      <c r="DW134" s="326">
        <v>0</v>
      </c>
      <c r="DX134" s="326">
        <v>235882.64</v>
      </c>
      <c r="DY134" s="326">
        <v>257558.73</v>
      </c>
      <c r="DZ134" s="326">
        <v>158082.25</v>
      </c>
      <c r="EA134" s="326">
        <v>131053.1</v>
      </c>
      <c r="EB134" s="326">
        <v>5353.06</v>
      </c>
      <c r="EC134" s="326">
        <v>0</v>
      </c>
      <c r="ED134" s="326">
        <v>424250.45</v>
      </c>
      <c r="EE134" s="326">
        <v>593296.4</v>
      </c>
      <c r="EF134" s="326">
        <v>914950.95</v>
      </c>
      <c r="EG134" s="326">
        <v>722796.67</v>
      </c>
      <c r="EH134" s="326">
        <v>23108.33</v>
      </c>
      <c r="EI134" s="326">
        <v>0</v>
      </c>
      <c r="EJ134" s="326">
        <v>0</v>
      </c>
      <c r="EK134" s="326">
        <v>0</v>
      </c>
      <c r="EL134" s="326">
        <v>0</v>
      </c>
      <c r="EM134" s="326">
        <v>5680352.8700000001</v>
      </c>
      <c r="EN134" s="326">
        <v>779266.35</v>
      </c>
      <c r="EO134" s="326">
        <v>783330.72</v>
      </c>
      <c r="EP134" s="326">
        <v>27941.87</v>
      </c>
      <c r="EQ134" s="326">
        <v>0</v>
      </c>
      <c r="ER134" s="326">
        <v>23877.5</v>
      </c>
      <c r="ES134" s="326">
        <v>0</v>
      </c>
      <c r="ET134" s="326">
        <v>0</v>
      </c>
      <c r="EU134" s="326">
        <v>183186.24</v>
      </c>
      <c r="EV134" s="326">
        <v>241362.82</v>
      </c>
      <c r="EW134" s="326">
        <v>1003050.99</v>
      </c>
      <c r="EX134" s="326">
        <v>944874.41</v>
      </c>
      <c r="EY134" s="326">
        <v>0</v>
      </c>
      <c r="EZ134" s="326">
        <v>114672.01</v>
      </c>
      <c r="FA134" s="326">
        <v>115305.60000000001</v>
      </c>
      <c r="FB134" s="326">
        <v>957127.16</v>
      </c>
      <c r="FC134" s="326">
        <v>901</v>
      </c>
      <c r="FD134" s="326">
        <v>955592.57</v>
      </c>
      <c r="FE134" s="326">
        <v>0</v>
      </c>
      <c r="FF134" s="326">
        <v>0</v>
      </c>
      <c r="FG134" s="326">
        <v>0</v>
      </c>
      <c r="FH134" s="326">
        <v>498739.75</v>
      </c>
      <c r="FI134" s="326">
        <v>0</v>
      </c>
      <c r="FJ134" s="326">
        <v>498739.75</v>
      </c>
      <c r="FK134" s="326">
        <v>0</v>
      </c>
    </row>
    <row r="135" spans="1:167" x14ac:dyDescent="0.15">
      <c r="A135" s="334">
        <v>2184</v>
      </c>
      <c r="B135" s="334" t="s">
        <v>580</v>
      </c>
      <c r="C135" s="326">
        <v>0</v>
      </c>
      <c r="D135" s="326">
        <v>12081882</v>
      </c>
      <c r="E135" s="326">
        <v>0</v>
      </c>
      <c r="F135" s="326">
        <v>0</v>
      </c>
      <c r="G135" s="326">
        <v>0</v>
      </c>
      <c r="H135" s="326">
        <v>24830.84</v>
      </c>
      <c r="I135" s="326">
        <v>531794.34</v>
      </c>
      <c r="J135" s="326">
        <v>5932.19</v>
      </c>
      <c r="K135" s="326">
        <v>916561.08</v>
      </c>
      <c r="L135" s="326">
        <v>0</v>
      </c>
      <c r="M135" s="326">
        <v>0</v>
      </c>
      <c r="N135" s="326">
        <v>0</v>
      </c>
      <c r="O135" s="326">
        <v>0</v>
      </c>
      <c r="P135" s="326">
        <v>3936.9</v>
      </c>
      <c r="Q135" s="326">
        <v>0</v>
      </c>
      <c r="R135" s="326">
        <v>0</v>
      </c>
      <c r="S135" s="326">
        <v>0</v>
      </c>
      <c r="T135" s="326">
        <v>0</v>
      </c>
      <c r="U135" s="326">
        <v>59902.75</v>
      </c>
      <c r="V135" s="326">
        <v>316313</v>
      </c>
      <c r="W135" s="326">
        <v>8542.75</v>
      </c>
      <c r="X135" s="326">
        <v>0</v>
      </c>
      <c r="Y135" s="326">
        <v>0</v>
      </c>
      <c r="Z135" s="326">
        <v>0</v>
      </c>
      <c r="AA135" s="326">
        <v>725579.18</v>
      </c>
      <c r="AB135" s="326">
        <v>0</v>
      </c>
      <c r="AC135" s="326">
        <v>0</v>
      </c>
      <c r="AD135" s="326">
        <v>42343</v>
      </c>
      <c r="AE135" s="326">
        <v>180868.72</v>
      </c>
      <c r="AF135" s="326">
        <v>0</v>
      </c>
      <c r="AG135" s="326">
        <v>0</v>
      </c>
      <c r="AH135" s="326">
        <v>0</v>
      </c>
      <c r="AI135" s="326">
        <v>0</v>
      </c>
      <c r="AJ135" s="326">
        <v>0</v>
      </c>
      <c r="AK135" s="326">
        <v>0</v>
      </c>
      <c r="AL135" s="326">
        <v>0</v>
      </c>
      <c r="AM135" s="326">
        <v>34829</v>
      </c>
      <c r="AN135" s="326">
        <v>54083.48</v>
      </c>
      <c r="AO135" s="326">
        <v>0</v>
      </c>
      <c r="AP135" s="326">
        <v>0</v>
      </c>
      <c r="AQ135" s="326">
        <v>2370105.89</v>
      </c>
      <c r="AR135" s="326">
        <v>3425048.03</v>
      </c>
      <c r="AS135" s="326">
        <v>79493.279999999999</v>
      </c>
      <c r="AT135" s="326">
        <v>425363.36</v>
      </c>
      <c r="AU135" s="326">
        <v>56205.18</v>
      </c>
      <c r="AV135" s="326">
        <v>50042.33</v>
      </c>
      <c r="AW135" s="326">
        <v>216021.6</v>
      </c>
      <c r="AX135" s="326">
        <v>1198366.57</v>
      </c>
      <c r="AY135" s="326">
        <v>378586.28</v>
      </c>
      <c r="AZ135" s="326">
        <v>722363.55</v>
      </c>
      <c r="BA135" s="326">
        <v>3085999.87</v>
      </c>
      <c r="BB135" s="326">
        <v>152873.32</v>
      </c>
      <c r="BC135" s="326">
        <v>143548.10999999999</v>
      </c>
      <c r="BD135" s="326">
        <v>104810.65</v>
      </c>
      <c r="BE135" s="326">
        <v>371211.33</v>
      </c>
      <c r="BF135" s="326">
        <v>1863564.46</v>
      </c>
      <c r="BG135" s="326">
        <v>449762.2</v>
      </c>
      <c r="BH135" s="326">
        <v>4652.3</v>
      </c>
      <c r="BI135" s="326">
        <v>0</v>
      </c>
      <c r="BJ135" s="326">
        <v>0</v>
      </c>
      <c r="BK135" s="326">
        <v>0</v>
      </c>
      <c r="BL135" s="326">
        <v>0</v>
      </c>
      <c r="BM135" s="326">
        <v>0</v>
      </c>
      <c r="BN135" s="326">
        <v>0</v>
      </c>
      <c r="BO135" s="326">
        <v>75000</v>
      </c>
      <c r="BP135" s="326">
        <v>0</v>
      </c>
      <c r="BQ135" s="326">
        <v>2364417.08</v>
      </c>
      <c r="BR135" s="326">
        <v>2328798</v>
      </c>
      <c r="BS135" s="326">
        <v>2439417.08</v>
      </c>
      <c r="BT135" s="326">
        <v>2328798</v>
      </c>
      <c r="BU135" s="326">
        <v>0</v>
      </c>
      <c r="BV135" s="326">
        <v>0</v>
      </c>
      <c r="BW135" s="326">
        <v>1863564.46</v>
      </c>
      <c r="BX135" s="326">
        <v>0</v>
      </c>
      <c r="BY135" s="326">
        <v>0</v>
      </c>
      <c r="BZ135" s="326">
        <v>0</v>
      </c>
      <c r="CA135" s="326">
        <v>0</v>
      </c>
      <c r="CB135" s="326">
        <v>0</v>
      </c>
      <c r="CC135" s="326">
        <v>0</v>
      </c>
      <c r="CD135" s="326">
        <v>0</v>
      </c>
      <c r="CE135" s="326">
        <v>0</v>
      </c>
      <c r="CF135" s="326">
        <v>0</v>
      </c>
      <c r="CG135" s="326">
        <v>0</v>
      </c>
      <c r="CH135" s="326">
        <v>3827.17</v>
      </c>
      <c r="CI135" s="326">
        <v>0</v>
      </c>
      <c r="CJ135" s="326">
        <v>0</v>
      </c>
      <c r="CK135" s="326">
        <v>0</v>
      </c>
      <c r="CL135" s="326">
        <v>0</v>
      </c>
      <c r="CM135" s="326">
        <v>625698</v>
      </c>
      <c r="CN135" s="326">
        <v>0</v>
      </c>
      <c r="CO135" s="326">
        <v>0</v>
      </c>
      <c r="CP135" s="326">
        <v>0</v>
      </c>
      <c r="CQ135" s="326">
        <v>0</v>
      </c>
      <c r="CR135" s="326">
        <v>78</v>
      </c>
      <c r="CS135" s="326">
        <v>0</v>
      </c>
      <c r="CT135" s="326">
        <v>213439.29</v>
      </c>
      <c r="CU135" s="326">
        <v>0</v>
      </c>
      <c r="CV135" s="326">
        <v>0</v>
      </c>
      <c r="CW135" s="326">
        <v>0</v>
      </c>
      <c r="CX135" s="326">
        <v>143449.32999999999</v>
      </c>
      <c r="CY135" s="326">
        <v>0</v>
      </c>
      <c r="CZ135" s="326">
        <v>0</v>
      </c>
      <c r="DA135" s="326">
        <v>0</v>
      </c>
      <c r="DB135" s="326">
        <v>0</v>
      </c>
      <c r="DC135" s="326">
        <v>0</v>
      </c>
      <c r="DD135" s="326">
        <v>0</v>
      </c>
      <c r="DE135" s="326">
        <v>0</v>
      </c>
      <c r="DF135" s="326">
        <v>0</v>
      </c>
      <c r="DG135" s="326">
        <v>0</v>
      </c>
      <c r="DH135" s="326">
        <v>0</v>
      </c>
      <c r="DI135" s="326">
        <v>1950788.19</v>
      </c>
      <c r="DJ135" s="326">
        <v>0</v>
      </c>
      <c r="DK135" s="326">
        <v>0</v>
      </c>
      <c r="DL135" s="326">
        <v>368224.89</v>
      </c>
      <c r="DM135" s="326">
        <v>250664.64</v>
      </c>
      <c r="DN135" s="326">
        <v>0</v>
      </c>
      <c r="DO135" s="326">
        <v>0</v>
      </c>
      <c r="DP135" s="326">
        <v>120123.83</v>
      </c>
      <c r="DQ135" s="326">
        <v>0</v>
      </c>
      <c r="DR135" s="326">
        <v>0</v>
      </c>
      <c r="DS135" s="326">
        <v>0</v>
      </c>
      <c r="DT135" s="326">
        <v>0</v>
      </c>
      <c r="DU135" s="326">
        <v>0</v>
      </c>
      <c r="DV135" s="326">
        <v>160254.70000000001</v>
      </c>
      <c r="DW135" s="326">
        <v>0</v>
      </c>
      <c r="DX135" s="326">
        <v>90</v>
      </c>
      <c r="DY135" s="326">
        <v>90</v>
      </c>
      <c r="DZ135" s="326">
        <v>0</v>
      </c>
      <c r="EA135" s="326">
        <v>0</v>
      </c>
      <c r="EB135" s="326">
        <v>0</v>
      </c>
      <c r="EC135" s="326">
        <v>0</v>
      </c>
      <c r="ED135" s="326">
        <v>42396.85</v>
      </c>
      <c r="EE135" s="326">
        <v>36601.11</v>
      </c>
      <c r="EF135" s="326">
        <v>769673.1</v>
      </c>
      <c r="EG135" s="326">
        <v>607991.34</v>
      </c>
      <c r="EH135" s="326">
        <v>4364.3900000000003</v>
      </c>
      <c r="EI135" s="326">
        <v>0</v>
      </c>
      <c r="EJ135" s="326">
        <v>0</v>
      </c>
      <c r="EK135" s="326">
        <v>163113.10999999999</v>
      </c>
      <c r="EL135" s="326">
        <v>0</v>
      </c>
      <c r="EM135" s="326">
        <v>1903162.11</v>
      </c>
      <c r="EN135" s="326">
        <v>0</v>
      </c>
      <c r="EO135" s="326">
        <v>0</v>
      </c>
      <c r="EP135" s="326">
        <v>0</v>
      </c>
      <c r="EQ135" s="326">
        <v>0</v>
      </c>
      <c r="ER135" s="326">
        <v>0</v>
      </c>
      <c r="ES135" s="326">
        <v>0</v>
      </c>
      <c r="ET135" s="326">
        <v>0</v>
      </c>
      <c r="EU135" s="326">
        <v>2209.98</v>
      </c>
      <c r="EV135" s="326">
        <v>15031.89</v>
      </c>
      <c r="EW135" s="326">
        <v>489061.22</v>
      </c>
      <c r="EX135" s="326">
        <v>476239.31</v>
      </c>
      <c r="EY135" s="326">
        <v>0</v>
      </c>
      <c r="EZ135" s="326">
        <v>26938.92</v>
      </c>
      <c r="FA135" s="326">
        <v>-2573.5100000000002</v>
      </c>
      <c r="FB135" s="326">
        <v>621943.26</v>
      </c>
      <c r="FC135" s="326">
        <v>376225.32</v>
      </c>
      <c r="FD135" s="326">
        <v>275230.37</v>
      </c>
      <c r="FE135" s="326">
        <v>0</v>
      </c>
      <c r="FF135" s="326">
        <v>0</v>
      </c>
      <c r="FG135" s="326">
        <v>0</v>
      </c>
      <c r="FH135" s="326">
        <v>0</v>
      </c>
      <c r="FI135" s="326">
        <v>0</v>
      </c>
      <c r="FJ135" s="326">
        <v>0</v>
      </c>
      <c r="FK135" s="326">
        <v>0</v>
      </c>
    </row>
    <row r="136" spans="1:167" x14ac:dyDescent="0.15">
      <c r="A136" s="334">
        <v>2198</v>
      </c>
      <c r="B136" s="334" t="s">
        <v>581</v>
      </c>
      <c r="C136" s="326">
        <v>0</v>
      </c>
      <c r="D136" s="326">
        <v>1747113.82</v>
      </c>
      <c r="E136" s="326">
        <v>1809.75</v>
      </c>
      <c r="F136" s="326">
        <v>0</v>
      </c>
      <c r="G136" s="326">
        <v>19818.43</v>
      </c>
      <c r="H136" s="326">
        <v>9348.9599999999991</v>
      </c>
      <c r="I136" s="326">
        <v>19446.96</v>
      </c>
      <c r="J136" s="326">
        <v>0</v>
      </c>
      <c r="K136" s="326">
        <v>340484</v>
      </c>
      <c r="L136" s="326">
        <v>0</v>
      </c>
      <c r="M136" s="326">
        <v>0</v>
      </c>
      <c r="N136" s="326">
        <v>0</v>
      </c>
      <c r="O136" s="326">
        <v>0</v>
      </c>
      <c r="P136" s="326">
        <v>0</v>
      </c>
      <c r="Q136" s="326">
        <v>0</v>
      </c>
      <c r="R136" s="326">
        <v>0</v>
      </c>
      <c r="S136" s="326">
        <v>0</v>
      </c>
      <c r="T136" s="326">
        <v>0</v>
      </c>
      <c r="U136" s="326">
        <v>52846.6</v>
      </c>
      <c r="V136" s="326">
        <v>5501458</v>
      </c>
      <c r="W136" s="326">
        <v>11578.79</v>
      </c>
      <c r="X136" s="326">
        <v>0</v>
      </c>
      <c r="Y136" s="326">
        <v>0</v>
      </c>
      <c r="Z136" s="326">
        <v>4671.47</v>
      </c>
      <c r="AA136" s="326">
        <v>585482</v>
      </c>
      <c r="AB136" s="326">
        <v>0</v>
      </c>
      <c r="AC136" s="326">
        <v>0</v>
      </c>
      <c r="AD136" s="326">
        <v>30967.83</v>
      </c>
      <c r="AE136" s="326">
        <v>90399.74</v>
      </c>
      <c r="AF136" s="326">
        <v>0</v>
      </c>
      <c r="AG136" s="326">
        <v>0</v>
      </c>
      <c r="AH136" s="326">
        <v>4870.7700000000004</v>
      </c>
      <c r="AI136" s="326">
        <v>0</v>
      </c>
      <c r="AJ136" s="326">
        <v>0</v>
      </c>
      <c r="AK136" s="326">
        <v>4750</v>
      </c>
      <c r="AL136" s="326">
        <v>0</v>
      </c>
      <c r="AM136" s="326">
        <v>9952</v>
      </c>
      <c r="AN136" s="326">
        <v>56485.33</v>
      </c>
      <c r="AO136" s="326">
        <v>0</v>
      </c>
      <c r="AP136" s="326">
        <v>1255.03</v>
      </c>
      <c r="AQ136" s="326">
        <v>1552919</v>
      </c>
      <c r="AR136" s="326">
        <v>1828050.07</v>
      </c>
      <c r="AS136" s="326">
        <v>293276.05</v>
      </c>
      <c r="AT136" s="326">
        <v>173269.58</v>
      </c>
      <c r="AU136" s="326">
        <v>280210.89</v>
      </c>
      <c r="AV136" s="326">
        <v>0</v>
      </c>
      <c r="AW136" s="326">
        <v>143824.01</v>
      </c>
      <c r="AX136" s="326">
        <v>89744.1</v>
      </c>
      <c r="AY136" s="326">
        <v>347273.95</v>
      </c>
      <c r="AZ136" s="326">
        <v>492880.84</v>
      </c>
      <c r="BA136" s="326">
        <v>1256630.98</v>
      </c>
      <c r="BB136" s="326">
        <v>26539.73</v>
      </c>
      <c r="BC136" s="326">
        <v>106507.92</v>
      </c>
      <c r="BD136" s="326">
        <v>0</v>
      </c>
      <c r="BE136" s="326">
        <v>37256.1</v>
      </c>
      <c r="BF136" s="326">
        <v>1242011.73</v>
      </c>
      <c r="BG136" s="326">
        <v>604982.9</v>
      </c>
      <c r="BH136" s="326">
        <v>0</v>
      </c>
      <c r="BI136" s="326">
        <v>0</v>
      </c>
      <c r="BJ136" s="326">
        <v>0</v>
      </c>
      <c r="BK136" s="326">
        <v>0</v>
      </c>
      <c r="BL136" s="326">
        <v>17851.45</v>
      </c>
      <c r="BM136" s="326">
        <v>0</v>
      </c>
      <c r="BN136" s="326">
        <v>0</v>
      </c>
      <c r="BO136" s="326">
        <v>0</v>
      </c>
      <c r="BP136" s="326">
        <v>0</v>
      </c>
      <c r="BQ136" s="326">
        <v>1696496.75</v>
      </c>
      <c r="BR136" s="326">
        <v>1696006.93</v>
      </c>
      <c r="BS136" s="326">
        <v>1696496.75</v>
      </c>
      <c r="BT136" s="326">
        <v>1713858.38</v>
      </c>
      <c r="BU136" s="326">
        <v>0</v>
      </c>
      <c r="BV136" s="326">
        <v>0</v>
      </c>
      <c r="BW136" s="326">
        <v>820786.73</v>
      </c>
      <c r="BX136" s="326">
        <v>0</v>
      </c>
      <c r="BY136" s="326">
        <v>0</v>
      </c>
      <c r="BZ136" s="326">
        <v>0</v>
      </c>
      <c r="CA136" s="326">
        <v>0</v>
      </c>
      <c r="CB136" s="326">
        <v>0</v>
      </c>
      <c r="CC136" s="326">
        <v>0</v>
      </c>
      <c r="CD136" s="326">
        <v>0</v>
      </c>
      <c r="CE136" s="326">
        <v>0</v>
      </c>
      <c r="CF136" s="326">
        <v>0</v>
      </c>
      <c r="CG136" s="326">
        <v>0</v>
      </c>
      <c r="CH136" s="326">
        <v>8202.98</v>
      </c>
      <c r="CI136" s="326">
        <v>0</v>
      </c>
      <c r="CJ136" s="326">
        <v>0</v>
      </c>
      <c r="CK136" s="326">
        <v>0</v>
      </c>
      <c r="CL136" s="326">
        <v>0</v>
      </c>
      <c r="CM136" s="326">
        <v>264627</v>
      </c>
      <c r="CN136" s="326">
        <v>8947</v>
      </c>
      <c r="CO136" s="326">
        <v>0</v>
      </c>
      <c r="CP136" s="326">
        <v>0</v>
      </c>
      <c r="CQ136" s="326">
        <v>0</v>
      </c>
      <c r="CR136" s="326">
        <v>3000</v>
      </c>
      <c r="CS136" s="326">
        <v>2320</v>
      </c>
      <c r="CT136" s="326">
        <v>173355.4</v>
      </c>
      <c r="CU136" s="326">
        <v>0</v>
      </c>
      <c r="CV136" s="326">
        <v>0</v>
      </c>
      <c r="CW136" s="326">
        <v>0</v>
      </c>
      <c r="CX136" s="326">
        <v>45560.94</v>
      </c>
      <c r="CY136" s="326">
        <v>0</v>
      </c>
      <c r="CZ136" s="326">
        <v>0</v>
      </c>
      <c r="DA136" s="326">
        <v>0</v>
      </c>
      <c r="DB136" s="326">
        <v>0</v>
      </c>
      <c r="DC136" s="326">
        <v>0</v>
      </c>
      <c r="DD136" s="326">
        <v>0</v>
      </c>
      <c r="DE136" s="326">
        <v>0</v>
      </c>
      <c r="DF136" s="326">
        <v>0</v>
      </c>
      <c r="DG136" s="326">
        <v>0</v>
      </c>
      <c r="DH136" s="326">
        <v>0</v>
      </c>
      <c r="DI136" s="326">
        <v>929598.42</v>
      </c>
      <c r="DJ136" s="326">
        <v>0</v>
      </c>
      <c r="DK136" s="326">
        <v>0</v>
      </c>
      <c r="DL136" s="326">
        <v>96889.86</v>
      </c>
      <c r="DM136" s="326">
        <v>170812.32</v>
      </c>
      <c r="DN136" s="326">
        <v>0</v>
      </c>
      <c r="DO136" s="326">
        <v>0</v>
      </c>
      <c r="DP136" s="326">
        <v>46448.33</v>
      </c>
      <c r="DQ136" s="326">
        <v>0</v>
      </c>
      <c r="DR136" s="326">
        <v>0</v>
      </c>
      <c r="DS136" s="326">
        <v>0</v>
      </c>
      <c r="DT136" s="326">
        <v>0</v>
      </c>
      <c r="DU136" s="326">
        <v>0</v>
      </c>
      <c r="DV136" s="326">
        <v>82546.679999999993</v>
      </c>
      <c r="DW136" s="326">
        <v>504.44</v>
      </c>
      <c r="DX136" s="326">
        <v>105469.29</v>
      </c>
      <c r="DY136" s="326">
        <v>119706.71</v>
      </c>
      <c r="DZ136" s="326">
        <v>15187.61</v>
      </c>
      <c r="EA136" s="326">
        <v>950.19</v>
      </c>
      <c r="EB136" s="326">
        <v>0</v>
      </c>
      <c r="EC136" s="326">
        <v>0</v>
      </c>
      <c r="ED136" s="326">
        <v>223643.49</v>
      </c>
      <c r="EE136" s="326">
        <v>216525.1</v>
      </c>
      <c r="EF136" s="326">
        <v>726869.61</v>
      </c>
      <c r="EG136" s="326">
        <v>733988</v>
      </c>
      <c r="EH136" s="326">
        <v>0</v>
      </c>
      <c r="EI136" s="326">
        <v>0</v>
      </c>
      <c r="EJ136" s="326">
        <v>0</v>
      </c>
      <c r="EK136" s="326">
        <v>0</v>
      </c>
      <c r="EL136" s="326">
        <v>0</v>
      </c>
      <c r="EM136" s="326">
        <v>9475000</v>
      </c>
      <c r="EN136" s="326">
        <v>268813.53999999998</v>
      </c>
      <c r="EO136" s="326">
        <v>621618.61</v>
      </c>
      <c r="EP136" s="326">
        <v>352805.07</v>
      </c>
      <c r="EQ136" s="326">
        <v>0</v>
      </c>
      <c r="ER136" s="326">
        <v>0</v>
      </c>
      <c r="ES136" s="326">
        <v>0</v>
      </c>
      <c r="ET136" s="326">
        <v>0</v>
      </c>
      <c r="EU136" s="326">
        <v>33845.35</v>
      </c>
      <c r="EV136" s="326">
        <v>60299.76</v>
      </c>
      <c r="EW136" s="326">
        <v>294357.78000000003</v>
      </c>
      <c r="EX136" s="326">
        <v>267903.37</v>
      </c>
      <c r="EY136" s="326">
        <v>0</v>
      </c>
      <c r="EZ136" s="326">
        <v>73936.149999999994</v>
      </c>
      <c r="FA136" s="326">
        <v>91053.99</v>
      </c>
      <c r="FB136" s="326">
        <v>95004.5</v>
      </c>
      <c r="FC136" s="326">
        <v>0</v>
      </c>
      <c r="FD136" s="326">
        <v>77886.66</v>
      </c>
      <c r="FE136" s="326">
        <v>0</v>
      </c>
      <c r="FF136" s="326">
        <v>0</v>
      </c>
      <c r="FG136" s="326">
        <v>0</v>
      </c>
      <c r="FH136" s="326">
        <v>0</v>
      </c>
      <c r="FI136" s="326">
        <v>0</v>
      </c>
      <c r="FJ136" s="326">
        <v>0</v>
      </c>
      <c r="FK136" s="326">
        <v>0</v>
      </c>
    </row>
    <row r="137" spans="1:167" x14ac:dyDescent="0.15">
      <c r="A137" s="334">
        <v>2212</v>
      </c>
      <c r="B137" s="334" t="s">
        <v>582</v>
      </c>
      <c r="C137" s="326">
        <v>0</v>
      </c>
      <c r="D137" s="326">
        <v>1673988</v>
      </c>
      <c r="E137" s="326">
        <v>0</v>
      </c>
      <c r="F137" s="326">
        <v>349.25</v>
      </c>
      <c r="G137" s="326">
        <v>100</v>
      </c>
      <c r="H137" s="326">
        <v>4827.87</v>
      </c>
      <c r="I137" s="326">
        <v>8231.58</v>
      </c>
      <c r="J137" s="326">
        <v>0</v>
      </c>
      <c r="K137" s="326">
        <v>49385</v>
      </c>
      <c r="L137" s="326">
        <v>0</v>
      </c>
      <c r="M137" s="326">
        <v>0</v>
      </c>
      <c r="N137" s="326">
        <v>0</v>
      </c>
      <c r="O137" s="326">
        <v>0</v>
      </c>
      <c r="P137" s="326">
        <v>1613.07</v>
      </c>
      <c r="Q137" s="326">
        <v>0</v>
      </c>
      <c r="R137" s="326">
        <v>0</v>
      </c>
      <c r="S137" s="326">
        <v>0</v>
      </c>
      <c r="T137" s="326">
        <v>0</v>
      </c>
      <c r="U137" s="326">
        <v>9885.36</v>
      </c>
      <c r="V137" s="326">
        <v>139076</v>
      </c>
      <c r="W137" s="326">
        <v>1504.75</v>
      </c>
      <c r="X137" s="326">
        <v>0</v>
      </c>
      <c r="Y137" s="326">
        <v>30956.43</v>
      </c>
      <c r="Z137" s="326">
        <v>675.33</v>
      </c>
      <c r="AA137" s="326">
        <v>96821.17</v>
      </c>
      <c r="AB137" s="326">
        <v>0</v>
      </c>
      <c r="AC137" s="326">
        <v>0</v>
      </c>
      <c r="AD137" s="326">
        <v>16162</v>
      </c>
      <c r="AE137" s="326">
        <v>39678.160000000003</v>
      </c>
      <c r="AF137" s="326">
        <v>0</v>
      </c>
      <c r="AG137" s="326">
        <v>0</v>
      </c>
      <c r="AH137" s="326">
        <v>10152.19</v>
      </c>
      <c r="AI137" s="326">
        <v>14599</v>
      </c>
      <c r="AJ137" s="326">
        <v>0</v>
      </c>
      <c r="AK137" s="326">
        <v>2292.35</v>
      </c>
      <c r="AL137" s="326">
        <v>0</v>
      </c>
      <c r="AM137" s="326">
        <v>1753</v>
      </c>
      <c r="AN137" s="326">
        <v>5182.55</v>
      </c>
      <c r="AO137" s="326">
        <v>0</v>
      </c>
      <c r="AP137" s="326">
        <v>2663.89</v>
      </c>
      <c r="AQ137" s="326">
        <v>354954.35</v>
      </c>
      <c r="AR137" s="326">
        <v>381093.87</v>
      </c>
      <c r="AS137" s="326">
        <v>33146.730000000003</v>
      </c>
      <c r="AT137" s="326">
        <v>60276.85</v>
      </c>
      <c r="AU137" s="326">
        <v>16837.73</v>
      </c>
      <c r="AV137" s="326">
        <v>0</v>
      </c>
      <c r="AW137" s="326">
        <v>16678.78</v>
      </c>
      <c r="AX137" s="326">
        <v>112315.98</v>
      </c>
      <c r="AY137" s="326">
        <v>194066.27</v>
      </c>
      <c r="AZ137" s="326">
        <v>40573.07</v>
      </c>
      <c r="BA137" s="326">
        <v>412739.09</v>
      </c>
      <c r="BB137" s="326">
        <v>7654.25</v>
      </c>
      <c r="BC137" s="326">
        <v>23482</v>
      </c>
      <c r="BD137" s="326">
        <v>0</v>
      </c>
      <c r="BE137" s="326">
        <v>48605.3</v>
      </c>
      <c r="BF137" s="326">
        <v>273347.84999999998</v>
      </c>
      <c r="BG137" s="326">
        <v>81662.47</v>
      </c>
      <c r="BH137" s="326">
        <v>0</v>
      </c>
      <c r="BI137" s="326">
        <v>0</v>
      </c>
      <c r="BJ137" s="326">
        <v>0</v>
      </c>
      <c r="BK137" s="326">
        <v>0</v>
      </c>
      <c r="BL137" s="326">
        <v>0</v>
      </c>
      <c r="BM137" s="326">
        <v>0</v>
      </c>
      <c r="BN137" s="326">
        <v>0</v>
      </c>
      <c r="BO137" s="326">
        <v>1047660.14</v>
      </c>
      <c r="BP137" s="326">
        <v>1100122.5</v>
      </c>
      <c r="BQ137" s="326">
        <v>0</v>
      </c>
      <c r="BR137" s="326">
        <v>0</v>
      </c>
      <c r="BS137" s="326">
        <v>1047660.14</v>
      </c>
      <c r="BT137" s="326">
        <v>1100122.5</v>
      </c>
      <c r="BU137" s="326">
        <v>0</v>
      </c>
      <c r="BV137" s="326">
        <v>0</v>
      </c>
      <c r="BW137" s="326">
        <v>166969.81</v>
      </c>
      <c r="BX137" s="326">
        <v>0</v>
      </c>
      <c r="BY137" s="326">
        <v>0</v>
      </c>
      <c r="BZ137" s="326">
        <v>0</v>
      </c>
      <c r="CA137" s="326">
        <v>0</v>
      </c>
      <c r="CB137" s="326">
        <v>8968.86</v>
      </c>
      <c r="CC137" s="326">
        <v>0</v>
      </c>
      <c r="CD137" s="326">
        <v>0</v>
      </c>
      <c r="CE137" s="326">
        <v>0</v>
      </c>
      <c r="CF137" s="326">
        <v>0</v>
      </c>
      <c r="CG137" s="326">
        <v>0</v>
      </c>
      <c r="CH137" s="326">
        <v>803.19</v>
      </c>
      <c r="CI137" s="326">
        <v>0</v>
      </c>
      <c r="CJ137" s="326">
        <v>0</v>
      </c>
      <c r="CK137" s="326">
        <v>0</v>
      </c>
      <c r="CL137" s="326">
        <v>0</v>
      </c>
      <c r="CM137" s="326">
        <v>22683</v>
      </c>
      <c r="CN137" s="326">
        <v>0</v>
      </c>
      <c r="CO137" s="326">
        <v>0</v>
      </c>
      <c r="CP137" s="326">
        <v>0</v>
      </c>
      <c r="CQ137" s="326">
        <v>0</v>
      </c>
      <c r="CR137" s="326">
        <v>0</v>
      </c>
      <c r="CS137" s="326">
        <v>0</v>
      </c>
      <c r="CT137" s="326">
        <v>41501.29</v>
      </c>
      <c r="CU137" s="326">
        <v>0</v>
      </c>
      <c r="CV137" s="326">
        <v>0</v>
      </c>
      <c r="CW137" s="326">
        <v>0</v>
      </c>
      <c r="CX137" s="326">
        <v>14683.73</v>
      </c>
      <c r="CY137" s="326">
        <v>0</v>
      </c>
      <c r="CZ137" s="326">
        <v>0</v>
      </c>
      <c r="DA137" s="326">
        <v>0</v>
      </c>
      <c r="DB137" s="326">
        <v>0</v>
      </c>
      <c r="DC137" s="326">
        <v>0</v>
      </c>
      <c r="DD137" s="326">
        <v>0</v>
      </c>
      <c r="DE137" s="326">
        <v>0</v>
      </c>
      <c r="DF137" s="326">
        <v>0</v>
      </c>
      <c r="DG137" s="326">
        <v>0</v>
      </c>
      <c r="DH137" s="326">
        <v>0</v>
      </c>
      <c r="DI137" s="326">
        <v>185065.9</v>
      </c>
      <c r="DJ137" s="326">
        <v>0</v>
      </c>
      <c r="DK137" s="326">
        <v>0</v>
      </c>
      <c r="DL137" s="326">
        <v>12535.68</v>
      </c>
      <c r="DM137" s="326">
        <v>32374.13</v>
      </c>
      <c r="DN137" s="326">
        <v>0</v>
      </c>
      <c r="DO137" s="326">
        <v>0</v>
      </c>
      <c r="DP137" s="326">
        <v>6749.63</v>
      </c>
      <c r="DQ137" s="326">
        <v>0</v>
      </c>
      <c r="DR137" s="326">
        <v>0</v>
      </c>
      <c r="DS137" s="326">
        <v>0</v>
      </c>
      <c r="DT137" s="326">
        <v>0</v>
      </c>
      <c r="DU137" s="326">
        <v>0</v>
      </c>
      <c r="DV137" s="326">
        <v>18884.54</v>
      </c>
      <c r="DW137" s="326">
        <v>0</v>
      </c>
      <c r="DX137" s="326">
        <v>49736.87</v>
      </c>
      <c r="DY137" s="326">
        <v>50874.03</v>
      </c>
      <c r="DZ137" s="326">
        <v>1982.82</v>
      </c>
      <c r="EA137" s="326">
        <v>845.66</v>
      </c>
      <c r="EB137" s="326">
        <v>0</v>
      </c>
      <c r="EC137" s="326">
        <v>0</v>
      </c>
      <c r="ED137" s="326">
        <v>0</v>
      </c>
      <c r="EE137" s="326">
        <v>0</v>
      </c>
      <c r="EF137" s="326">
        <v>0</v>
      </c>
      <c r="EG137" s="326">
        <v>0</v>
      </c>
      <c r="EH137" s="326">
        <v>0</v>
      </c>
      <c r="EI137" s="326">
        <v>0</v>
      </c>
      <c r="EJ137" s="326">
        <v>0</v>
      </c>
      <c r="EK137" s="326">
        <v>0</v>
      </c>
      <c r="EL137" s="326">
        <v>0</v>
      </c>
      <c r="EM137" s="326">
        <v>0</v>
      </c>
      <c r="EN137" s="326">
        <v>0</v>
      </c>
      <c r="EO137" s="326">
        <v>0</v>
      </c>
      <c r="EP137" s="326">
        <v>0</v>
      </c>
      <c r="EQ137" s="326">
        <v>0</v>
      </c>
      <c r="ER137" s="326">
        <v>0</v>
      </c>
      <c r="ES137" s="326">
        <v>0</v>
      </c>
      <c r="ET137" s="326">
        <v>0</v>
      </c>
      <c r="EU137" s="326">
        <v>0</v>
      </c>
      <c r="EV137" s="326">
        <v>0</v>
      </c>
      <c r="EW137" s="326">
        <v>119564.8</v>
      </c>
      <c r="EX137" s="326">
        <v>119564.8</v>
      </c>
      <c r="EY137" s="326">
        <v>0</v>
      </c>
      <c r="EZ137" s="326">
        <v>0</v>
      </c>
      <c r="FA137" s="326">
        <v>0</v>
      </c>
      <c r="FB137" s="326">
        <v>0</v>
      </c>
      <c r="FC137" s="326">
        <v>0</v>
      </c>
      <c r="FD137" s="326">
        <v>0</v>
      </c>
      <c r="FE137" s="326">
        <v>0</v>
      </c>
      <c r="FF137" s="326">
        <v>0</v>
      </c>
      <c r="FG137" s="326">
        <v>0</v>
      </c>
      <c r="FH137" s="326">
        <v>61388.27</v>
      </c>
      <c r="FI137" s="326">
        <v>47806.01</v>
      </c>
      <c r="FJ137" s="326">
        <v>13582.26</v>
      </c>
      <c r="FK137" s="326">
        <v>0</v>
      </c>
    </row>
    <row r="138" spans="1:167" x14ac:dyDescent="0.15">
      <c r="A138" s="334">
        <v>2217</v>
      </c>
      <c r="B138" s="334" t="s">
        <v>583</v>
      </c>
      <c r="C138" s="326">
        <v>0</v>
      </c>
      <c r="D138" s="326">
        <v>14856424.49</v>
      </c>
      <c r="E138" s="326">
        <v>0</v>
      </c>
      <c r="F138" s="326">
        <v>0</v>
      </c>
      <c r="G138" s="326">
        <v>25960.45</v>
      </c>
      <c r="H138" s="326">
        <v>73661.23</v>
      </c>
      <c r="I138" s="326">
        <v>310182.34999999998</v>
      </c>
      <c r="J138" s="326">
        <v>0</v>
      </c>
      <c r="K138" s="326">
        <v>1380254.51</v>
      </c>
      <c r="L138" s="326">
        <v>0</v>
      </c>
      <c r="M138" s="326">
        <v>0</v>
      </c>
      <c r="N138" s="326">
        <v>0</v>
      </c>
      <c r="O138" s="326">
        <v>0</v>
      </c>
      <c r="P138" s="326">
        <v>0</v>
      </c>
      <c r="Q138" s="326">
        <v>0</v>
      </c>
      <c r="R138" s="326">
        <v>10107.74</v>
      </c>
      <c r="S138" s="326">
        <v>0</v>
      </c>
      <c r="T138" s="326">
        <v>0</v>
      </c>
      <c r="U138" s="326">
        <v>124647.41</v>
      </c>
      <c r="V138" s="326">
        <v>5838490</v>
      </c>
      <c r="W138" s="326">
        <v>29984.17</v>
      </c>
      <c r="X138" s="326">
        <v>0</v>
      </c>
      <c r="Y138" s="326">
        <v>0</v>
      </c>
      <c r="Z138" s="326">
        <v>0</v>
      </c>
      <c r="AA138" s="326">
        <v>997329.44</v>
      </c>
      <c r="AB138" s="326">
        <v>0</v>
      </c>
      <c r="AC138" s="326">
        <v>0</v>
      </c>
      <c r="AD138" s="326">
        <v>47631.37</v>
      </c>
      <c r="AE138" s="326">
        <v>122158.32</v>
      </c>
      <c r="AF138" s="326">
        <v>0</v>
      </c>
      <c r="AG138" s="326">
        <v>0</v>
      </c>
      <c r="AH138" s="326">
        <v>50831.73</v>
      </c>
      <c r="AI138" s="326">
        <v>0</v>
      </c>
      <c r="AJ138" s="326">
        <v>0</v>
      </c>
      <c r="AK138" s="326">
        <v>0</v>
      </c>
      <c r="AL138" s="326">
        <v>0</v>
      </c>
      <c r="AM138" s="326">
        <v>24323.15</v>
      </c>
      <c r="AN138" s="326">
        <v>21612.52</v>
      </c>
      <c r="AO138" s="326">
        <v>0</v>
      </c>
      <c r="AP138" s="326">
        <v>3525.04</v>
      </c>
      <c r="AQ138" s="326">
        <v>4234538.3899999997</v>
      </c>
      <c r="AR138" s="326">
        <v>5597406.96</v>
      </c>
      <c r="AS138" s="326">
        <v>786856.78</v>
      </c>
      <c r="AT138" s="326">
        <v>532364.81000000006</v>
      </c>
      <c r="AU138" s="326">
        <v>435760.72</v>
      </c>
      <c r="AV138" s="326">
        <v>8229.0400000000009</v>
      </c>
      <c r="AW138" s="326">
        <v>703439.65</v>
      </c>
      <c r="AX138" s="326">
        <v>1026441.29</v>
      </c>
      <c r="AY138" s="326">
        <v>591622.31000000006</v>
      </c>
      <c r="AZ138" s="326">
        <v>1435683.46</v>
      </c>
      <c r="BA138" s="326">
        <v>3418531.68</v>
      </c>
      <c r="BB138" s="326">
        <v>249296</v>
      </c>
      <c r="BC138" s="326">
        <v>228318.94</v>
      </c>
      <c r="BD138" s="326">
        <v>683.32</v>
      </c>
      <c r="BE138" s="326">
        <v>417722.88</v>
      </c>
      <c r="BF138" s="326">
        <v>3213885.79</v>
      </c>
      <c r="BG138" s="326">
        <v>1080603.3899999999</v>
      </c>
      <c r="BH138" s="326">
        <v>10350.01</v>
      </c>
      <c r="BI138" s="326">
        <v>3000</v>
      </c>
      <c r="BJ138" s="326">
        <v>12995</v>
      </c>
      <c r="BK138" s="326">
        <v>0</v>
      </c>
      <c r="BL138" s="326">
        <v>0</v>
      </c>
      <c r="BM138" s="326">
        <v>0</v>
      </c>
      <c r="BN138" s="326">
        <v>0</v>
      </c>
      <c r="BO138" s="326">
        <v>0</v>
      </c>
      <c r="BP138" s="326">
        <v>0</v>
      </c>
      <c r="BQ138" s="326">
        <v>5022727.17</v>
      </c>
      <c r="BR138" s="326">
        <v>4958120.67</v>
      </c>
      <c r="BS138" s="326">
        <v>5025727.17</v>
      </c>
      <c r="BT138" s="326">
        <v>4971115.67</v>
      </c>
      <c r="BU138" s="326">
        <v>0</v>
      </c>
      <c r="BV138" s="326">
        <v>0</v>
      </c>
      <c r="BW138" s="326">
        <v>2978260.79</v>
      </c>
      <c r="BX138" s="326">
        <v>0</v>
      </c>
      <c r="BY138" s="326">
        <v>0</v>
      </c>
      <c r="BZ138" s="326">
        <v>0</v>
      </c>
      <c r="CA138" s="326">
        <v>0</v>
      </c>
      <c r="CB138" s="326">
        <v>0</v>
      </c>
      <c r="CC138" s="326">
        <v>0</v>
      </c>
      <c r="CD138" s="326">
        <v>0</v>
      </c>
      <c r="CE138" s="326">
        <v>0</v>
      </c>
      <c r="CF138" s="326">
        <v>0</v>
      </c>
      <c r="CG138" s="326">
        <v>0</v>
      </c>
      <c r="CH138" s="326">
        <v>27139.759999999998</v>
      </c>
      <c r="CI138" s="326">
        <v>0</v>
      </c>
      <c r="CJ138" s="326">
        <v>0</v>
      </c>
      <c r="CK138" s="326">
        <v>0</v>
      </c>
      <c r="CL138" s="326">
        <v>0</v>
      </c>
      <c r="CM138" s="326">
        <v>1054279</v>
      </c>
      <c r="CN138" s="326">
        <v>0</v>
      </c>
      <c r="CO138" s="326">
        <v>0</v>
      </c>
      <c r="CP138" s="326">
        <v>0</v>
      </c>
      <c r="CQ138" s="326">
        <v>0</v>
      </c>
      <c r="CR138" s="326">
        <v>0</v>
      </c>
      <c r="CS138" s="326">
        <v>0</v>
      </c>
      <c r="CT138" s="326">
        <v>491451.74</v>
      </c>
      <c r="CU138" s="326">
        <v>0</v>
      </c>
      <c r="CV138" s="326">
        <v>0</v>
      </c>
      <c r="CW138" s="326">
        <v>0</v>
      </c>
      <c r="CX138" s="326">
        <v>129624.4</v>
      </c>
      <c r="CY138" s="326">
        <v>0</v>
      </c>
      <c r="CZ138" s="326">
        <v>0</v>
      </c>
      <c r="DA138" s="326">
        <v>0</v>
      </c>
      <c r="DB138" s="326">
        <v>0</v>
      </c>
      <c r="DC138" s="326">
        <v>0</v>
      </c>
      <c r="DD138" s="326">
        <v>0</v>
      </c>
      <c r="DE138" s="326">
        <v>0</v>
      </c>
      <c r="DF138" s="326">
        <v>0</v>
      </c>
      <c r="DG138" s="326">
        <v>0</v>
      </c>
      <c r="DH138" s="326">
        <v>0</v>
      </c>
      <c r="DI138" s="326">
        <v>3302799.26</v>
      </c>
      <c r="DJ138" s="326">
        <v>0</v>
      </c>
      <c r="DK138" s="326">
        <v>0</v>
      </c>
      <c r="DL138" s="326">
        <v>697612.92</v>
      </c>
      <c r="DM138" s="326">
        <v>229741.54</v>
      </c>
      <c r="DN138" s="326">
        <v>0</v>
      </c>
      <c r="DO138" s="326">
        <v>0</v>
      </c>
      <c r="DP138" s="326">
        <v>187821.9</v>
      </c>
      <c r="DQ138" s="326">
        <v>0</v>
      </c>
      <c r="DR138" s="326">
        <v>0</v>
      </c>
      <c r="DS138" s="326">
        <v>0</v>
      </c>
      <c r="DT138" s="326">
        <v>75533.63</v>
      </c>
      <c r="DU138" s="326">
        <v>0</v>
      </c>
      <c r="DV138" s="326">
        <v>187246.44</v>
      </c>
      <c r="DW138" s="326">
        <v>0</v>
      </c>
      <c r="DX138" s="326">
        <v>131496.41</v>
      </c>
      <c r="DY138" s="326">
        <v>178264.62</v>
      </c>
      <c r="DZ138" s="326">
        <v>422563.32</v>
      </c>
      <c r="EA138" s="326">
        <v>339601.87</v>
      </c>
      <c r="EB138" s="326">
        <v>36193.24</v>
      </c>
      <c r="EC138" s="326">
        <v>0</v>
      </c>
      <c r="ED138" s="326">
        <v>236983.8</v>
      </c>
      <c r="EE138" s="326">
        <v>1478089.83</v>
      </c>
      <c r="EF138" s="326">
        <v>7295268.6699999999</v>
      </c>
      <c r="EG138" s="326">
        <v>3612227.64</v>
      </c>
      <c r="EH138" s="326">
        <v>2160000</v>
      </c>
      <c r="EI138" s="326">
        <v>0</v>
      </c>
      <c r="EJ138" s="326">
        <v>0</v>
      </c>
      <c r="EK138" s="326">
        <v>281935</v>
      </c>
      <c r="EL138" s="326">
        <v>0</v>
      </c>
      <c r="EM138" s="326">
        <v>48250000</v>
      </c>
      <c r="EN138" s="326">
        <v>698128.57</v>
      </c>
      <c r="EO138" s="326">
        <v>16246761.49</v>
      </c>
      <c r="EP138" s="326">
        <v>43045610.710000001</v>
      </c>
      <c r="EQ138" s="326">
        <v>0</v>
      </c>
      <c r="ER138" s="326">
        <v>27496977.789999999</v>
      </c>
      <c r="ES138" s="326">
        <v>0</v>
      </c>
      <c r="ET138" s="326">
        <v>0</v>
      </c>
      <c r="EU138" s="326">
        <v>45959.99</v>
      </c>
      <c r="EV138" s="326">
        <v>54375.71</v>
      </c>
      <c r="EW138" s="326">
        <v>667513.39</v>
      </c>
      <c r="EX138" s="326">
        <v>659097.67000000004</v>
      </c>
      <c r="EY138" s="326">
        <v>0</v>
      </c>
      <c r="EZ138" s="326">
        <v>0</v>
      </c>
      <c r="FA138" s="326">
        <v>0</v>
      </c>
      <c r="FB138" s="326">
        <v>0</v>
      </c>
      <c r="FC138" s="326">
        <v>0</v>
      </c>
      <c r="FD138" s="326">
        <v>0</v>
      </c>
      <c r="FE138" s="326">
        <v>0</v>
      </c>
      <c r="FF138" s="326">
        <v>0</v>
      </c>
      <c r="FG138" s="326">
        <v>0</v>
      </c>
      <c r="FH138" s="326">
        <v>0</v>
      </c>
      <c r="FI138" s="326">
        <v>0</v>
      </c>
      <c r="FJ138" s="326">
        <v>0</v>
      </c>
      <c r="FK138" s="326">
        <v>0</v>
      </c>
    </row>
    <row r="139" spans="1:167" x14ac:dyDescent="0.15">
      <c r="A139" s="334">
        <v>2226</v>
      </c>
      <c r="B139" s="334" t="s">
        <v>584</v>
      </c>
      <c r="C139" s="326">
        <v>0</v>
      </c>
      <c r="D139" s="326">
        <v>871959.22</v>
      </c>
      <c r="E139" s="326">
        <v>0</v>
      </c>
      <c r="F139" s="326">
        <v>573.22</v>
      </c>
      <c r="G139" s="326">
        <v>11389.41</v>
      </c>
      <c r="H139" s="326">
        <v>7892.19</v>
      </c>
      <c r="I139" s="326">
        <v>21703</v>
      </c>
      <c r="J139" s="326">
        <v>0</v>
      </c>
      <c r="K139" s="326">
        <v>403357.85</v>
      </c>
      <c r="L139" s="326">
        <v>0</v>
      </c>
      <c r="M139" s="326">
        <v>0</v>
      </c>
      <c r="N139" s="326">
        <v>0</v>
      </c>
      <c r="O139" s="326">
        <v>0</v>
      </c>
      <c r="P139" s="326">
        <v>48886.61</v>
      </c>
      <c r="Q139" s="326">
        <v>0</v>
      </c>
      <c r="R139" s="326">
        <v>17328.330000000002</v>
      </c>
      <c r="S139" s="326">
        <v>4067.42</v>
      </c>
      <c r="T139" s="326">
        <v>0</v>
      </c>
      <c r="U139" s="326">
        <v>22513.59</v>
      </c>
      <c r="V139" s="326">
        <v>1754163</v>
      </c>
      <c r="W139" s="326">
        <v>4066.97</v>
      </c>
      <c r="X139" s="326">
        <v>0</v>
      </c>
      <c r="Y139" s="326">
        <v>102394.34</v>
      </c>
      <c r="Z139" s="326">
        <v>0</v>
      </c>
      <c r="AA139" s="326">
        <v>196200.75</v>
      </c>
      <c r="AB139" s="326">
        <v>0</v>
      </c>
      <c r="AC139" s="326">
        <v>0</v>
      </c>
      <c r="AD139" s="326">
        <v>9839.2900000000009</v>
      </c>
      <c r="AE139" s="326">
        <v>244124.65</v>
      </c>
      <c r="AF139" s="326">
        <v>0</v>
      </c>
      <c r="AG139" s="326">
        <v>0</v>
      </c>
      <c r="AH139" s="326">
        <v>0</v>
      </c>
      <c r="AI139" s="326">
        <v>0</v>
      </c>
      <c r="AJ139" s="326">
        <v>0</v>
      </c>
      <c r="AK139" s="326">
        <v>0</v>
      </c>
      <c r="AL139" s="326">
        <v>0</v>
      </c>
      <c r="AM139" s="326">
        <v>0.25</v>
      </c>
      <c r="AN139" s="326">
        <v>57838.11</v>
      </c>
      <c r="AO139" s="326">
        <v>0</v>
      </c>
      <c r="AP139" s="326">
        <v>10142.51</v>
      </c>
      <c r="AQ139" s="326">
        <v>509579.07</v>
      </c>
      <c r="AR139" s="326">
        <v>641899.38</v>
      </c>
      <c r="AS139" s="326">
        <v>216508.54</v>
      </c>
      <c r="AT139" s="326">
        <v>69197.22</v>
      </c>
      <c r="AU139" s="326">
        <v>60028.17</v>
      </c>
      <c r="AV139" s="326">
        <v>94059.21</v>
      </c>
      <c r="AW139" s="326">
        <v>84061.21</v>
      </c>
      <c r="AX139" s="326">
        <v>298344.15999999997</v>
      </c>
      <c r="AY139" s="326">
        <v>268120.49</v>
      </c>
      <c r="AZ139" s="326">
        <v>178315.24</v>
      </c>
      <c r="BA139" s="326">
        <v>547706.5</v>
      </c>
      <c r="BB139" s="326">
        <v>98997.79</v>
      </c>
      <c r="BC139" s="326">
        <v>41535</v>
      </c>
      <c r="BD139" s="326">
        <v>0</v>
      </c>
      <c r="BE139" s="326">
        <v>2048.48</v>
      </c>
      <c r="BF139" s="326">
        <v>158515.88</v>
      </c>
      <c r="BG139" s="326">
        <v>519453.58</v>
      </c>
      <c r="BH139" s="326">
        <v>229.92</v>
      </c>
      <c r="BI139" s="326">
        <v>0</v>
      </c>
      <c r="BJ139" s="326">
        <v>0</v>
      </c>
      <c r="BK139" s="326">
        <v>0</v>
      </c>
      <c r="BL139" s="326">
        <v>0</v>
      </c>
      <c r="BM139" s="326">
        <v>0</v>
      </c>
      <c r="BN139" s="326">
        <v>0</v>
      </c>
      <c r="BO139" s="326">
        <v>1552592.08</v>
      </c>
      <c r="BP139" s="326">
        <v>1552432.95</v>
      </c>
      <c r="BQ139" s="326">
        <v>0</v>
      </c>
      <c r="BR139" s="326">
        <v>0</v>
      </c>
      <c r="BS139" s="326">
        <v>1552592.08</v>
      </c>
      <c r="BT139" s="326">
        <v>1552432.95</v>
      </c>
      <c r="BU139" s="326">
        <v>0</v>
      </c>
      <c r="BV139" s="326">
        <v>0</v>
      </c>
      <c r="BW139" s="326">
        <v>143515.88</v>
      </c>
      <c r="BX139" s="326">
        <v>0</v>
      </c>
      <c r="BY139" s="326">
        <v>0</v>
      </c>
      <c r="BZ139" s="326">
        <v>0</v>
      </c>
      <c r="CA139" s="326">
        <v>0</v>
      </c>
      <c r="CB139" s="326">
        <v>0</v>
      </c>
      <c r="CC139" s="326">
        <v>0</v>
      </c>
      <c r="CD139" s="326">
        <v>0</v>
      </c>
      <c r="CE139" s="326">
        <v>0</v>
      </c>
      <c r="CF139" s="326">
        <v>0</v>
      </c>
      <c r="CG139" s="326">
        <v>0</v>
      </c>
      <c r="CH139" s="326">
        <v>56951</v>
      </c>
      <c r="CI139" s="326">
        <v>0</v>
      </c>
      <c r="CJ139" s="326">
        <v>142442.85999999999</v>
      </c>
      <c r="CK139" s="326">
        <v>12187.38</v>
      </c>
      <c r="CL139" s="326">
        <v>0</v>
      </c>
      <c r="CM139" s="326">
        <v>0</v>
      </c>
      <c r="CN139" s="326">
        <v>1873</v>
      </c>
      <c r="CO139" s="326">
        <v>0</v>
      </c>
      <c r="CP139" s="326">
        <v>0</v>
      </c>
      <c r="CQ139" s="326">
        <v>0</v>
      </c>
      <c r="CR139" s="326">
        <v>1000</v>
      </c>
      <c r="CS139" s="326">
        <v>486</v>
      </c>
      <c r="CT139" s="326">
        <v>111616.74</v>
      </c>
      <c r="CU139" s="326">
        <v>0</v>
      </c>
      <c r="CV139" s="326">
        <v>0</v>
      </c>
      <c r="CW139" s="326">
        <v>0</v>
      </c>
      <c r="CX139" s="326">
        <v>0</v>
      </c>
      <c r="CY139" s="326">
        <v>0</v>
      </c>
      <c r="CZ139" s="326">
        <v>0</v>
      </c>
      <c r="DA139" s="326">
        <v>0</v>
      </c>
      <c r="DB139" s="326">
        <v>0</v>
      </c>
      <c r="DC139" s="326">
        <v>0</v>
      </c>
      <c r="DD139" s="326">
        <v>0</v>
      </c>
      <c r="DE139" s="326">
        <v>0</v>
      </c>
      <c r="DF139" s="326">
        <v>0</v>
      </c>
      <c r="DG139" s="326">
        <v>0</v>
      </c>
      <c r="DH139" s="326">
        <v>0</v>
      </c>
      <c r="DI139" s="326">
        <v>172461.17</v>
      </c>
      <c r="DJ139" s="326">
        <v>0</v>
      </c>
      <c r="DK139" s="326">
        <v>0</v>
      </c>
      <c r="DL139" s="326">
        <v>46681.120000000003</v>
      </c>
      <c r="DM139" s="326">
        <v>13800</v>
      </c>
      <c r="DN139" s="326">
        <v>0</v>
      </c>
      <c r="DO139" s="326">
        <v>0</v>
      </c>
      <c r="DP139" s="326">
        <v>4868.82</v>
      </c>
      <c r="DQ139" s="326">
        <v>0</v>
      </c>
      <c r="DR139" s="326">
        <v>0</v>
      </c>
      <c r="DS139" s="326">
        <v>0</v>
      </c>
      <c r="DT139" s="326">
        <v>0</v>
      </c>
      <c r="DU139" s="326">
        <v>0</v>
      </c>
      <c r="DV139" s="326">
        <v>232261.75</v>
      </c>
      <c r="DW139" s="326">
        <v>0</v>
      </c>
      <c r="DX139" s="326">
        <v>1175.08</v>
      </c>
      <c r="DY139" s="326">
        <v>1116.82</v>
      </c>
      <c r="DZ139" s="326">
        <v>0</v>
      </c>
      <c r="EA139" s="326">
        <v>0</v>
      </c>
      <c r="EB139" s="326">
        <v>58.26</v>
      </c>
      <c r="EC139" s="326">
        <v>0</v>
      </c>
      <c r="ED139" s="326">
        <v>0</v>
      </c>
      <c r="EE139" s="326">
        <v>37414.550000000003</v>
      </c>
      <c r="EF139" s="326">
        <v>210589.05</v>
      </c>
      <c r="EG139" s="326">
        <v>173174.5</v>
      </c>
      <c r="EH139" s="326">
        <v>0</v>
      </c>
      <c r="EI139" s="326">
        <v>0</v>
      </c>
      <c r="EJ139" s="326">
        <v>0</v>
      </c>
      <c r="EK139" s="326">
        <v>0</v>
      </c>
      <c r="EL139" s="326">
        <v>0</v>
      </c>
      <c r="EM139" s="326">
        <v>1835000</v>
      </c>
      <c r="EN139" s="326">
        <v>0</v>
      </c>
      <c r="EO139" s="326">
        <v>1119498.45</v>
      </c>
      <c r="EP139" s="326">
        <v>2029299.15</v>
      </c>
      <c r="EQ139" s="326">
        <v>0</v>
      </c>
      <c r="ER139" s="326">
        <v>909800.7</v>
      </c>
      <c r="ES139" s="326">
        <v>0</v>
      </c>
      <c r="ET139" s="326">
        <v>0</v>
      </c>
      <c r="EU139" s="326">
        <v>40727.620000000003</v>
      </c>
      <c r="EV139" s="326">
        <v>25901.279999999999</v>
      </c>
      <c r="EW139" s="326">
        <v>165924.66</v>
      </c>
      <c r="EX139" s="326">
        <v>180751</v>
      </c>
      <c r="EY139" s="326">
        <v>0</v>
      </c>
      <c r="EZ139" s="326">
        <v>30960.45</v>
      </c>
      <c r="FA139" s="326">
        <v>66055.87</v>
      </c>
      <c r="FB139" s="326">
        <v>165602.31</v>
      </c>
      <c r="FC139" s="326">
        <v>5749.9</v>
      </c>
      <c r="FD139" s="326">
        <v>124756.99</v>
      </c>
      <c r="FE139" s="326">
        <v>0</v>
      </c>
      <c r="FF139" s="326">
        <v>0</v>
      </c>
      <c r="FG139" s="326">
        <v>0</v>
      </c>
      <c r="FH139" s="326">
        <v>0</v>
      </c>
      <c r="FI139" s="326">
        <v>0</v>
      </c>
      <c r="FJ139" s="326">
        <v>0</v>
      </c>
      <c r="FK139" s="326">
        <v>0</v>
      </c>
    </row>
    <row r="140" spans="1:167" x14ac:dyDescent="0.15">
      <c r="A140" s="334">
        <v>2233</v>
      </c>
      <c r="B140" s="334" t="s">
        <v>585</v>
      </c>
      <c r="C140" s="326">
        <v>0</v>
      </c>
      <c r="D140" s="326">
        <v>3001470.33</v>
      </c>
      <c r="E140" s="326">
        <v>100</v>
      </c>
      <c r="F140" s="326">
        <v>915.3</v>
      </c>
      <c r="G140" s="326">
        <v>37871.07</v>
      </c>
      <c r="H140" s="326">
        <v>37872.51</v>
      </c>
      <c r="I140" s="326">
        <v>22470.44</v>
      </c>
      <c r="J140" s="326">
        <v>0</v>
      </c>
      <c r="K140" s="326">
        <v>4964446.76</v>
      </c>
      <c r="L140" s="326">
        <v>0</v>
      </c>
      <c r="M140" s="326">
        <v>0</v>
      </c>
      <c r="N140" s="326">
        <v>0</v>
      </c>
      <c r="O140" s="326">
        <v>0</v>
      </c>
      <c r="P140" s="326">
        <v>7594</v>
      </c>
      <c r="Q140" s="326">
        <v>0</v>
      </c>
      <c r="R140" s="326">
        <v>0</v>
      </c>
      <c r="S140" s="326">
        <v>0</v>
      </c>
      <c r="T140" s="326">
        <v>7271</v>
      </c>
      <c r="U140" s="326">
        <v>80195.69</v>
      </c>
      <c r="V140" s="326">
        <v>4820438</v>
      </c>
      <c r="W140" s="326">
        <v>12308.47</v>
      </c>
      <c r="X140" s="326">
        <v>0</v>
      </c>
      <c r="Y140" s="326">
        <v>285751.65000000002</v>
      </c>
      <c r="Z140" s="326">
        <v>33625.82</v>
      </c>
      <c r="AA140" s="326">
        <v>465639.48</v>
      </c>
      <c r="AB140" s="326">
        <v>0</v>
      </c>
      <c r="AC140" s="326">
        <v>0</v>
      </c>
      <c r="AD140" s="326">
        <v>231772.68</v>
      </c>
      <c r="AE140" s="326">
        <v>197250.24</v>
      </c>
      <c r="AF140" s="326">
        <v>0</v>
      </c>
      <c r="AG140" s="326">
        <v>0</v>
      </c>
      <c r="AH140" s="326">
        <v>14854.66</v>
      </c>
      <c r="AI140" s="326">
        <v>0</v>
      </c>
      <c r="AJ140" s="326">
        <v>0</v>
      </c>
      <c r="AK140" s="326">
        <v>19552.11</v>
      </c>
      <c r="AL140" s="326">
        <v>0</v>
      </c>
      <c r="AM140" s="326">
        <v>2820</v>
      </c>
      <c r="AN140" s="326">
        <v>31347.03</v>
      </c>
      <c r="AO140" s="326">
        <v>0</v>
      </c>
      <c r="AP140" s="326">
        <v>2464.4</v>
      </c>
      <c r="AQ140" s="326">
        <v>2305537.2200000002</v>
      </c>
      <c r="AR140" s="326">
        <v>3484567.9</v>
      </c>
      <c r="AS140" s="326">
        <v>195456.17</v>
      </c>
      <c r="AT140" s="326">
        <v>284227.48</v>
      </c>
      <c r="AU140" s="326">
        <v>232515.49</v>
      </c>
      <c r="AV140" s="326">
        <v>271.94</v>
      </c>
      <c r="AW140" s="326">
        <v>428968.52</v>
      </c>
      <c r="AX140" s="326">
        <v>427220.46</v>
      </c>
      <c r="AY140" s="326">
        <v>399310.91</v>
      </c>
      <c r="AZ140" s="326">
        <v>1781773.13</v>
      </c>
      <c r="BA140" s="326">
        <v>2240256.15</v>
      </c>
      <c r="BB140" s="326">
        <v>312005.28000000003</v>
      </c>
      <c r="BC140" s="326">
        <v>133417.12</v>
      </c>
      <c r="BD140" s="326">
        <v>28263.88</v>
      </c>
      <c r="BE140" s="326">
        <v>0</v>
      </c>
      <c r="BF140" s="326">
        <v>1320700.1399999999</v>
      </c>
      <c r="BG140" s="326">
        <v>465456.15</v>
      </c>
      <c r="BH140" s="326">
        <v>9203</v>
      </c>
      <c r="BI140" s="326">
        <v>50904.73</v>
      </c>
      <c r="BJ140" s="326">
        <v>0</v>
      </c>
      <c r="BK140" s="326">
        <v>0</v>
      </c>
      <c r="BL140" s="326">
        <v>0</v>
      </c>
      <c r="BM140" s="326">
        <v>42244</v>
      </c>
      <c r="BN140" s="326">
        <v>87015.49</v>
      </c>
      <c r="BO140" s="326">
        <v>0</v>
      </c>
      <c r="BP140" s="326">
        <v>0</v>
      </c>
      <c r="BQ140" s="326">
        <v>4818025.13</v>
      </c>
      <c r="BR140" s="326">
        <v>5053039.07</v>
      </c>
      <c r="BS140" s="326">
        <v>4911173.8600000003</v>
      </c>
      <c r="BT140" s="326">
        <v>5140054.5599999996</v>
      </c>
      <c r="BU140" s="326">
        <v>0</v>
      </c>
      <c r="BV140" s="326">
        <v>0</v>
      </c>
      <c r="BW140" s="326">
        <v>1090869</v>
      </c>
      <c r="BX140" s="326">
        <v>0</v>
      </c>
      <c r="BY140" s="326">
        <v>0</v>
      </c>
      <c r="BZ140" s="326">
        <v>0</v>
      </c>
      <c r="CA140" s="326">
        <v>0</v>
      </c>
      <c r="CB140" s="326">
        <v>0</v>
      </c>
      <c r="CC140" s="326">
        <v>0</v>
      </c>
      <c r="CD140" s="326">
        <v>0</v>
      </c>
      <c r="CE140" s="326">
        <v>0</v>
      </c>
      <c r="CF140" s="326">
        <v>0</v>
      </c>
      <c r="CG140" s="326">
        <v>0</v>
      </c>
      <c r="CH140" s="326">
        <v>23295</v>
      </c>
      <c r="CI140" s="326">
        <v>0</v>
      </c>
      <c r="CJ140" s="326">
        <v>0</v>
      </c>
      <c r="CK140" s="326">
        <v>0</v>
      </c>
      <c r="CL140" s="326">
        <v>0</v>
      </c>
      <c r="CM140" s="326">
        <v>310753</v>
      </c>
      <c r="CN140" s="326">
        <v>0</v>
      </c>
      <c r="CO140" s="326">
        <v>0</v>
      </c>
      <c r="CP140" s="326">
        <v>0</v>
      </c>
      <c r="CQ140" s="326">
        <v>0</v>
      </c>
      <c r="CR140" s="326">
        <v>0</v>
      </c>
      <c r="CS140" s="326">
        <v>0</v>
      </c>
      <c r="CT140" s="326">
        <v>97038.75</v>
      </c>
      <c r="CU140" s="326">
        <v>0</v>
      </c>
      <c r="CV140" s="326">
        <v>0</v>
      </c>
      <c r="CW140" s="326">
        <v>0</v>
      </c>
      <c r="CX140" s="326">
        <v>43757.23</v>
      </c>
      <c r="CY140" s="326">
        <v>0</v>
      </c>
      <c r="CZ140" s="326">
        <v>0</v>
      </c>
      <c r="DA140" s="326">
        <v>0</v>
      </c>
      <c r="DB140" s="326">
        <v>0</v>
      </c>
      <c r="DC140" s="326">
        <v>0</v>
      </c>
      <c r="DD140" s="326">
        <v>0</v>
      </c>
      <c r="DE140" s="326">
        <v>0</v>
      </c>
      <c r="DF140" s="326">
        <v>0</v>
      </c>
      <c r="DG140" s="326">
        <v>0</v>
      </c>
      <c r="DH140" s="326">
        <v>0</v>
      </c>
      <c r="DI140" s="326">
        <v>1238931.52</v>
      </c>
      <c r="DJ140" s="326">
        <v>0</v>
      </c>
      <c r="DK140" s="326">
        <v>6483.86</v>
      </c>
      <c r="DL140" s="326">
        <v>216360.34</v>
      </c>
      <c r="DM140" s="326">
        <v>64737.120000000003</v>
      </c>
      <c r="DN140" s="326">
        <v>0</v>
      </c>
      <c r="DO140" s="326">
        <v>0</v>
      </c>
      <c r="DP140" s="326">
        <v>20786.599999999999</v>
      </c>
      <c r="DQ140" s="326">
        <v>0</v>
      </c>
      <c r="DR140" s="326">
        <v>0</v>
      </c>
      <c r="DS140" s="326">
        <v>0</v>
      </c>
      <c r="DT140" s="326">
        <v>0</v>
      </c>
      <c r="DU140" s="326">
        <v>0</v>
      </c>
      <c r="DV140" s="326">
        <v>17849.150000000001</v>
      </c>
      <c r="DW140" s="326">
        <v>564.39</v>
      </c>
      <c r="DX140" s="326">
        <v>25450.66</v>
      </c>
      <c r="DY140" s="326">
        <v>30180.27</v>
      </c>
      <c r="DZ140" s="326">
        <v>25814.37</v>
      </c>
      <c r="EA140" s="326">
        <v>18971.580000000002</v>
      </c>
      <c r="EB140" s="326">
        <v>2113.1799999999998</v>
      </c>
      <c r="EC140" s="326">
        <v>0</v>
      </c>
      <c r="ED140" s="326">
        <v>435849.13</v>
      </c>
      <c r="EE140" s="326">
        <v>0</v>
      </c>
      <c r="EF140" s="326">
        <v>364607.63</v>
      </c>
      <c r="EG140" s="326">
        <v>800456.76</v>
      </c>
      <c r="EH140" s="326">
        <v>0</v>
      </c>
      <c r="EI140" s="326">
        <v>0</v>
      </c>
      <c r="EJ140" s="326">
        <v>0</v>
      </c>
      <c r="EK140" s="326">
        <v>0</v>
      </c>
      <c r="EL140" s="326">
        <v>0</v>
      </c>
      <c r="EM140" s="326">
        <v>0</v>
      </c>
      <c r="EN140" s="326">
        <v>150000</v>
      </c>
      <c r="EO140" s="326">
        <v>151800.10999999999</v>
      </c>
      <c r="EP140" s="326">
        <v>1800.11</v>
      </c>
      <c r="EQ140" s="326">
        <v>0</v>
      </c>
      <c r="ER140" s="326">
        <v>0</v>
      </c>
      <c r="ES140" s="326">
        <v>0</v>
      </c>
      <c r="ET140" s="326">
        <v>0</v>
      </c>
      <c r="EU140" s="326">
        <v>11275.38</v>
      </c>
      <c r="EV140" s="326">
        <v>11275.38</v>
      </c>
      <c r="EW140" s="326">
        <v>525956.07999999996</v>
      </c>
      <c r="EX140" s="326">
        <v>525956.07999999996</v>
      </c>
      <c r="EY140" s="326">
        <v>0</v>
      </c>
      <c r="EZ140" s="326">
        <v>732.91</v>
      </c>
      <c r="FA140" s="326">
        <v>6167.01</v>
      </c>
      <c r="FB140" s="326">
        <v>78497.679999999993</v>
      </c>
      <c r="FC140" s="326">
        <v>34002.22</v>
      </c>
      <c r="FD140" s="326">
        <v>39061.360000000001</v>
      </c>
      <c r="FE140" s="326">
        <v>0</v>
      </c>
      <c r="FF140" s="326">
        <v>0</v>
      </c>
      <c r="FG140" s="326">
        <v>0</v>
      </c>
      <c r="FH140" s="326">
        <v>0</v>
      </c>
      <c r="FI140" s="326">
        <v>0</v>
      </c>
      <c r="FJ140" s="326">
        <v>0</v>
      </c>
      <c r="FK140" s="326">
        <v>0</v>
      </c>
    </row>
    <row r="141" spans="1:167" x14ac:dyDescent="0.15">
      <c r="A141" s="334">
        <v>2240</v>
      </c>
      <c r="B141" s="334" t="s">
        <v>586</v>
      </c>
      <c r="C141" s="326">
        <v>0</v>
      </c>
      <c r="D141" s="326">
        <v>1517623</v>
      </c>
      <c r="E141" s="326">
        <v>0</v>
      </c>
      <c r="F141" s="326">
        <v>1416.29</v>
      </c>
      <c r="G141" s="326">
        <v>37637.47</v>
      </c>
      <c r="H141" s="326">
        <v>1061.01</v>
      </c>
      <c r="I141" s="326">
        <v>23489.7</v>
      </c>
      <c r="J141" s="326">
        <v>0</v>
      </c>
      <c r="K141" s="326">
        <v>237620</v>
      </c>
      <c r="L141" s="326">
        <v>0</v>
      </c>
      <c r="M141" s="326">
        <v>0</v>
      </c>
      <c r="N141" s="326">
        <v>0</v>
      </c>
      <c r="O141" s="326">
        <v>0</v>
      </c>
      <c r="P141" s="326">
        <v>11036.45</v>
      </c>
      <c r="Q141" s="326">
        <v>0</v>
      </c>
      <c r="R141" s="326">
        <v>0</v>
      </c>
      <c r="S141" s="326">
        <v>0</v>
      </c>
      <c r="T141" s="326">
        <v>0</v>
      </c>
      <c r="U141" s="326">
        <v>47421.01</v>
      </c>
      <c r="V141" s="326">
        <v>2343055</v>
      </c>
      <c r="W141" s="326">
        <v>5603.4</v>
      </c>
      <c r="X141" s="326">
        <v>0</v>
      </c>
      <c r="Y141" s="326">
        <v>126206.98</v>
      </c>
      <c r="Z141" s="326">
        <v>0</v>
      </c>
      <c r="AA141" s="326">
        <v>293057.15999999997</v>
      </c>
      <c r="AB141" s="326">
        <v>0</v>
      </c>
      <c r="AC141" s="326">
        <v>0</v>
      </c>
      <c r="AD141" s="326">
        <v>35289.870000000003</v>
      </c>
      <c r="AE141" s="326">
        <v>64291</v>
      </c>
      <c r="AF141" s="326">
        <v>0</v>
      </c>
      <c r="AG141" s="326">
        <v>0</v>
      </c>
      <c r="AH141" s="326">
        <v>49598.98</v>
      </c>
      <c r="AI141" s="326">
        <v>20278</v>
      </c>
      <c r="AJ141" s="326">
        <v>0</v>
      </c>
      <c r="AK141" s="326">
        <v>2425</v>
      </c>
      <c r="AL141" s="326">
        <v>162980</v>
      </c>
      <c r="AM141" s="326">
        <v>90</v>
      </c>
      <c r="AN141" s="326">
        <v>11247.97</v>
      </c>
      <c r="AO141" s="326">
        <v>0</v>
      </c>
      <c r="AP141" s="326">
        <v>4206.71</v>
      </c>
      <c r="AQ141" s="326">
        <v>933247.79</v>
      </c>
      <c r="AR141" s="326">
        <v>1071752.3</v>
      </c>
      <c r="AS141" s="326">
        <v>209509.78</v>
      </c>
      <c r="AT141" s="326">
        <v>84666.52</v>
      </c>
      <c r="AU141" s="326">
        <v>127298.84</v>
      </c>
      <c r="AV141" s="326">
        <v>10312.98</v>
      </c>
      <c r="AW141" s="326">
        <v>86825.56</v>
      </c>
      <c r="AX141" s="326">
        <v>160277.34</v>
      </c>
      <c r="AY141" s="326">
        <v>162018.16</v>
      </c>
      <c r="AZ141" s="326">
        <v>250261.91</v>
      </c>
      <c r="BA141" s="326">
        <v>924429.1</v>
      </c>
      <c r="BB141" s="326">
        <v>13212.07</v>
      </c>
      <c r="BC141" s="326">
        <v>57839.74</v>
      </c>
      <c r="BD141" s="326">
        <v>56004.04</v>
      </c>
      <c r="BE141" s="326">
        <v>0</v>
      </c>
      <c r="BF141" s="326">
        <v>452172.45</v>
      </c>
      <c r="BG141" s="326">
        <v>391170.5</v>
      </c>
      <c r="BH141" s="326">
        <v>10079.94</v>
      </c>
      <c r="BI141" s="326">
        <v>9413</v>
      </c>
      <c r="BJ141" s="326">
        <v>9413</v>
      </c>
      <c r="BK141" s="326">
        <v>0</v>
      </c>
      <c r="BL141" s="326">
        <v>0</v>
      </c>
      <c r="BM141" s="326">
        <v>0</v>
      </c>
      <c r="BN141" s="326">
        <v>0</v>
      </c>
      <c r="BO141" s="326">
        <v>0</v>
      </c>
      <c r="BP141" s="326">
        <v>0</v>
      </c>
      <c r="BQ141" s="326">
        <v>1152369.44</v>
      </c>
      <c r="BR141" s="326">
        <v>1146925.42</v>
      </c>
      <c r="BS141" s="326">
        <v>1161782.44</v>
      </c>
      <c r="BT141" s="326">
        <v>1156338.42</v>
      </c>
      <c r="BU141" s="326">
        <v>0</v>
      </c>
      <c r="BV141" s="326">
        <v>0</v>
      </c>
      <c r="BW141" s="326">
        <v>452172.45</v>
      </c>
      <c r="BX141" s="326">
        <v>0</v>
      </c>
      <c r="BY141" s="326">
        <v>0</v>
      </c>
      <c r="BZ141" s="326">
        <v>0</v>
      </c>
      <c r="CA141" s="326">
        <v>0</v>
      </c>
      <c r="CB141" s="326">
        <v>0</v>
      </c>
      <c r="CC141" s="326">
        <v>0</v>
      </c>
      <c r="CD141" s="326">
        <v>0</v>
      </c>
      <c r="CE141" s="326">
        <v>0</v>
      </c>
      <c r="CF141" s="326">
        <v>0</v>
      </c>
      <c r="CG141" s="326">
        <v>0</v>
      </c>
      <c r="CH141" s="326">
        <v>4096.4399999999996</v>
      </c>
      <c r="CI141" s="326">
        <v>0</v>
      </c>
      <c r="CJ141" s="326">
        <v>0</v>
      </c>
      <c r="CK141" s="326">
        <v>0</v>
      </c>
      <c r="CL141" s="326">
        <v>0</v>
      </c>
      <c r="CM141" s="326">
        <v>162759</v>
      </c>
      <c r="CN141" s="326">
        <v>0</v>
      </c>
      <c r="CO141" s="326">
        <v>0</v>
      </c>
      <c r="CP141" s="326">
        <v>0</v>
      </c>
      <c r="CQ141" s="326">
        <v>0</v>
      </c>
      <c r="CR141" s="326">
        <v>3000</v>
      </c>
      <c r="CS141" s="326">
        <v>0</v>
      </c>
      <c r="CT141" s="326">
        <v>88722.42</v>
      </c>
      <c r="CU141" s="326">
        <v>0</v>
      </c>
      <c r="CV141" s="326">
        <v>0</v>
      </c>
      <c r="CW141" s="326">
        <v>0</v>
      </c>
      <c r="CX141" s="326">
        <v>4755.1499999999996</v>
      </c>
      <c r="CY141" s="326">
        <v>0</v>
      </c>
      <c r="CZ141" s="326">
        <v>3935.07</v>
      </c>
      <c r="DA141" s="326">
        <v>0</v>
      </c>
      <c r="DB141" s="326">
        <v>0</v>
      </c>
      <c r="DC141" s="326">
        <v>100</v>
      </c>
      <c r="DD141" s="326">
        <v>0</v>
      </c>
      <c r="DE141" s="326">
        <v>0</v>
      </c>
      <c r="DF141" s="326">
        <v>0</v>
      </c>
      <c r="DG141" s="326">
        <v>0</v>
      </c>
      <c r="DH141" s="326">
        <v>0</v>
      </c>
      <c r="DI141" s="326">
        <v>620621.28</v>
      </c>
      <c r="DJ141" s="326">
        <v>0</v>
      </c>
      <c r="DK141" s="326">
        <v>0</v>
      </c>
      <c r="DL141" s="326">
        <v>61006.879999999997</v>
      </c>
      <c r="DM141" s="326">
        <v>1768.38</v>
      </c>
      <c r="DN141" s="326">
        <v>0</v>
      </c>
      <c r="DO141" s="326">
        <v>0</v>
      </c>
      <c r="DP141" s="326">
        <v>19969.990000000002</v>
      </c>
      <c r="DQ141" s="326">
        <v>0</v>
      </c>
      <c r="DR141" s="326">
        <v>0</v>
      </c>
      <c r="DS141" s="326">
        <v>0</v>
      </c>
      <c r="DT141" s="326">
        <v>0</v>
      </c>
      <c r="DU141" s="326">
        <v>0</v>
      </c>
      <c r="DV141" s="326">
        <v>16174</v>
      </c>
      <c r="DW141" s="326">
        <v>0</v>
      </c>
      <c r="DX141" s="326">
        <v>0</v>
      </c>
      <c r="DY141" s="326">
        <v>0</v>
      </c>
      <c r="DZ141" s="326">
        <v>0</v>
      </c>
      <c r="EA141" s="326">
        <v>0</v>
      </c>
      <c r="EB141" s="326">
        <v>0</v>
      </c>
      <c r="EC141" s="326">
        <v>0</v>
      </c>
      <c r="ED141" s="326">
        <v>44148.33</v>
      </c>
      <c r="EE141" s="326">
        <v>44150.06</v>
      </c>
      <c r="EF141" s="326">
        <v>78286.28</v>
      </c>
      <c r="EG141" s="326">
        <v>78284.55</v>
      </c>
      <c r="EH141" s="326">
        <v>0</v>
      </c>
      <c r="EI141" s="326">
        <v>0</v>
      </c>
      <c r="EJ141" s="326">
        <v>0</v>
      </c>
      <c r="EK141" s="326">
        <v>0</v>
      </c>
      <c r="EL141" s="326">
        <v>0</v>
      </c>
      <c r="EM141" s="326">
        <v>590433.68000000005</v>
      </c>
      <c r="EN141" s="326">
        <v>0</v>
      </c>
      <c r="EO141" s="326">
        <v>0</v>
      </c>
      <c r="EP141" s="326">
        <v>0</v>
      </c>
      <c r="EQ141" s="326">
        <v>0</v>
      </c>
      <c r="ER141" s="326">
        <v>0</v>
      </c>
      <c r="ES141" s="326">
        <v>0</v>
      </c>
      <c r="ET141" s="326">
        <v>0</v>
      </c>
      <c r="EU141" s="326">
        <v>0</v>
      </c>
      <c r="EV141" s="326">
        <v>21175.96</v>
      </c>
      <c r="EW141" s="326">
        <v>198036.26</v>
      </c>
      <c r="EX141" s="326">
        <v>176860.3</v>
      </c>
      <c r="EY141" s="326">
        <v>0</v>
      </c>
      <c r="EZ141" s="326">
        <v>0</v>
      </c>
      <c r="FA141" s="326">
        <v>0</v>
      </c>
      <c r="FB141" s="326">
        <v>0</v>
      </c>
      <c r="FC141" s="326">
        <v>0</v>
      </c>
      <c r="FD141" s="326">
        <v>0</v>
      </c>
      <c r="FE141" s="326">
        <v>0</v>
      </c>
      <c r="FF141" s="326">
        <v>0</v>
      </c>
      <c r="FG141" s="326">
        <v>0</v>
      </c>
      <c r="FH141" s="326">
        <v>0</v>
      </c>
      <c r="FI141" s="326">
        <v>0</v>
      </c>
      <c r="FJ141" s="326">
        <v>0</v>
      </c>
      <c r="FK141" s="326">
        <v>0</v>
      </c>
    </row>
    <row r="142" spans="1:167" x14ac:dyDescent="0.15">
      <c r="A142" s="334">
        <v>2289</v>
      </c>
      <c r="B142" s="334" t="s">
        <v>587</v>
      </c>
      <c r="C142" s="326">
        <v>46906.55</v>
      </c>
      <c r="D142" s="326">
        <v>77597233.049999997</v>
      </c>
      <c r="E142" s="326">
        <v>99895.55</v>
      </c>
      <c r="F142" s="326">
        <v>31746.17</v>
      </c>
      <c r="G142" s="326">
        <v>198329.15</v>
      </c>
      <c r="H142" s="326">
        <v>512374.67</v>
      </c>
      <c r="I142" s="326">
        <v>796186.55</v>
      </c>
      <c r="J142" s="326">
        <v>0</v>
      </c>
      <c r="K142" s="326">
        <v>2654674.27</v>
      </c>
      <c r="L142" s="326">
        <v>0</v>
      </c>
      <c r="M142" s="326">
        <v>0</v>
      </c>
      <c r="N142" s="326">
        <v>0</v>
      </c>
      <c r="O142" s="326">
        <v>0</v>
      </c>
      <c r="P142" s="326">
        <v>1357.89</v>
      </c>
      <c r="Q142" s="326">
        <v>0</v>
      </c>
      <c r="R142" s="326">
        <v>0</v>
      </c>
      <c r="S142" s="326">
        <v>0</v>
      </c>
      <c r="T142" s="326">
        <v>0</v>
      </c>
      <c r="U142" s="326">
        <v>2472308.27</v>
      </c>
      <c r="V142" s="326">
        <v>157598379</v>
      </c>
      <c r="W142" s="326">
        <v>455045.87</v>
      </c>
      <c r="X142" s="326">
        <v>153927</v>
      </c>
      <c r="Y142" s="326">
        <v>4181499.2</v>
      </c>
      <c r="Z142" s="326">
        <v>6399.77</v>
      </c>
      <c r="AA142" s="326">
        <v>10711709.560000001</v>
      </c>
      <c r="AB142" s="326">
        <v>240228.27</v>
      </c>
      <c r="AC142" s="326">
        <v>0</v>
      </c>
      <c r="AD142" s="326">
        <v>3540242.49</v>
      </c>
      <c r="AE142" s="326">
        <v>6748269</v>
      </c>
      <c r="AF142" s="326">
        <v>0</v>
      </c>
      <c r="AG142" s="326">
        <v>0</v>
      </c>
      <c r="AH142" s="326">
        <v>1277123.52</v>
      </c>
      <c r="AI142" s="326">
        <v>220016.71</v>
      </c>
      <c r="AJ142" s="326">
        <v>0</v>
      </c>
      <c r="AK142" s="326">
        <v>22786.99</v>
      </c>
      <c r="AL142" s="326">
        <v>0</v>
      </c>
      <c r="AM142" s="326">
        <v>0</v>
      </c>
      <c r="AN142" s="326">
        <v>4302715.3600000003</v>
      </c>
      <c r="AO142" s="326">
        <v>0</v>
      </c>
      <c r="AP142" s="326">
        <v>120976.66</v>
      </c>
      <c r="AQ142" s="326">
        <v>38667737.700000003</v>
      </c>
      <c r="AR142" s="326">
        <v>42752662.32</v>
      </c>
      <c r="AS142" s="326">
        <v>6593217.4500000002</v>
      </c>
      <c r="AT142" s="326">
        <v>5693250.2000000002</v>
      </c>
      <c r="AU142" s="326">
        <v>2737783.06</v>
      </c>
      <c r="AV142" s="326">
        <v>19638617.489999998</v>
      </c>
      <c r="AW142" s="326">
        <v>11986169.76</v>
      </c>
      <c r="AX142" s="326">
        <v>12289961.449999999</v>
      </c>
      <c r="AY142" s="326">
        <v>4375427.67</v>
      </c>
      <c r="AZ142" s="326">
        <v>14056778.060000001</v>
      </c>
      <c r="BA142" s="326">
        <v>31164407.649999999</v>
      </c>
      <c r="BB142" s="326">
        <v>15946466.189999999</v>
      </c>
      <c r="BC142" s="326">
        <v>1129160.58</v>
      </c>
      <c r="BD142" s="326">
        <v>3350</v>
      </c>
      <c r="BE142" s="326">
        <v>2541258.17</v>
      </c>
      <c r="BF142" s="326">
        <v>41844990.93</v>
      </c>
      <c r="BG142" s="326">
        <v>18421246.34</v>
      </c>
      <c r="BH142" s="326">
        <v>86856.25</v>
      </c>
      <c r="BI142" s="326">
        <v>411872.13</v>
      </c>
      <c r="BJ142" s="326">
        <v>271378.77</v>
      </c>
      <c r="BK142" s="326">
        <v>0</v>
      </c>
      <c r="BL142" s="326">
        <v>0</v>
      </c>
      <c r="BM142" s="326">
        <v>0</v>
      </c>
      <c r="BN142" s="326">
        <v>0</v>
      </c>
      <c r="BO142" s="326">
        <v>41122535.530000001</v>
      </c>
      <c r="BP142" s="326">
        <v>45324019.140000001</v>
      </c>
      <c r="BQ142" s="326">
        <v>0</v>
      </c>
      <c r="BR142" s="326">
        <v>0</v>
      </c>
      <c r="BS142" s="326">
        <v>41534407.659999996</v>
      </c>
      <c r="BT142" s="326">
        <v>45595397.909999996</v>
      </c>
      <c r="BU142" s="326">
        <v>0</v>
      </c>
      <c r="BV142" s="326">
        <v>0</v>
      </c>
      <c r="BW142" s="326">
        <v>30309176.52</v>
      </c>
      <c r="BX142" s="326">
        <v>0</v>
      </c>
      <c r="BY142" s="326">
        <v>0</v>
      </c>
      <c r="BZ142" s="326">
        <v>0</v>
      </c>
      <c r="CA142" s="326">
        <v>0</v>
      </c>
      <c r="CB142" s="326">
        <v>0</v>
      </c>
      <c r="CC142" s="326">
        <v>289024.26</v>
      </c>
      <c r="CD142" s="326">
        <v>0</v>
      </c>
      <c r="CE142" s="326">
        <v>0</v>
      </c>
      <c r="CF142" s="326">
        <v>0</v>
      </c>
      <c r="CG142" s="326">
        <v>0</v>
      </c>
      <c r="CH142" s="326">
        <v>500</v>
      </c>
      <c r="CI142" s="326">
        <v>0</v>
      </c>
      <c r="CJ142" s="326">
        <v>0</v>
      </c>
      <c r="CK142" s="326">
        <v>0</v>
      </c>
      <c r="CL142" s="326">
        <v>0</v>
      </c>
      <c r="CM142" s="326">
        <v>9854291</v>
      </c>
      <c r="CN142" s="326">
        <v>95820</v>
      </c>
      <c r="CO142" s="326">
        <v>0</v>
      </c>
      <c r="CP142" s="326">
        <v>0</v>
      </c>
      <c r="CQ142" s="326">
        <v>0</v>
      </c>
      <c r="CR142" s="326">
        <v>73000</v>
      </c>
      <c r="CS142" s="326">
        <v>24841</v>
      </c>
      <c r="CT142" s="326">
        <v>3987007.12</v>
      </c>
      <c r="CU142" s="326">
        <v>0</v>
      </c>
      <c r="CV142" s="326">
        <v>0</v>
      </c>
      <c r="CW142" s="326">
        <v>0</v>
      </c>
      <c r="CX142" s="326">
        <v>1042670.37</v>
      </c>
      <c r="CY142" s="326">
        <v>0</v>
      </c>
      <c r="CZ142" s="326">
        <v>0</v>
      </c>
      <c r="DA142" s="326">
        <v>0</v>
      </c>
      <c r="DB142" s="326">
        <v>0</v>
      </c>
      <c r="DC142" s="326">
        <v>0</v>
      </c>
      <c r="DD142" s="326">
        <v>0</v>
      </c>
      <c r="DE142" s="326">
        <v>0</v>
      </c>
      <c r="DF142" s="326">
        <v>0</v>
      </c>
      <c r="DG142" s="326">
        <v>0</v>
      </c>
      <c r="DH142" s="326">
        <v>0</v>
      </c>
      <c r="DI142" s="326">
        <v>34900074.869999997</v>
      </c>
      <c r="DJ142" s="326">
        <v>0</v>
      </c>
      <c r="DK142" s="326">
        <v>3576.08</v>
      </c>
      <c r="DL142" s="326">
        <v>5904721.9699999997</v>
      </c>
      <c r="DM142" s="326">
        <v>1581988.49</v>
      </c>
      <c r="DN142" s="326">
        <v>0</v>
      </c>
      <c r="DO142" s="326">
        <v>0</v>
      </c>
      <c r="DP142" s="326">
        <v>2113190.66</v>
      </c>
      <c r="DQ142" s="326">
        <v>14704.7</v>
      </c>
      <c r="DR142" s="326">
        <v>78270.36</v>
      </c>
      <c r="DS142" s="326">
        <v>0</v>
      </c>
      <c r="DT142" s="326">
        <v>463549.57</v>
      </c>
      <c r="DU142" s="326">
        <v>0</v>
      </c>
      <c r="DV142" s="326">
        <v>519088.99</v>
      </c>
      <c r="DW142" s="326">
        <v>73990.2</v>
      </c>
      <c r="DX142" s="326">
        <v>0</v>
      </c>
      <c r="DY142" s="326">
        <v>0</v>
      </c>
      <c r="DZ142" s="326">
        <v>6818271.0199999996</v>
      </c>
      <c r="EA142" s="326">
        <v>2139590.21</v>
      </c>
      <c r="EB142" s="326">
        <v>4654948.6399999997</v>
      </c>
      <c r="EC142" s="326">
        <v>23732.17</v>
      </c>
      <c r="ED142" s="326">
        <v>4865728.88</v>
      </c>
      <c r="EE142" s="326">
        <v>8427373.3599999994</v>
      </c>
      <c r="EF142" s="326">
        <v>21918850.719999999</v>
      </c>
      <c r="EG142" s="326">
        <v>16860221.239999998</v>
      </c>
      <c r="EH142" s="326">
        <v>0</v>
      </c>
      <c r="EI142" s="326">
        <v>0</v>
      </c>
      <c r="EJ142" s="326">
        <v>0</v>
      </c>
      <c r="EK142" s="326">
        <v>1496985</v>
      </c>
      <c r="EL142" s="326">
        <v>0</v>
      </c>
      <c r="EM142" s="326">
        <v>78710000</v>
      </c>
      <c r="EN142" s="326">
        <v>7869684.4800000004</v>
      </c>
      <c r="EO142" s="326">
        <v>66634605.119999997</v>
      </c>
      <c r="EP142" s="326">
        <v>75469351.219999999</v>
      </c>
      <c r="EQ142" s="326">
        <v>0</v>
      </c>
      <c r="ER142" s="326">
        <v>16704430.58</v>
      </c>
      <c r="ES142" s="326">
        <v>0</v>
      </c>
      <c r="ET142" s="326">
        <v>0</v>
      </c>
      <c r="EU142" s="326">
        <v>3997549.57</v>
      </c>
      <c r="EV142" s="326">
        <v>3992151.32</v>
      </c>
      <c r="EW142" s="326">
        <v>10677120.310000001</v>
      </c>
      <c r="EX142" s="326">
        <v>10625466.33</v>
      </c>
      <c r="EY142" s="326">
        <v>57052.23</v>
      </c>
      <c r="EZ142" s="326">
        <v>1563680.27</v>
      </c>
      <c r="FA142" s="326">
        <v>1546828.99</v>
      </c>
      <c r="FB142" s="326">
        <v>2774295</v>
      </c>
      <c r="FC142" s="326">
        <v>2791146.28</v>
      </c>
      <c r="FD142" s="326">
        <v>0</v>
      </c>
      <c r="FE142" s="326">
        <v>0</v>
      </c>
      <c r="FF142" s="326">
        <v>0</v>
      </c>
      <c r="FG142" s="326">
        <v>0</v>
      </c>
      <c r="FH142" s="326">
        <v>0</v>
      </c>
      <c r="FI142" s="326">
        <v>0</v>
      </c>
      <c r="FJ142" s="326">
        <v>0</v>
      </c>
      <c r="FK142" s="326">
        <v>0</v>
      </c>
    </row>
    <row r="143" spans="1:167" x14ac:dyDescent="0.15">
      <c r="A143" s="334">
        <v>2296</v>
      </c>
      <c r="B143" s="334" t="s">
        <v>588</v>
      </c>
      <c r="C143" s="326">
        <v>0</v>
      </c>
      <c r="D143" s="326">
        <v>11677718</v>
      </c>
      <c r="E143" s="326">
        <v>3242.75</v>
      </c>
      <c r="F143" s="326">
        <v>451</v>
      </c>
      <c r="G143" s="326">
        <v>21526.3</v>
      </c>
      <c r="H143" s="326">
        <v>46092.98</v>
      </c>
      <c r="I143" s="326">
        <v>408794.5</v>
      </c>
      <c r="J143" s="326">
        <v>24142.43</v>
      </c>
      <c r="K143" s="326">
        <v>2053280.7</v>
      </c>
      <c r="L143" s="326">
        <v>0</v>
      </c>
      <c r="M143" s="326">
        <v>0</v>
      </c>
      <c r="N143" s="326">
        <v>0</v>
      </c>
      <c r="O143" s="326">
        <v>0</v>
      </c>
      <c r="P143" s="326">
        <v>0</v>
      </c>
      <c r="Q143" s="326">
        <v>0</v>
      </c>
      <c r="R143" s="326">
        <v>0</v>
      </c>
      <c r="S143" s="326">
        <v>0</v>
      </c>
      <c r="T143" s="326">
        <v>0</v>
      </c>
      <c r="U143" s="326">
        <v>592051.62</v>
      </c>
      <c r="V143" s="326">
        <v>12853464</v>
      </c>
      <c r="W143" s="326">
        <v>32646.62</v>
      </c>
      <c r="X143" s="326">
        <v>0</v>
      </c>
      <c r="Y143" s="326">
        <v>0</v>
      </c>
      <c r="Z143" s="326">
        <v>0</v>
      </c>
      <c r="AA143" s="326">
        <v>1061292.8500000001</v>
      </c>
      <c r="AB143" s="326">
        <v>0</v>
      </c>
      <c r="AC143" s="326">
        <v>0</v>
      </c>
      <c r="AD143" s="326">
        <v>73429.039999999994</v>
      </c>
      <c r="AE143" s="326">
        <v>348846.82</v>
      </c>
      <c r="AF143" s="326">
        <v>0</v>
      </c>
      <c r="AG143" s="326">
        <v>0</v>
      </c>
      <c r="AH143" s="326">
        <v>65931.149999999994</v>
      </c>
      <c r="AI143" s="326">
        <v>0</v>
      </c>
      <c r="AJ143" s="326">
        <v>0</v>
      </c>
      <c r="AK143" s="326">
        <v>124157.49</v>
      </c>
      <c r="AL143" s="326">
        <v>503617.45</v>
      </c>
      <c r="AM143" s="326">
        <v>0</v>
      </c>
      <c r="AN143" s="326">
        <v>105432.44</v>
      </c>
      <c r="AO143" s="326">
        <v>0</v>
      </c>
      <c r="AP143" s="326">
        <v>11348.39</v>
      </c>
      <c r="AQ143" s="326">
        <v>5889328.71</v>
      </c>
      <c r="AR143" s="326">
        <v>9710036.0500000007</v>
      </c>
      <c r="AS143" s="326">
        <v>214034.69</v>
      </c>
      <c r="AT143" s="326">
        <v>771748.92</v>
      </c>
      <c r="AU143" s="326">
        <v>409445.3</v>
      </c>
      <c r="AV143" s="326">
        <v>83728.33</v>
      </c>
      <c r="AW143" s="326">
        <v>645970.26</v>
      </c>
      <c r="AX143" s="326">
        <v>1152652.6399999999</v>
      </c>
      <c r="AY143" s="326">
        <v>543848.87</v>
      </c>
      <c r="AZ143" s="326">
        <v>1998280.79</v>
      </c>
      <c r="BA143" s="326">
        <v>3483280.12</v>
      </c>
      <c r="BB143" s="326">
        <v>979553.52</v>
      </c>
      <c r="BC143" s="326">
        <v>251550.51</v>
      </c>
      <c r="BD143" s="326">
        <v>460753.15</v>
      </c>
      <c r="BE143" s="326">
        <v>10552.76</v>
      </c>
      <c r="BF143" s="326">
        <v>3072382.72</v>
      </c>
      <c r="BG143" s="326">
        <v>612292.68999999994</v>
      </c>
      <c r="BH143" s="326">
        <v>1035.21</v>
      </c>
      <c r="BI143" s="326">
        <v>622521.06000000006</v>
      </c>
      <c r="BJ143" s="326">
        <v>299637.38</v>
      </c>
      <c r="BK143" s="326">
        <v>0</v>
      </c>
      <c r="BL143" s="326">
        <v>1671.66</v>
      </c>
      <c r="BM143" s="326">
        <v>0</v>
      </c>
      <c r="BN143" s="326">
        <v>0</v>
      </c>
      <c r="BO143" s="326">
        <v>6958233.7599999998</v>
      </c>
      <c r="BP143" s="326">
        <v>6996437.0700000003</v>
      </c>
      <c r="BQ143" s="326">
        <v>0</v>
      </c>
      <c r="BR143" s="326">
        <v>0</v>
      </c>
      <c r="BS143" s="326">
        <v>7580754.8200000003</v>
      </c>
      <c r="BT143" s="326">
        <v>7297746.1100000003</v>
      </c>
      <c r="BU143" s="326">
        <v>0</v>
      </c>
      <c r="BV143" s="326">
        <v>0</v>
      </c>
      <c r="BW143" s="326">
        <v>3072350.67</v>
      </c>
      <c r="BX143" s="326">
        <v>0</v>
      </c>
      <c r="BY143" s="326">
        <v>0</v>
      </c>
      <c r="BZ143" s="326">
        <v>0</v>
      </c>
      <c r="CA143" s="326">
        <v>1500</v>
      </c>
      <c r="CB143" s="326">
        <v>0</v>
      </c>
      <c r="CC143" s="326">
        <v>0</v>
      </c>
      <c r="CD143" s="326">
        <v>0</v>
      </c>
      <c r="CE143" s="326">
        <v>0</v>
      </c>
      <c r="CF143" s="326">
        <v>0</v>
      </c>
      <c r="CG143" s="326">
        <v>0</v>
      </c>
      <c r="CH143" s="326">
        <v>0</v>
      </c>
      <c r="CI143" s="326">
        <v>0</v>
      </c>
      <c r="CJ143" s="326">
        <v>0</v>
      </c>
      <c r="CK143" s="326">
        <v>0</v>
      </c>
      <c r="CL143" s="326">
        <v>0</v>
      </c>
      <c r="CM143" s="326">
        <v>988717</v>
      </c>
      <c r="CN143" s="326">
        <v>18565</v>
      </c>
      <c r="CO143" s="326">
        <v>0</v>
      </c>
      <c r="CP143" s="326">
        <v>0</v>
      </c>
      <c r="CQ143" s="326">
        <v>0</v>
      </c>
      <c r="CR143" s="326">
        <v>364</v>
      </c>
      <c r="CS143" s="326">
        <v>4813</v>
      </c>
      <c r="CT143" s="326">
        <v>521585.78</v>
      </c>
      <c r="CU143" s="326">
        <v>0</v>
      </c>
      <c r="CV143" s="326">
        <v>0</v>
      </c>
      <c r="CW143" s="326">
        <v>0</v>
      </c>
      <c r="CX143" s="326">
        <v>113429.75999999999</v>
      </c>
      <c r="CY143" s="326">
        <v>0</v>
      </c>
      <c r="CZ143" s="326">
        <v>0</v>
      </c>
      <c r="DA143" s="326">
        <v>0</v>
      </c>
      <c r="DB143" s="326">
        <v>0</v>
      </c>
      <c r="DC143" s="326">
        <v>5311.24</v>
      </c>
      <c r="DD143" s="326">
        <v>2006.39</v>
      </c>
      <c r="DE143" s="326">
        <v>0</v>
      </c>
      <c r="DF143" s="326">
        <v>0</v>
      </c>
      <c r="DG143" s="326">
        <v>0</v>
      </c>
      <c r="DH143" s="326">
        <v>0</v>
      </c>
      <c r="DI143" s="326">
        <v>3308922.76</v>
      </c>
      <c r="DJ143" s="326">
        <v>0</v>
      </c>
      <c r="DK143" s="326">
        <v>0</v>
      </c>
      <c r="DL143" s="326">
        <v>712942.01</v>
      </c>
      <c r="DM143" s="326">
        <v>281897.64</v>
      </c>
      <c r="DN143" s="326">
        <v>0</v>
      </c>
      <c r="DO143" s="326">
        <v>0</v>
      </c>
      <c r="DP143" s="326">
        <v>92699.86</v>
      </c>
      <c r="DQ143" s="326">
        <v>4315.76</v>
      </c>
      <c r="DR143" s="326">
        <v>0</v>
      </c>
      <c r="DS143" s="326">
        <v>0</v>
      </c>
      <c r="DT143" s="326">
        <v>0</v>
      </c>
      <c r="DU143" s="326">
        <v>0</v>
      </c>
      <c r="DV143" s="326">
        <v>327864.81</v>
      </c>
      <c r="DW143" s="326">
        <v>0</v>
      </c>
      <c r="DX143" s="326">
        <v>137229.01999999999</v>
      </c>
      <c r="DY143" s="326">
        <v>201917.56</v>
      </c>
      <c r="DZ143" s="326">
        <v>412743.62</v>
      </c>
      <c r="EA143" s="326">
        <v>311802.36</v>
      </c>
      <c r="EB143" s="326">
        <v>36252.720000000001</v>
      </c>
      <c r="EC143" s="326">
        <v>0</v>
      </c>
      <c r="ED143" s="326">
        <v>498637.7</v>
      </c>
      <c r="EE143" s="326">
        <v>554107.18999999994</v>
      </c>
      <c r="EF143" s="326">
        <v>2165014.06</v>
      </c>
      <c r="EG143" s="326">
        <v>1428032.63</v>
      </c>
      <c r="EH143" s="326">
        <v>223001.94</v>
      </c>
      <c r="EI143" s="326">
        <v>0</v>
      </c>
      <c r="EJ143" s="326">
        <v>0</v>
      </c>
      <c r="EK143" s="326">
        <v>458510</v>
      </c>
      <c r="EL143" s="326">
        <v>0</v>
      </c>
      <c r="EM143" s="326">
        <v>15831784.449999999</v>
      </c>
      <c r="EN143" s="326">
        <v>1364021.64</v>
      </c>
      <c r="EO143" s="326">
        <v>80565.649999999994</v>
      </c>
      <c r="EP143" s="326">
        <v>397911.92</v>
      </c>
      <c r="EQ143" s="326">
        <v>0</v>
      </c>
      <c r="ER143" s="326">
        <v>1589173.07</v>
      </c>
      <c r="ES143" s="326">
        <v>0</v>
      </c>
      <c r="ET143" s="326">
        <v>92194.84</v>
      </c>
      <c r="EU143" s="326">
        <v>309625.38</v>
      </c>
      <c r="EV143" s="326">
        <v>321216.14</v>
      </c>
      <c r="EW143" s="326">
        <v>886973.9</v>
      </c>
      <c r="EX143" s="326">
        <v>875383.14</v>
      </c>
      <c r="EY143" s="326">
        <v>0</v>
      </c>
      <c r="EZ143" s="326">
        <v>273527.75</v>
      </c>
      <c r="FA143" s="326">
        <v>281437.06</v>
      </c>
      <c r="FB143" s="326">
        <v>1370022.68</v>
      </c>
      <c r="FC143" s="326">
        <v>105725.15</v>
      </c>
      <c r="FD143" s="326">
        <v>1256388.22</v>
      </c>
      <c r="FE143" s="326">
        <v>0</v>
      </c>
      <c r="FF143" s="326">
        <v>0</v>
      </c>
      <c r="FG143" s="326">
        <v>0</v>
      </c>
      <c r="FH143" s="326">
        <v>0</v>
      </c>
      <c r="FI143" s="326">
        <v>0</v>
      </c>
      <c r="FJ143" s="326">
        <v>0</v>
      </c>
      <c r="FK143" s="326">
        <v>0</v>
      </c>
    </row>
    <row r="144" spans="1:167" x14ac:dyDescent="0.15">
      <c r="A144" s="334">
        <v>2303</v>
      </c>
      <c r="B144" s="334" t="s">
        <v>589</v>
      </c>
      <c r="C144" s="326">
        <v>0</v>
      </c>
      <c r="D144" s="326">
        <v>16808219</v>
      </c>
      <c r="E144" s="326">
        <v>2253.48</v>
      </c>
      <c r="F144" s="326">
        <v>0</v>
      </c>
      <c r="G144" s="326">
        <v>51526.93</v>
      </c>
      <c r="H144" s="326">
        <v>143683.18</v>
      </c>
      <c r="I144" s="326">
        <v>285448.15000000002</v>
      </c>
      <c r="J144" s="326">
        <v>5998.53</v>
      </c>
      <c r="K144" s="326">
        <v>2813353.18</v>
      </c>
      <c r="L144" s="326">
        <v>0</v>
      </c>
      <c r="M144" s="326">
        <v>0</v>
      </c>
      <c r="N144" s="326">
        <v>0</v>
      </c>
      <c r="O144" s="326">
        <v>0</v>
      </c>
      <c r="P144" s="326">
        <v>0</v>
      </c>
      <c r="Q144" s="326">
        <v>0</v>
      </c>
      <c r="R144" s="326">
        <v>0</v>
      </c>
      <c r="S144" s="326">
        <v>0</v>
      </c>
      <c r="T144" s="326">
        <v>0</v>
      </c>
      <c r="U144" s="326">
        <v>568746.93999999994</v>
      </c>
      <c r="V144" s="326">
        <v>15926804</v>
      </c>
      <c r="W144" s="326">
        <v>47217.55</v>
      </c>
      <c r="X144" s="326">
        <v>0</v>
      </c>
      <c r="Y144" s="326">
        <v>0</v>
      </c>
      <c r="Z144" s="326">
        <v>0</v>
      </c>
      <c r="AA144" s="326">
        <v>1637771.38</v>
      </c>
      <c r="AB144" s="326">
        <v>0</v>
      </c>
      <c r="AC144" s="326">
        <v>0</v>
      </c>
      <c r="AD144" s="326">
        <v>174083.38</v>
      </c>
      <c r="AE144" s="326">
        <v>591750.05000000005</v>
      </c>
      <c r="AF144" s="326">
        <v>0</v>
      </c>
      <c r="AG144" s="326">
        <v>0</v>
      </c>
      <c r="AH144" s="326">
        <v>130204.52</v>
      </c>
      <c r="AI144" s="326">
        <v>67007.13</v>
      </c>
      <c r="AJ144" s="326">
        <v>0</v>
      </c>
      <c r="AK144" s="326">
        <v>41035.07</v>
      </c>
      <c r="AL144" s="326">
        <v>0</v>
      </c>
      <c r="AM144" s="326">
        <v>0.4</v>
      </c>
      <c r="AN144" s="326">
        <v>183813.87</v>
      </c>
      <c r="AO144" s="326">
        <v>0</v>
      </c>
      <c r="AP144" s="326">
        <v>28072.25</v>
      </c>
      <c r="AQ144" s="326">
        <v>7841611.4100000001</v>
      </c>
      <c r="AR144" s="326">
        <v>8617253.5899999999</v>
      </c>
      <c r="AS144" s="326">
        <v>668657.92000000004</v>
      </c>
      <c r="AT144" s="326">
        <v>1211790.76</v>
      </c>
      <c r="AU144" s="326">
        <v>444931.87</v>
      </c>
      <c r="AV144" s="326">
        <v>650024.19999999995</v>
      </c>
      <c r="AW144" s="326">
        <v>1001668.34</v>
      </c>
      <c r="AX144" s="326">
        <v>2113501.4700000002</v>
      </c>
      <c r="AY144" s="326">
        <v>653737.5</v>
      </c>
      <c r="AZ144" s="326">
        <v>2126847.2599999998</v>
      </c>
      <c r="BA144" s="326">
        <v>5366136.38</v>
      </c>
      <c r="BB144" s="326">
        <v>1043990.88</v>
      </c>
      <c r="BC144" s="326">
        <v>396655.7</v>
      </c>
      <c r="BD144" s="326">
        <v>0</v>
      </c>
      <c r="BE144" s="326">
        <v>459863.09</v>
      </c>
      <c r="BF144" s="326">
        <v>4180335.84</v>
      </c>
      <c r="BG144" s="326">
        <v>2700480.57</v>
      </c>
      <c r="BH144" s="326">
        <v>509619.57</v>
      </c>
      <c r="BI144" s="326">
        <v>0</v>
      </c>
      <c r="BJ144" s="326">
        <v>0</v>
      </c>
      <c r="BK144" s="326">
        <v>0</v>
      </c>
      <c r="BL144" s="326">
        <v>5146.45</v>
      </c>
      <c r="BM144" s="326">
        <v>0</v>
      </c>
      <c r="BN144" s="326">
        <v>0</v>
      </c>
      <c r="BO144" s="326">
        <v>16266620.689999999</v>
      </c>
      <c r="BP144" s="326">
        <v>15781356.880000001</v>
      </c>
      <c r="BQ144" s="326">
        <v>0</v>
      </c>
      <c r="BR144" s="326">
        <v>0</v>
      </c>
      <c r="BS144" s="326">
        <v>16266620.689999999</v>
      </c>
      <c r="BT144" s="326">
        <v>15786503.33</v>
      </c>
      <c r="BU144" s="326">
        <v>0</v>
      </c>
      <c r="BV144" s="326">
        <v>0</v>
      </c>
      <c r="BW144" s="326">
        <v>4180335.84</v>
      </c>
      <c r="BX144" s="326">
        <v>0</v>
      </c>
      <c r="BY144" s="326">
        <v>0</v>
      </c>
      <c r="BZ144" s="326">
        <v>0</v>
      </c>
      <c r="CA144" s="326">
        <v>0</v>
      </c>
      <c r="CB144" s="326">
        <v>0</v>
      </c>
      <c r="CC144" s="326">
        <v>0</v>
      </c>
      <c r="CD144" s="326">
        <v>0</v>
      </c>
      <c r="CE144" s="326">
        <v>0</v>
      </c>
      <c r="CF144" s="326">
        <v>0</v>
      </c>
      <c r="CG144" s="326">
        <v>0</v>
      </c>
      <c r="CH144" s="326">
        <v>4441.41</v>
      </c>
      <c r="CI144" s="326">
        <v>0</v>
      </c>
      <c r="CJ144" s="326">
        <v>0</v>
      </c>
      <c r="CK144" s="326">
        <v>0</v>
      </c>
      <c r="CL144" s="326">
        <v>0</v>
      </c>
      <c r="CM144" s="326">
        <v>1357801</v>
      </c>
      <c r="CN144" s="326">
        <v>19862</v>
      </c>
      <c r="CO144" s="326">
        <v>0</v>
      </c>
      <c r="CP144" s="326">
        <v>0</v>
      </c>
      <c r="CQ144" s="326">
        <v>0</v>
      </c>
      <c r="CR144" s="326">
        <v>0</v>
      </c>
      <c r="CS144" s="326">
        <v>0</v>
      </c>
      <c r="CT144" s="326">
        <v>621649.93000000005</v>
      </c>
      <c r="CU144" s="326">
        <v>0</v>
      </c>
      <c r="CV144" s="326">
        <v>0</v>
      </c>
      <c r="CW144" s="326">
        <v>0</v>
      </c>
      <c r="CX144" s="326">
        <v>184395.11</v>
      </c>
      <c r="CY144" s="326">
        <v>0</v>
      </c>
      <c r="CZ144" s="326">
        <v>0</v>
      </c>
      <c r="DA144" s="326">
        <v>0</v>
      </c>
      <c r="DB144" s="326">
        <v>0</v>
      </c>
      <c r="DC144" s="326">
        <v>0</v>
      </c>
      <c r="DD144" s="326">
        <v>0</v>
      </c>
      <c r="DE144" s="326">
        <v>0</v>
      </c>
      <c r="DF144" s="326">
        <v>0</v>
      </c>
      <c r="DG144" s="326">
        <v>0</v>
      </c>
      <c r="DH144" s="326">
        <v>0</v>
      </c>
      <c r="DI144" s="326">
        <v>4959986.51</v>
      </c>
      <c r="DJ144" s="326">
        <v>0</v>
      </c>
      <c r="DK144" s="326">
        <v>0</v>
      </c>
      <c r="DL144" s="326">
        <v>471889.4</v>
      </c>
      <c r="DM144" s="326">
        <v>143602.57999999999</v>
      </c>
      <c r="DN144" s="326">
        <v>0</v>
      </c>
      <c r="DO144" s="326">
        <v>0</v>
      </c>
      <c r="DP144" s="326">
        <v>264628.84000000003</v>
      </c>
      <c r="DQ144" s="326">
        <v>0</v>
      </c>
      <c r="DR144" s="326">
        <v>0</v>
      </c>
      <c r="DS144" s="326">
        <v>0</v>
      </c>
      <c r="DT144" s="326">
        <v>0</v>
      </c>
      <c r="DU144" s="326">
        <v>0</v>
      </c>
      <c r="DV144" s="326">
        <v>528377.96</v>
      </c>
      <c r="DW144" s="326">
        <v>0</v>
      </c>
      <c r="DX144" s="326">
        <v>157431.01999999999</v>
      </c>
      <c r="DY144" s="326">
        <v>80279.23</v>
      </c>
      <c r="DZ144" s="326">
        <v>76907.92</v>
      </c>
      <c r="EA144" s="326">
        <v>144696.39000000001</v>
      </c>
      <c r="EB144" s="326">
        <v>9363.32</v>
      </c>
      <c r="EC144" s="326">
        <v>0</v>
      </c>
      <c r="ED144" s="326">
        <v>2011439.81</v>
      </c>
      <c r="EE144" s="326">
        <v>2100456.84</v>
      </c>
      <c r="EF144" s="326">
        <v>5504074.0300000003</v>
      </c>
      <c r="EG144" s="326">
        <v>5038332</v>
      </c>
      <c r="EH144" s="326">
        <v>0</v>
      </c>
      <c r="EI144" s="326">
        <v>0</v>
      </c>
      <c r="EJ144" s="326">
        <v>0</v>
      </c>
      <c r="EK144" s="326">
        <v>376725</v>
      </c>
      <c r="EL144" s="326">
        <v>0</v>
      </c>
      <c r="EM144" s="326">
        <v>55840552.469999999</v>
      </c>
      <c r="EN144" s="326">
        <v>12604362.49</v>
      </c>
      <c r="EO144" s="326">
        <v>556959.21</v>
      </c>
      <c r="EP144" s="326">
        <v>56456.36</v>
      </c>
      <c r="EQ144" s="326">
        <v>0</v>
      </c>
      <c r="ER144" s="326">
        <v>12103859.640000001</v>
      </c>
      <c r="ES144" s="326">
        <v>0</v>
      </c>
      <c r="ET144" s="326">
        <v>0</v>
      </c>
      <c r="EU144" s="326">
        <v>1478272.54</v>
      </c>
      <c r="EV144" s="326">
        <v>1197819.33</v>
      </c>
      <c r="EW144" s="326">
        <v>1597791.25</v>
      </c>
      <c r="EX144" s="326">
        <v>1878244.46</v>
      </c>
      <c r="EY144" s="326">
        <v>0</v>
      </c>
      <c r="EZ144" s="326">
        <v>538617.15</v>
      </c>
      <c r="FA144" s="326">
        <v>384433.37</v>
      </c>
      <c r="FB144" s="326">
        <v>250246</v>
      </c>
      <c r="FC144" s="326">
        <v>354429.78</v>
      </c>
      <c r="FD144" s="326">
        <v>50000</v>
      </c>
      <c r="FE144" s="326">
        <v>0</v>
      </c>
      <c r="FF144" s="326">
        <v>0</v>
      </c>
      <c r="FG144" s="326">
        <v>0</v>
      </c>
      <c r="FH144" s="326">
        <v>0</v>
      </c>
      <c r="FI144" s="326">
        <v>0</v>
      </c>
      <c r="FJ144" s="326">
        <v>0</v>
      </c>
      <c r="FK144" s="326">
        <v>0</v>
      </c>
    </row>
    <row r="145" spans="1:167" x14ac:dyDescent="0.15">
      <c r="A145" s="334">
        <v>2310</v>
      </c>
      <c r="B145" s="334" t="s">
        <v>590</v>
      </c>
      <c r="C145" s="326">
        <v>0</v>
      </c>
      <c r="D145" s="326">
        <v>3697384.58</v>
      </c>
      <c r="E145" s="326">
        <v>99425</v>
      </c>
      <c r="F145" s="326">
        <v>52</v>
      </c>
      <c r="G145" s="326">
        <v>7303.5</v>
      </c>
      <c r="H145" s="326">
        <v>1212.1099999999999</v>
      </c>
      <c r="I145" s="326">
        <v>16271.58</v>
      </c>
      <c r="J145" s="326">
        <v>4067</v>
      </c>
      <c r="K145" s="326">
        <v>713009</v>
      </c>
      <c r="L145" s="326">
        <v>0</v>
      </c>
      <c r="M145" s="326">
        <v>0</v>
      </c>
      <c r="N145" s="326">
        <v>0</v>
      </c>
      <c r="O145" s="326">
        <v>0</v>
      </c>
      <c r="P145" s="326">
        <v>1223</v>
      </c>
      <c r="Q145" s="326">
        <v>0</v>
      </c>
      <c r="R145" s="326">
        <v>0</v>
      </c>
      <c r="S145" s="326">
        <v>0</v>
      </c>
      <c r="T145" s="326">
        <v>0</v>
      </c>
      <c r="U145" s="326">
        <v>13695.95</v>
      </c>
      <c r="V145" s="326">
        <v>11280</v>
      </c>
      <c r="W145" s="326">
        <v>1190.7</v>
      </c>
      <c r="X145" s="326">
        <v>0</v>
      </c>
      <c r="Y145" s="326">
        <v>0</v>
      </c>
      <c r="Z145" s="326">
        <v>1716.99</v>
      </c>
      <c r="AA145" s="326">
        <v>189705.1</v>
      </c>
      <c r="AB145" s="326">
        <v>0</v>
      </c>
      <c r="AC145" s="326">
        <v>0</v>
      </c>
      <c r="AD145" s="326">
        <v>17840</v>
      </c>
      <c r="AE145" s="326">
        <v>26392.97</v>
      </c>
      <c r="AF145" s="326">
        <v>0</v>
      </c>
      <c r="AG145" s="326">
        <v>0</v>
      </c>
      <c r="AH145" s="326">
        <v>16293.16</v>
      </c>
      <c r="AI145" s="326">
        <v>28300</v>
      </c>
      <c r="AJ145" s="326">
        <v>0</v>
      </c>
      <c r="AK145" s="326">
        <v>0</v>
      </c>
      <c r="AL145" s="326">
        <v>0</v>
      </c>
      <c r="AM145" s="326">
        <v>10486</v>
      </c>
      <c r="AN145" s="326">
        <v>16133.67</v>
      </c>
      <c r="AO145" s="326">
        <v>0</v>
      </c>
      <c r="AP145" s="326">
        <v>1704.33</v>
      </c>
      <c r="AQ145" s="326">
        <v>611285.6</v>
      </c>
      <c r="AR145" s="326">
        <v>993127.54</v>
      </c>
      <c r="AS145" s="326">
        <v>54561.79</v>
      </c>
      <c r="AT145" s="326">
        <v>168923.83</v>
      </c>
      <c r="AU145" s="326">
        <v>41430.79</v>
      </c>
      <c r="AV145" s="326">
        <v>0</v>
      </c>
      <c r="AW145" s="326">
        <v>127720.6</v>
      </c>
      <c r="AX145" s="326">
        <v>457488.76</v>
      </c>
      <c r="AY145" s="326">
        <v>346120.17</v>
      </c>
      <c r="AZ145" s="326">
        <v>106699.72</v>
      </c>
      <c r="BA145" s="326">
        <v>699813.05</v>
      </c>
      <c r="BB145" s="326">
        <v>29241.22</v>
      </c>
      <c r="BC145" s="326">
        <v>55917.96</v>
      </c>
      <c r="BD145" s="326">
        <v>22146.54</v>
      </c>
      <c r="BE145" s="326">
        <v>8495.24</v>
      </c>
      <c r="BF145" s="326">
        <v>335723.25</v>
      </c>
      <c r="BG145" s="326">
        <v>490564.38</v>
      </c>
      <c r="BH145" s="326">
        <v>12883.46</v>
      </c>
      <c r="BI145" s="326">
        <v>0</v>
      </c>
      <c r="BJ145" s="326">
        <v>0</v>
      </c>
      <c r="BK145" s="326">
        <v>0</v>
      </c>
      <c r="BL145" s="326">
        <v>0</v>
      </c>
      <c r="BM145" s="326">
        <v>1137323.8500000001</v>
      </c>
      <c r="BN145" s="326">
        <v>1449866.59</v>
      </c>
      <c r="BO145" s="326">
        <v>0</v>
      </c>
      <c r="BP145" s="326">
        <v>0</v>
      </c>
      <c r="BQ145" s="326">
        <v>0</v>
      </c>
      <c r="BR145" s="326">
        <v>0</v>
      </c>
      <c r="BS145" s="326">
        <v>1137323.8500000001</v>
      </c>
      <c r="BT145" s="326">
        <v>1449866.59</v>
      </c>
      <c r="BU145" s="326">
        <v>0</v>
      </c>
      <c r="BV145" s="326">
        <v>0</v>
      </c>
      <c r="BW145" s="326">
        <v>288264.05</v>
      </c>
      <c r="BX145" s="326">
        <v>0</v>
      </c>
      <c r="BY145" s="326">
        <v>0</v>
      </c>
      <c r="BZ145" s="326">
        <v>0</v>
      </c>
      <c r="CA145" s="326">
        <v>0</v>
      </c>
      <c r="CB145" s="326">
        <v>0</v>
      </c>
      <c r="CC145" s="326">
        <v>0</v>
      </c>
      <c r="CD145" s="326">
        <v>0</v>
      </c>
      <c r="CE145" s="326">
        <v>0</v>
      </c>
      <c r="CF145" s="326">
        <v>0</v>
      </c>
      <c r="CG145" s="326">
        <v>0</v>
      </c>
      <c r="CH145" s="326">
        <v>6247.06</v>
      </c>
      <c r="CI145" s="326">
        <v>0</v>
      </c>
      <c r="CJ145" s="326">
        <v>0</v>
      </c>
      <c r="CK145" s="326">
        <v>0</v>
      </c>
      <c r="CL145" s="326">
        <v>0</v>
      </c>
      <c r="CM145" s="326">
        <v>81018</v>
      </c>
      <c r="CN145" s="326">
        <v>0</v>
      </c>
      <c r="CO145" s="326">
        <v>0</v>
      </c>
      <c r="CP145" s="326">
        <v>0</v>
      </c>
      <c r="CQ145" s="326">
        <v>0</v>
      </c>
      <c r="CR145" s="326">
        <v>0</v>
      </c>
      <c r="CS145" s="326">
        <v>0</v>
      </c>
      <c r="CT145" s="326">
        <v>71076</v>
      </c>
      <c r="CU145" s="326">
        <v>0</v>
      </c>
      <c r="CV145" s="326">
        <v>0</v>
      </c>
      <c r="CW145" s="326">
        <v>0</v>
      </c>
      <c r="CX145" s="326">
        <v>26840.27</v>
      </c>
      <c r="CY145" s="326">
        <v>0</v>
      </c>
      <c r="CZ145" s="326">
        <v>0</v>
      </c>
      <c r="DA145" s="326">
        <v>0</v>
      </c>
      <c r="DB145" s="326">
        <v>0</v>
      </c>
      <c r="DC145" s="326">
        <v>0</v>
      </c>
      <c r="DD145" s="326">
        <v>0</v>
      </c>
      <c r="DE145" s="326">
        <v>0</v>
      </c>
      <c r="DF145" s="326">
        <v>0</v>
      </c>
      <c r="DG145" s="326">
        <v>489.76</v>
      </c>
      <c r="DH145" s="326">
        <v>0</v>
      </c>
      <c r="DI145" s="326">
        <v>227701.16</v>
      </c>
      <c r="DJ145" s="326">
        <v>0</v>
      </c>
      <c r="DK145" s="326">
        <v>0</v>
      </c>
      <c r="DL145" s="326">
        <v>69932.56</v>
      </c>
      <c r="DM145" s="326">
        <v>113030.06</v>
      </c>
      <c r="DN145" s="326">
        <v>0</v>
      </c>
      <c r="DO145" s="326">
        <v>0</v>
      </c>
      <c r="DP145" s="326">
        <v>24308.78</v>
      </c>
      <c r="DQ145" s="326">
        <v>250</v>
      </c>
      <c r="DR145" s="326">
        <v>0</v>
      </c>
      <c r="DS145" s="326">
        <v>0</v>
      </c>
      <c r="DT145" s="326">
        <v>0</v>
      </c>
      <c r="DU145" s="326">
        <v>0</v>
      </c>
      <c r="DV145" s="326">
        <v>37733.06</v>
      </c>
      <c r="DW145" s="326">
        <v>0</v>
      </c>
      <c r="DX145" s="326">
        <v>10800.89</v>
      </c>
      <c r="DY145" s="326">
        <v>15443.26</v>
      </c>
      <c r="DZ145" s="326">
        <v>9241.57</v>
      </c>
      <c r="EA145" s="326">
        <v>0</v>
      </c>
      <c r="EB145" s="326">
        <v>4599.2</v>
      </c>
      <c r="EC145" s="326">
        <v>0</v>
      </c>
      <c r="ED145" s="326">
        <v>912.2</v>
      </c>
      <c r="EE145" s="326">
        <v>0</v>
      </c>
      <c r="EF145" s="326">
        <v>399901.3</v>
      </c>
      <c r="EG145" s="326">
        <v>354603.5</v>
      </c>
      <c r="EH145" s="326">
        <v>0</v>
      </c>
      <c r="EI145" s="326">
        <v>0</v>
      </c>
      <c r="EJ145" s="326">
        <v>0</v>
      </c>
      <c r="EK145" s="326">
        <v>46210</v>
      </c>
      <c r="EL145" s="326">
        <v>0</v>
      </c>
      <c r="EM145" s="326">
        <v>1331505.28</v>
      </c>
      <c r="EN145" s="326">
        <v>0</v>
      </c>
      <c r="EO145" s="326">
        <v>0</v>
      </c>
      <c r="EP145" s="326">
        <v>89167.5</v>
      </c>
      <c r="EQ145" s="326">
        <v>0</v>
      </c>
      <c r="ER145" s="326">
        <v>89167.5</v>
      </c>
      <c r="ES145" s="326">
        <v>0</v>
      </c>
      <c r="ET145" s="326">
        <v>0</v>
      </c>
      <c r="EU145" s="326">
        <v>0</v>
      </c>
      <c r="EV145" s="326">
        <v>0</v>
      </c>
      <c r="EW145" s="326">
        <v>158486.39000000001</v>
      </c>
      <c r="EX145" s="326">
        <v>158486.39000000001</v>
      </c>
      <c r="EY145" s="326">
        <v>0</v>
      </c>
      <c r="EZ145" s="326">
        <v>50783.91</v>
      </c>
      <c r="FA145" s="326">
        <v>56635.88</v>
      </c>
      <c r="FB145" s="326">
        <v>102859.5</v>
      </c>
      <c r="FC145" s="326">
        <v>2793.88</v>
      </c>
      <c r="FD145" s="326">
        <v>94213.65</v>
      </c>
      <c r="FE145" s="326">
        <v>0</v>
      </c>
      <c r="FF145" s="326">
        <v>0</v>
      </c>
      <c r="FG145" s="326">
        <v>0</v>
      </c>
      <c r="FH145" s="326">
        <v>0</v>
      </c>
      <c r="FI145" s="326">
        <v>0</v>
      </c>
      <c r="FJ145" s="326">
        <v>0</v>
      </c>
      <c r="FK145" s="326">
        <v>0</v>
      </c>
    </row>
    <row r="146" spans="1:167" x14ac:dyDescent="0.15">
      <c r="A146" s="334">
        <v>2394</v>
      </c>
      <c r="B146" s="334" t="s">
        <v>591</v>
      </c>
      <c r="C146" s="326">
        <v>0</v>
      </c>
      <c r="D146" s="326">
        <v>2257047.14</v>
      </c>
      <c r="E146" s="326">
        <v>0</v>
      </c>
      <c r="F146" s="326">
        <v>5691.59</v>
      </c>
      <c r="G146" s="326">
        <v>6280</v>
      </c>
      <c r="H146" s="326">
        <v>14572.75</v>
      </c>
      <c r="I146" s="326">
        <v>6010.19</v>
      </c>
      <c r="J146" s="326">
        <v>0</v>
      </c>
      <c r="K146" s="326">
        <v>123302.64</v>
      </c>
      <c r="L146" s="326">
        <v>0</v>
      </c>
      <c r="M146" s="326">
        <v>0</v>
      </c>
      <c r="N146" s="326">
        <v>0</v>
      </c>
      <c r="O146" s="326">
        <v>0</v>
      </c>
      <c r="P146" s="326">
        <v>46031.98</v>
      </c>
      <c r="Q146" s="326">
        <v>0</v>
      </c>
      <c r="R146" s="326">
        <v>0</v>
      </c>
      <c r="S146" s="326">
        <v>6850.27</v>
      </c>
      <c r="T146" s="326">
        <v>0</v>
      </c>
      <c r="U146" s="326">
        <v>39962.61</v>
      </c>
      <c r="V146" s="326">
        <v>2641438</v>
      </c>
      <c r="W146" s="326">
        <v>17519.41</v>
      </c>
      <c r="X146" s="326">
        <v>0</v>
      </c>
      <c r="Y146" s="326">
        <v>130969.51</v>
      </c>
      <c r="Z146" s="326">
        <v>0</v>
      </c>
      <c r="AA146" s="326">
        <v>434522.2</v>
      </c>
      <c r="AB146" s="326">
        <v>0</v>
      </c>
      <c r="AC146" s="326">
        <v>0</v>
      </c>
      <c r="AD146" s="326">
        <v>0</v>
      </c>
      <c r="AE146" s="326">
        <v>238985.77</v>
      </c>
      <c r="AF146" s="326">
        <v>0</v>
      </c>
      <c r="AG146" s="326">
        <v>0</v>
      </c>
      <c r="AH146" s="326">
        <v>0</v>
      </c>
      <c r="AI146" s="326">
        <v>14523.86</v>
      </c>
      <c r="AJ146" s="326">
        <v>0</v>
      </c>
      <c r="AK146" s="326">
        <v>48.65</v>
      </c>
      <c r="AL146" s="326">
        <v>0</v>
      </c>
      <c r="AM146" s="326">
        <v>4573</v>
      </c>
      <c r="AN146" s="326">
        <v>0</v>
      </c>
      <c r="AO146" s="326">
        <v>0</v>
      </c>
      <c r="AP146" s="326">
        <v>537.78</v>
      </c>
      <c r="AQ146" s="326">
        <v>992538.5</v>
      </c>
      <c r="AR146" s="326">
        <v>913385.45</v>
      </c>
      <c r="AS146" s="326">
        <v>302332.61</v>
      </c>
      <c r="AT146" s="326">
        <v>135960.88</v>
      </c>
      <c r="AU146" s="326">
        <v>184533.69</v>
      </c>
      <c r="AV146" s="326">
        <v>1061.2</v>
      </c>
      <c r="AW146" s="326">
        <v>73197.759999999995</v>
      </c>
      <c r="AX146" s="326">
        <v>224466.45</v>
      </c>
      <c r="AY146" s="326">
        <v>238114.72</v>
      </c>
      <c r="AZ146" s="326">
        <v>310527.26</v>
      </c>
      <c r="BA146" s="326">
        <v>1107737.28</v>
      </c>
      <c r="BB146" s="326">
        <v>191982.85</v>
      </c>
      <c r="BC146" s="326">
        <v>96554.09</v>
      </c>
      <c r="BD146" s="326">
        <v>6562.5</v>
      </c>
      <c r="BE146" s="326">
        <v>2068</v>
      </c>
      <c r="BF146" s="326">
        <v>696041.15</v>
      </c>
      <c r="BG146" s="326">
        <v>418273.35</v>
      </c>
      <c r="BH146" s="326">
        <v>6936.27</v>
      </c>
      <c r="BI146" s="326">
        <v>1818564.98</v>
      </c>
      <c r="BJ146" s="326">
        <v>1905158.32</v>
      </c>
      <c r="BK146" s="326">
        <v>0</v>
      </c>
      <c r="BL146" s="326">
        <v>0</v>
      </c>
      <c r="BM146" s="326">
        <v>0</v>
      </c>
      <c r="BN146" s="326">
        <v>0</v>
      </c>
      <c r="BO146" s="326">
        <v>0</v>
      </c>
      <c r="BP146" s="326">
        <v>0</v>
      </c>
      <c r="BQ146" s="326">
        <v>0</v>
      </c>
      <c r="BR146" s="326">
        <v>0</v>
      </c>
      <c r="BS146" s="326">
        <v>1818564.98</v>
      </c>
      <c r="BT146" s="326">
        <v>1905158.32</v>
      </c>
      <c r="BU146" s="326">
        <v>0</v>
      </c>
      <c r="BV146" s="326">
        <v>0</v>
      </c>
      <c r="BW146" s="326">
        <v>530036.61</v>
      </c>
      <c r="BX146" s="326">
        <v>0</v>
      </c>
      <c r="BY146" s="326">
        <v>0</v>
      </c>
      <c r="BZ146" s="326">
        <v>0</v>
      </c>
      <c r="CA146" s="326">
        <v>0</v>
      </c>
      <c r="CB146" s="326">
        <v>0</v>
      </c>
      <c r="CC146" s="326">
        <v>0</v>
      </c>
      <c r="CD146" s="326">
        <v>0</v>
      </c>
      <c r="CE146" s="326">
        <v>0</v>
      </c>
      <c r="CF146" s="326">
        <v>0</v>
      </c>
      <c r="CG146" s="326">
        <v>0</v>
      </c>
      <c r="CH146" s="326">
        <v>133490</v>
      </c>
      <c r="CI146" s="326">
        <v>0</v>
      </c>
      <c r="CJ146" s="326">
        <v>502185.76</v>
      </c>
      <c r="CK146" s="326">
        <v>70651.240000000005</v>
      </c>
      <c r="CL146" s="326">
        <v>0</v>
      </c>
      <c r="CM146" s="326">
        <v>21399</v>
      </c>
      <c r="CN146" s="326">
        <v>11906</v>
      </c>
      <c r="CO146" s="326">
        <v>0</v>
      </c>
      <c r="CP146" s="326">
        <v>0</v>
      </c>
      <c r="CQ146" s="326">
        <v>0</v>
      </c>
      <c r="CR146" s="326">
        <v>0</v>
      </c>
      <c r="CS146" s="326">
        <v>3086</v>
      </c>
      <c r="CT146" s="326">
        <v>119784.88</v>
      </c>
      <c r="CU146" s="326">
        <v>0</v>
      </c>
      <c r="CV146" s="326">
        <v>0</v>
      </c>
      <c r="CW146" s="326">
        <v>0</v>
      </c>
      <c r="CX146" s="326">
        <v>0</v>
      </c>
      <c r="CY146" s="326">
        <v>0</v>
      </c>
      <c r="CZ146" s="326">
        <v>0</v>
      </c>
      <c r="DA146" s="326">
        <v>0</v>
      </c>
      <c r="DB146" s="326">
        <v>0</v>
      </c>
      <c r="DC146" s="326">
        <v>0</v>
      </c>
      <c r="DD146" s="326">
        <v>0</v>
      </c>
      <c r="DE146" s="326">
        <v>0</v>
      </c>
      <c r="DF146" s="326">
        <v>0</v>
      </c>
      <c r="DG146" s="326">
        <v>0</v>
      </c>
      <c r="DH146" s="326">
        <v>0</v>
      </c>
      <c r="DI146" s="326">
        <v>600107.53</v>
      </c>
      <c r="DJ146" s="326">
        <v>0</v>
      </c>
      <c r="DK146" s="326">
        <v>0</v>
      </c>
      <c r="DL146" s="326">
        <v>78573.929999999993</v>
      </c>
      <c r="DM146" s="326">
        <v>34449.07</v>
      </c>
      <c r="DN146" s="326">
        <v>0</v>
      </c>
      <c r="DO146" s="326">
        <v>0</v>
      </c>
      <c r="DP146" s="326">
        <v>84503.76</v>
      </c>
      <c r="DQ146" s="326">
        <v>0</v>
      </c>
      <c r="DR146" s="326">
        <v>0</v>
      </c>
      <c r="DS146" s="326">
        <v>0</v>
      </c>
      <c r="DT146" s="326">
        <v>0</v>
      </c>
      <c r="DU146" s="326">
        <v>0</v>
      </c>
      <c r="DV146" s="326">
        <v>582717.32999999996</v>
      </c>
      <c r="DW146" s="326">
        <v>12187.87</v>
      </c>
      <c r="DX146" s="326">
        <v>56261.35</v>
      </c>
      <c r="DY146" s="326">
        <v>9583.15</v>
      </c>
      <c r="DZ146" s="326">
        <v>41792.870000000003</v>
      </c>
      <c r="EA146" s="326">
        <v>1688.25</v>
      </c>
      <c r="EB146" s="326">
        <v>86782.82</v>
      </c>
      <c r="EC146" s="326">
        <v>0</v>
      </c>
      <c r="ED146" s="326">
        <v>107489.86</v>
      </c>
      <c r="EE146" s="326">
        <v>107812.16</v>
      </c>
      <c r="EF146" s="326">
        <v>131326.84</v>
      </c>
      <c r="EG146" s="326">
        <v>47014.83</v>
      </c>
      <c r="EH146" s="326">
        <v>0</v>
      </c>
      <c r="EI146" s="326">
        <v>0</v>
      </c>
      <c r="EJ146" s="326">
        <v>0</v>
      </c>
      <c r="EK146" s="326">
        <v>83989.71</v>
      </c>
      <c r="EL146" s="326">
        <v>0</v>
      </c>
      <c r="EM146" s="326">
        <v>563263</v>
      </c>
      <c r="EN146" s="326">
        <v>99980.67</v>
      </c>
      <c r="EO146" s="326">
        <v>135554.89000000001</v>
      </c>
      <c r="EP146" s="326">
        <v>35574.22</v>
      </c>
      <c r="EQ146" s="326">
        <v>0</v>
      </c>
      <c r="ER146" s="326">
        <v>0</v>
      </c>
      <c r="ES146" s="326">
        <v>0</v>
      </c>
      <c r="ET146" s="326">
        <v>0</v>
      </c>
      <c r="EU146" s="326">
        <v>45241.45</v>
      </c>
      <c r="EV146" s="326">
        <v>52510.47</v>
      </c>
      <c r="EW146" s="326">
        <v>259313.83</v>
      </c>
      <c r="EX146" s="326">
        <v>252044.81</v>
      </c>
      <c r="EY146" s="326">
        <v>0</v>
      </c>
      <c r="EZ146" s="326">
        <v>20123.23</v>
      </c>
      <c r="FA146" s="326">
        <v>15173.96</v>
      </c>
      <c r="FB146" s="326">
        <v>17994</v>
      </c>
      <c r="FC146" s="326">
        <v>0</v>
      </c>
      <c r="FD146" s="326">
        <v>22943.27</v>
      </c>
      <c r="FE146" s="326">
        <v>0</v>
      </c>
      <c r="FF146" s="326">
        <v>0</v>
      </c>
      <c r="FG146" s="326">
        <v>0</v>
      </c>
      <c r="FH146" s="326">
        <v>0</v>
      </c>
      <c r="FI146" s="326">
        <v>0</v>
      </c>
      <c r="FJ146" s="326">
        <v>0</v>
      </c>
      <c r="FK146" s="326">
        <v>0</v>
      </c>
    </row>
    <row r="147" spans="1:167" x14ac:dyDescent="0.15">
      <c r="A147" s="334">
        <v>2415</v>
      </c>
      <c r="B147" s="334" t="s">
        <v>592</v>
      </c>
      <c r="C147" s="326">
        <v>186474</v>
      </c>
      <c r="D147" s="326">
        <v>1240746.55</v>
      </c>
      <c r="E147" s="326">
        <v>26000</v>
      </c>
      <c r="F147" s="326">
        <v>30</v>
      </c>
      <c r="G147" s="326">
        <v>615</v>
      </c>
      <c r="H147" s="326">
        <v>114.04</v>
      </c>
      <c r="I147" s="326">
        <v>33810.660000000003</v>
      </c>
      <c r="J147" s="326">
        <v>0</v>
      </c>
      <c r="K147" s="326">
        <v>447632</v>
      </c>
      <c r="L147" s="326">
        <v>0</v>
      </c>
      <c r="M147" s="326">
        <v>0</v>
      </c>
      <c r="N147" s="326">
        <v>0</v>
      </c>
      <c r="O147" s="326">
        <v>0</v>
      </c>
      <c r="P147" s="326">
        <v>1527.65</v>
      </c>
      <c r="Q147" s="326">
        <v>0</v>
      </c>
      <c r="R147" s="326">
        <v>3121</v>
      </c>
      <c r="S147" s="326">
        <v>0</v>
      </c>
      <c r="T147" s="326">
        <v>0</v>
      </c>
      <c r="U147" s="326">
        <v>15726.91</v>
      </c>
      <c r="V147" s="326">
        <v>1881134</v>
      </c>
      <c r="W147" s="326">
        <v>3240</v>
      </c>
      <c r="X147" s="326">
        <v>0</v>
      </c>
      <c r="Y147" s="326">
        <v>119063.19</v>
      </c>
      <c r="Z147" s="326">
        <v>1033.76</v>
      </c>
      <c r="AA147" s="326">
        <v>226118.2</v>
      </c>
      <c r="AB147" s="326">
        <v>0</v>
      </c>
      <c r="AC147" s="326">
        <v>16052.59</v>
      </c>
      <c r="AD147" s="326">
        <v>67435.05</v>
      </c>
      <c r="AE147" s="326">
        <v>68500</v>
      </c>
      <c r="AF147" s="326">
        <v>0</v>
      </c>
      <c r="AG147" s="326">
        <v>0</v>
      </c>
      <c r="AH147" s="326">
        <v>3265.39</v>
      </c>
      <c r="AI147" s="326">
        <v>8000</v>
      </c>
      <c r="AJ147" s="326">
        <v>0</v>
      </c>
      <c r="AK147" s="326">
        <v>0</v>
      </c>
      <c r="AL147" s="326">
        <v>0</v>
      </c>
      <c r="AM147" s="326">
        <v>3441</v>
      </c>
      <c r="AN147" s="326">
        <v>26719.97</v>
      </c>
      <c r="AO147" s="326">
        <v>0</v>
      </c>
      <c r="AP147" s="326">
        <v>5322.21</v>
      </c>
      <c r="AQ147" s="326">
        <v>635361.01</v>
      </c>
      <c r="AR147" s="326">
        <v>767835.63</v>
      </c>
      <c r="AS147" s="326">
        <v>175983.45</v>
      </c>
      <c r="AT147" s="326">
        <v>60511.13</v>
      </c>
      <c r="AU147" s="326">
        <v>127187.1</v>
      </c>
      <c r="AV147" s="326">
        <v>12693.43</v>
      </c>
      <c r="AW147" s="326">
        <v>75539.259999999995</v>
      </c>
      <c r="AX147" s="326">
        <v>90186.84</v>
      </c>
      <c r="AY147" s="326">
        <v>188785.73</v>
      </c>
      <c r="AZ147" s="326">
        <v>291184.90000000002</v>
      </c>
      <c r="BA147" s="326">
        <v>806594.25</v>
      </c>
      <c r="BB147" s="326">
        <v>266179.81</v>
      </c>
      <c r="BC147" s="326">
        <v>38202</v>
      </c>
      <c r="BD147" s="326">
        <v>31699.919999999998</v>
      </c>
      <c r="BE147" s="326">
        <v>0</v>
      </c>
      <c r="BF147" s="326">
        <v>488200.12</v>
      </c>
      <c r="BG147" s="326">
        <v>229425.59</v>
      </c>
      <c r="BH147" s="326">
        <v>0</v>
      </c>
      <c r="BI147" s="326">
        <v>0</v>
      </c>
      <c r="BJ147" s="326">
        <v>0</v>
      </c>
      <c r="BK147" s="326">
        <v>0</v>
      </c>
      <c r="BL147" s="326">
        <v>0</v>
      </c>
      <c r="BM147" s="326">
        <v>0</v>
      </c>
      <c r="BN147" s="326">
        <v>0</v>
      </c>
      <c r="BO147" s="326">
        <v>0</v>
      </c>
      <c r="BP147" s="326">
        <v>0</v>
      </c>
      <c r="BQ147" s="326">
        <v>-643670.49</v>
      </c>
      <c r="BR147" s="326">
        <v>-544117.49</v>
      </c>
      <c r="BS147" s="326">
        <v>-643670.49</v>
      </c>
      <c r="BT147" s="326">
        <v>-544117.49</v>
      </c>
      <c r="BU147" s="326">
        <v>0</v>
      </c>
      <c r="BV147" s="326">
        <v>0</v>
      </c>
      <c r="BW147" s="326">
        <v>488200.12</v>
      </c>
      <c r="BX147" s="326">
        <v>0</v>
      </c>
      <c r="BY147" s="326">
        <v>0</v>
      </c>
      <c r="BZ147" s="326">
        <v>0</v>
      </c>
      <c r="CA147" s="326">
        <v>300</v>
      </c>
      <c r="CB147" s="326">
        <v>0</v>
      </c>
      <c r="CC147" s="326">
        <v>0</v>
      </c>
      <c r="CD147" s="326">
        <v>0</v>
      </c>
      <c r="CE147" s="326">
        <v>0</v>
      </c>
      <c r="CF147" s="326">
        <v>0</v>
      </c>
      <c r="CG147" s="326">
        <v>0</v>
      </c>
      <c r="CH147" s="326">
        <v>26210.94</v>
      </c>
      <c r="CI147" s="326">
        <v>0</v>
      </c>
      <c r="CJ147" s="326">
        <v>0</v>
      </c>
      <c r="CK147" s="326">
        <v>0</v>
      </c>
      <c r="CL147" s="326">
        <v>0</v>
      </c>
      <c r="CM147" s="326">
        <v>119459</v>
      </c>
      <c r="CN147" s="326">
        <v>0</v>
      </c>
      <c r="CO147" s="326">
        <v>0</v>
      </c>
      <c r="CP147" s="326">
        <v>0</v>
      </c>
      <c r="CQ147" s="326">
        <v>0</v>
      </c>
      <c r="CR147" s="326">
        <v>0</v>
      </c>
      <c r="CS147" s="326">
        <v>0</v>
      </c>
      <c r="CT147" s="326">
        <v>63932.36</v>
      </c>
      <c r="CU147" s="326">
        <v>0</v>
      </c>
      <c r="CV147" s="326">
        <v>0</v>
      </c>
      <c r="CW147" s="326">
        <v>0</v>
      </c>
      <c r="CX147" s="326">
        <v>33339.42</v>
      </c>
      <c r="CY147" s="326">
        <v>0</v>
      </c>
      <c r="CZ147" s="326">
        <v>0</v>
      </c>
      <c r="DA147" s="326">
        <v>0</v>
      </c>
      <c r="DB147" s="326">
        <v>0</v>
      </c>
      <c r="DC147" s="326">
        <v>0</v>
      </c>
      <c r="DD147" s="326">
        <v>0</v>
      </c>
      <c r="DE147" s="326">
        <v>0</v>
      </c>
      <c r="DF147" s="326">
        <v>215.29</v>
      </c>
      <c r="DG147" s="326">
        <v>0</v>
      </c>
      <c r="DH147" s="326">
        <v>0</v>
      </c>
      <c r="DI147" s="326">
        <v>570908.67000000004</v>
      </c>
      <c r="DJ147" s="326">
        <v>0</v>
      </c>
      <c r="DK147" s="326">
        <v>0</v>
      </c>
      <c r="DL147" s="326">
        <v>78964.13</v>
      </c>
      <c r="DM147" s="326">
        <v>63384.76</v>
      </c>
      <c r="DN147" s="326">
        <v>0</v>
      </c>
      <c r="DO147" s="326">
        <v>0</v>
      </c>
      <c r="DP147" s="326">
        <v>0</v>
      </c>
      <c r="DQ147" s="326">
        <v>12800</v>
      </c>
      <c r="DR147" s="326">
        <v>0</v>
      </c>
      <c r="DS147" s="326">
        <v>0</v>
      </c>
      <c r="DT147" s="326">
        <v>0</v>
      </c>
      <c r="DU147" s="326">
        <v>0</v>
      </c>
      <c r="DV147" s="326">
        <v>5168.99</v>
      </c>
      <c r="DW147" s="326">
        <v>0</v>
      </c>
      <c r="DX147" s="326">
        <v>15371.64</v>
      </c>
      <c r="DY147" s="326">
        <v>20157.29</v>
      </c>
      <c r="DZ147" s="326">
        <v>46557.65</v>
      </c>
      <c r="EA147" s="326">
        <v>41772</v>
      </c>
      <c r="EB147" s="326">
        <v>0</v>
      </c>
      <c r="EC147" s="326">
        <v>0</v>
      </c>
      <c r="ED147" s="326">
        <v>186503.91</v>
      </c>
      <c r="EE147" s="326">
        <v>0</v>
      </c>
      <c r="EF147" s="326">
        <v>200940</v>
      </c>
      <c r="EG147" s="326">
        <v>0</v>
      </c>
      <c r="EH147" s="326">
        <v>0</v>
      </c>
      <c r="EI147" s="326">
        <v>200969.91</v>
      </c>
      <c r="EJ147" s="326">
        <v>0</v>
      </c>
      <c r="EK147" s="326">
        <v>0</v>
      </c>
      <c r="EL147" s="326">
        <v>186474</v>
      </c>
      <c r="EM147" s="326">
        <v>0</v>
      </c>
      <c r="EN147" s="326">
        <v>500</v>
      </c>
      <c r="EO147" s="326">
        <v>500</v>
      </c>
      <c r="EP147" s="326">
        <v>0</v>
      </c>
      <c r="EQ147" s="326">
        <v>0</v>
      </c>
      <c r="ER147" s="326">
        <v>0</v>
      </c>
      <c r="ES147" s="326">
        <v>0</v>
      </c>
      <c r="ET147" s="326">
        <v>0</v>
      </c>
      <c r="EU147" s="326">
        <v>58611.68</v>
      </c>
      <c r="EV147" s="326">
        <v>61119.49</v>
      </c>
      <c r="EW147" s="326">
        <v>157711.85</v>
      </c>
      <c r="EX147" s="326">
        <v>155204.04</v>
      </c>
      <c r="EY147" s="326">
        <v>0</v>
      </c>
      <c r="EZ147" s="326">
        <v>0</v>
      </c>
      <c r="FA147" s="326">
        <v>0</v>
      </c>
      <c r="FB147" s="326">
        <v>0</v>
      </c>
      <c r="FC147" s="326">
        <v>0</v>
      </c>
      <c r="FD147" s="326">
        <v>0</v>
      </c>
      <c r="FE147" s="326">
        <v>0</v>
      </c>
      <c r="FF147" s="326">
        <v>0</v>
      </c>
      <c r="FG147" s="326">
        <v>0</v>
      </c>
      <c r="FH147" s="326">
        <v>0</v>
      </c>
      <c r="FI147" s="326">
        <v>0</v>
      </c>
      <c r="FJ147" s="326">
        <v>0</v>
      </c>
      <c r="FK147" s="326">
        <v>0</v>
      </c>
    </row>
    <row r="148" spans="1:167" x14ac:dyDescent="0.15">
      <c r="A148" s="334">
        <v>2420</v>
      </c>
      <c r="B148" s="334" t="s">
        <v>593</v>
      </c>
      <c r="C148" s="326">
        <v>0</v>
      </c>
      <c r="D148" s="326">
        <v>28229797.399999999</v>
      </c>
      <c r="E148" s="326">
        <v>6668.8</v>
      </c>
      <c r="F148" s="326">
        <v>19079</v>
      </c>
      <c r="G148" s="326">
        <v>57703.56</v>
      </c>
      <c r="H148" s="326">
        <v>200785.31</v>
      </c>
      <c r="I148" s="326">
        <v>1003751.98</v>
      </c>
      <c r="J148" s="326">
        <v>1335</v>
      </c>
      <c r="K148" s="326">
        <v>726627.37</v>
      </c>
      <c r="L148" s="326">
        <v>0</v>
      </c>
      <c r="M148" s="326">
        <v>0</v>
      </c>
      <c r="N148" s="326">
        <v>0</v>
      </c>
      <c r="O148" s="326">
        <v>0</v>
      </c>
      <c r="P148" s="326">
        <v>13743.31</v>
      </c>
      <c r="Q148" s="326">
        <v>0</v>
      </c>
      <c r="R148" s="326">
        <v>0</v>
      </c>
      <c r="S148" s="326">
        <v>0</v>
      </c>
      <c r="T148" s="326">
        <v>2642.94</v>
      </c>
      <c r="U148" s="326">
        <v>1051401.06</v>
      </c>
      <c r="V148" s="326">
        <v>19245729</v>
      </c>
      <c r="W148" s="326">
        <v>70606.759999999995</v>
      </c>
      <c r="X148" s="326">
        <v>0</v>
      </c>
      <c r="Y148" s="326">
        <v>0</v>
      </c>
      <c r="Z148" s="326">
        <v>0</v>
      </c>
      <c r="AA148" s="326">
        <v>2268363</v>
      </c>
      <c r="AB148" s="326">
        <v>0</v>
      </c>
      <c r="AC148" s="326">
        <v>0</v>
      </c>
      <c r="AD148" s="326">
        <v>54958.01</v>
      </c>
      <c r="AE148" s="326">
        <v>132876.5</v>
      </c>
      <c r="AF148" s="326">
        <v>0</v>
      </c>
      <c r="AG148" s="326">
        <v>0</v>
      </c>
      <c r="AH148" s="326">
        <v>122954.17</v>
      </c>
      <c r="AI148" s="326">
        <v>0</v>
      </c>
      <c r="AJ148" s="326">
        <v>0</v>
      </c>
      <c r="AK148" s="326">
        <v>17440</v>
      </c>
      <c r="AL148" s="326">
        <v>303580</v>
      </c>
      <c r="AM148" s="326">
        <v>11410</v>
      </c>
      <c r="AN148" s="326">
        <v>46343.14</v>
      </c>
      <c r="AO148" s="326">
        <v>0</v>
      </c>
      <c r="AP148" s="326">
        <v>13682.53</v>
      </c>
      <c r="AQ148" s="326">
        <v>11142833.029999999</v>
      </c>
      <c r="AR148" s="326">
        <v>12374275.98</v>
      </c>
      <c r="AS148" s="326">
        <v>1270168.1499999999</v>
      </c>
      <c r="AT148" s="326">
        <v>1432045.64</v>
      </c>
      <c r="AU148" s="326">
        <v>556180.27</v>
      </c>
      <c r="AV148" s="326">
        <v>1009.7</v>
      </c>
      <c r="AW148" s="326">
        <v>1453598.76</v>
      </c>
      <c r="AX148" s="326">
        <v>1652868.83</v>
      </c>
      <c r="AY148" s="326">
        <v>1118223.52</v>
      </c>
      <c r="AZ148" s="326">
        <v>2761161.7</v>
      </c>
      <c r="BA148" s="326">
        <v>10068390.98</v>
      </c>
      <c r="BB148" s="326">
        <v>942189.56</v>
      </c>
      <c r="BC148" s="326">
        <v>316193.2</v>
      </c>
      <c r="BD148" s="326">
        <v>86133.35</v>
      </c>
      <c r="BE148" s="326">
        <v>23542.84</v>
      </c>
      <c r="BF148" s="326">
        <v>5075251.4000000004</v>
      </c>
      <c r="BG148" s="326">
        <v>1034919.15</v>
      </c>
      <c r="BH148" s="326">
        <v>11009.61</v>
      </c>
      <c r="BI148" s="326">
        <v>0</v>
      </c>
      <c r="BJ148" s="326">
        <v>0</v>
      </c>
      <c r="BK148" s="326">
        <v>0</v>
      </c>
      <c r="BL148" s="326">
        <v>0</v>
      </c>
      <c r="BM148" s="326">
        <v>0</v>
      </c>
      <c r="BN148" s="326">
        <v>0</v>
      </c>
      <c r="BO148" s="326">
        <v>1688876</v>
      </c>
      <c r="BP148" s="326">
        <v>1857008</v>
      </c>
      <c r="BQ148" s="326">
        <v>18516376.25</v>
      </c>
      <c r="BR148" s="326">
        <v>20629727.420000002</v>
      </c>
      <c r="BS148" s="326">
        <v>20205252.25</v>
      </c>
      <c r="BT148" s="326">
        <v>22486735.420000002</v>
      </c>
      <c r="BU148" s="326">
        <v>0</v>
      </c>
      <c r="BV148" s="326">
        <v>0</v>
      </c>
      <c r="BW148" s="326">
        <v>5075251.4000000004</v>
      </c>
      <c r="BX148" s="326">
        <v>0</v>
      </c>
      <c r="BY148" s="326">
        <v>0</v>
      </c>
      <c r="BZ148" s="326">
        <v>0</v>
      </c>
      <c r="CA148" s="326">
        <v>0</v>
      </c>
      <c r="CB148" s="326">
        <v>1362.9</v>
      </c>
      <c r="CC148" s="326">
        <v>0</v>
      </c>
      <c r="CD148" s="326">
        <v>0</v>
      </c>
      <c r="CE148" s="326">
        <v>0</v>
      </c>
      <c r="CF148" s="326">
        <v>0</v>
      </c>
      <c r="CG148" s="326">
        <v>0</v>
      </c>
      <c r="CH148" s="326">
        <v>21074.78</v>
      </c>
      <c r="CI148" s="326">
        <v>0</v>
      </c>
      <c r="CJ148" s="326">
        <v>0</v>
      </c>
      <c r="CK148" s="326">
        <v>0</v>
      </c>
      <c r="CL148" s="326">
        <v>0</v>
      </c>
      <c r="CM148" s="326">
        <v>1521092</v>
      </c>
      <c r="CN148" s="326">
        <v>0</v>
      </c>
      <c r="CO148" s="326">
        <v>0</v>
      </c>
      <c r="CP148" s="326">
        <v>0</v>
      </c>
      <c r="CQ148" s="326">
        <v>0</v>
      </c>
      <c r="CR148" s="326">
        <v>11000</v>
      </c>
      <c r="CS148" s="326">
        <v>0</v>
      </c>
      <c r="CT148" s="326">
        <v>830185.65</v>
      </c>
      <c r="CU148" s="326">
        <v>0</v>
      </c>
      <c r="CV148" s="326">
        <v>0</v>
      </c>
      <c r="CW148" s="326">
        <v>0</v>
      </c>
      <c r="CX148" s="326">
        <v>23353.81</v>
      </c>
      <c r="CY148" s="326">
        <v>0</v>
      </c>
      <c r="CZ148" s="326">
        <v>0</v>
      </c>
      <c r="DA148" s="326">
        <v>0</v>
      </c>
      <c r="DB148" s="326">
        <v>0</v>
      </c>
      <c r="DC148" s="326">
        <v>0</v>
      </c>
      <c r="DD148" s="326">
        <v>0</v>
      </c>
      <c r="DE148" s="326">
        <v>0</v>
      </c>
      <c r="DF148" s="326">
        <v>0</v>
      </c>
      <c r="DG148" s="326">
        <v>0</v>
      </c>
      <c r="DH148" s="326">
        <v>0</v>
      </c>
      <c r="DI148" s="326">
        <v>5012075.01</v>
      </c>
      <c r="DJ148" s="326">
        <v>0</v>
      </c>
      <c r="DK148" s="326">
        <v>0</v>
      </c>
      <c r="DL148" s="326">
        <v>792570.8</v>
      </c>
      <c r="DM148" s="326">
        <v>384400.55</v>
      </c>
      <c r="DN148" s="326">
        <v>0</v>
      </c>
      <c r="DO148" s="326">
        <v>0</v>
      </c>
      <c r="DP148" s="326">
        <v>502896.07</v>
      </c>
      <c r="DQ148" s="326">
        <v>0</v>
      </c>
      <c r="DR148" s="326">
        <v>0</v>
      </c>
      <c r="DS148" s="326">
        <v>0</v>
      </c>
      <c r="DT148" s="326">
        <v>0</v>
      </c>
      <c r="DU148" s="326">
        <v>0</v>
      </c>
      <c r="DV148" s="326">
        <v>791378.11</v>
      </c>
      <c r="DW148" s="326">
        <v>0</v>
      </c>
      <c r="DX148" s="326">
        <v>102987.63</v>
      </c>
      <c r="DY148" s="326">
        <v>152472.95000000001</v>
      </c>
      <c r="DZ148" s="326">
        <v>364050.68</v>
      </c>
      <c r="EA148" s="326">
        <v>292837.90999999997</v>
      </c>
      <c r="EB148" s="326">
        <v>21727.45</v>
      </c>
      <c r="EC148" s="326">
        <v>0</v>
      </c>
      <c r="ED148" s="326">
        <v>66471.360000000001</v>
      </c>
      <c r="EE148" s="326">
        <v>67191.87</v>
      </c>
      <c r="EF148" s="326">
        <v>1105000.5</v>
      </c>
      <c r="EG148" s="326">
        <v>1104279.99</v>
      </c>
      <c r="EH148" s="326">
        <v>0</v>
      </c>
      <c r="EI148" s="326">
        <v>0</v>
      </c>
      <c r="EJ148" s="326">
        <v>0</v>
      </c>
      <c r="EK148" s="326">
        <v>0</v>
      </c>
      <c r="EL148" s="326">
        <v>0</v>
      </c>
      <c r="EM148" s="326">
        <v>60193763.93</v>
      </c>
      <c r="EN148" s="326">
        <v>0</v>
      </c>
      <c r="EO148" s="326">
        <v>53544705.18</v>
      </c>
      <c r="EP148" s="326">
        <v>57468928.640000001</v>
      </c>
      <c r="EQ148" s="326">
        <v>166141.68</v>
      </c>
      <c r="ER148" s="326">
        <v>3758081.78</v>
      </c>
      <c r="ES148" s="326">
        <v>0</v>
      </c>
      <c r="ET148" s="326">
        <v>0</v>
      </c>
      <c r="EU148" s="326">
        <v>322595.71000000002</v>
      </c>
      <c r="EV148" s="326">
        <v>213861.97</v>
      </c>
      <c r="EW148" s="326">
        <v>1175344.1499999999</v>
      </c>
      <c r="EX148" s="326">
        <v>1283980.94</v>
      </c>
      <c r="EY148" s="326">
        <v>96.95</v>
      </c>
      <c r="EZ148" s="326">
        <v>112630.39999999999</v>
      </c>
      <c r="FA148" s="326">
        <v>105623.78</v>
      </c>
      <c r="FB148" s="326">
        <v>63952.47</v>
      </c>
      <c r="FC148" s="326">
        <v>70696.929999999993</v>
      </c>
      <c r="FD148" s="326">
        <v>0</v>
      </c>
      <c r="FE148" s="326">
        <v>262.16000000000003</v>
      </c>
      <c r="FF148" s="326">
        <v>0</v>
      </c>
      <c r="FG148" s="326">
        <v>0</v>
      </c>
      <c r="FH148" s="326">
        <v>0</v>
      </c>
      <c r="FI148" s="326">
        <v>0</v>
      </c>
      <c r="FJ148" s="326">
        <v>0</v>
      </c>
      <c r="FK148" s="326">
        <v>0</v>
      </c>
    </row>
    <row r="149" spans="1:167" x14ac:dyDescent="0.15">
      <c r="A149" s="334">
        <v>2422</v>
      </c>
      <c r="B149" s="334" t="s">
        <v>594</v>
      </c>
      <c r="C149" s="326">
        <v>0</v>
      </c>
      <c r="D149" s="326">
        <v>3169459.24</v>
      </c>
      <c r="E149" s="326">
        <v>14085.46</v>
      </c>
      <c r="F149" s="326">
        <v>27717.72</v>
      </c>
      <c r="G149" s="326">
        <v>143884.91</v>
      </c>
      <c r="H149" s="326">
        <v>23139.99</v>
      </c>
      <c r="I149" s="326">
        <v>88860.47</v>
      </c>
      <c r="J149" s="326">
        <v>11118.19</v>
      </c>
      <c r="K149" s="326">
        <v>1377591.94</v>
      </c>
      <c r="L149" s="326">
        <v>0</v>
      </c>
      <c r="M149" s="326">
        <v>0</v>
      </c>
      <c r="N149" s="326">
        <v>0</v>
      </c>
      <c r="O149" s="326">
        <v>0</v>
      </c>
      <c r="P149" s="326">
        <v>0</v>
      </c>
      <c r="Q149" s="326">
        <v>0</v>
      </c>
      <c r="R149" s="326">
        <v>0</v>
      </c>
      <c r="S149" s="326">
        <v>0</v>
      </c>
      <c r="T149" s="326">
        <v>5257</v>
      </c>
      <c r="U149" s="326">
        <v>114664.2</v>
      </c>
      <c r="V149" s="326">
        <v>11530786</v>
      </c>
      <c r="W149" s="326">
        <v>21027.360000000001</v>
      </c>
      <c r="X149" s="326">
        <v>0</v>
      </c>
      <c r="Y149" s="326">
        <v>0</v>
      </c>
      <c r="Z149" s="326">
        <v>62683.25</v>
      </c>
      <c r="AA149" s="326">
        <v>719057.7</v>
      </c>
      <c r="AB149" s="326">
        <v>0</v>
      </c>
      <c r="AC149" s="326">
        <v>0</v>
      </c>
      <c r="AD149" s="326">
        <v>30721.02</v>
      </c>
      <c r="AE149" s="326">
        <v>77170.66</v>
      </c>
      <c r="AF149" s="326">
        <v>0</v>
      </c>
      <c r="AG149" s="326">
        <v>1248.8</v>
      </c>
      <c r="AH149" s="326">
        <v>4942.6899999999996</v>
      </c>
      <c r="AI149" s="326">
        <v>0</v>
      </c>
      <c r="AJ149" s="326">
        <v>0</v>
      </c>
      <c r="AK149" s="326">
        <v>8599.0300000000007</v>
      </c>
      <c r="AL149" s="326">
        <v>0</v>
      </c>
      <c r="AM149" s="326">
        <v>250</v>
      </c>
      <c r="AN149" s="326">
        <v>57358.52</v>
      </c>
      <c r="AO149" s="326">
        <v>0</v>
      </c>
      <c r="AP149" s="326">
        <v>4568.63</v>
      </c>
      <c r="AQ149" s="326">
        <v>3006938.38</v>
      </c>
      <c r="AR149" s="326">
        <v>4092074.51</v>
      </c>
      <c r="AS149" s="326">
        <v>510575.85</v>
      </c>
      <c r="AT149" s="326">
        <v>343725.11</v>
      </c>
      <c r="AU149" s="326">
        <v>499525.81</v>
      </c>
      <c r="AV149" s="326">
        <v>29444.58</v>
      </c>
      <c r="AW149" s="326">
        <v>538629.43999999994</v>
      </c>
      <c r="AX149" s="326">
        <v>725800.66</v>
      </c>
      <c r="AY149" s="326">
        <v>261533.13</v>
      </c>
      <c r="AZ149" s="326">
        <v>1157880.5900000001</v>
      </c>
      <c r="BA149" s="326">
        <v>2938274.26</v>
      </c>
      <c r="BB149" s="326">
        <v>330761.78000000003</v>
      </c>
      <c r="BC149" s="326">
        <v>185894.67</v>
      </c>
      <c r="BD149" s="326">
        <v>3199.99</v>
      </c>
      <c r="BE149" s="326">
        <v>48738.239999999998</v>
      </c>
      <c r="BF149" s="326">
        <v>1763512.4</v>
      </c>
      <c r="BG149" s="326">
        <v>975121.7</v>
      </c>
      <c r="BH149" s="326">
        <v>23804.84</v>
      </c>
      <c r="BI149" s="326">
        <v>0</v>
      </c>
      <c r="BJ149" s="326">
        <v>0</v>
      </c>
      <c r="BK149" s="326">
        <v>0</v>
      </c>
      <c r="BL149" s="326">
        <v>0</v>
      </c>
      <c r="BM149" s="326">
        <v>0</v>
      </c>
      <c r="BN149" s="326">
        <v>0</v>
      </c>
      <c r="BO149" s="326">
        <v>0</v>
      </c>
      <c r="BP149" s="326">
        <v>0</v>
      </c>
      <c r="BQ149" s="326">
        <v>3090756.37</v>
      </c>
      <c r="BR149" s="326">
        <v>3149513.21</v>
      </c>
      <c r="BS149" s="326">
        <v>3090756.37</v>
      </c>
      <c r="BT149" s="326">
        <v>3149513.21</v>
      </c>
      <c r="BU149" s="326">
        <v>0</v>
      </c>
      <c r="BV149" s="326">
        <v>0</v>
      </c>
      <c r="BW149" s="326">
        <v>1763512.4</v>
      </c>
      <c r="BX149" s="326">
        <v>0</v>
      </c>
      <c r="BY149" s="326">
        <v>165.1</v>
      </c>
      <c r="BZ149" s="326">
        <v>0</v>
      </c>
      <c r="CA149" s="326">
        <v>1476.94</v>
      </c>
      <c r="CB149" s="326">
        <v>5084.4399999999996</v>
      </c>
      <c r="CC149" s="326">
        <v>41882.47</v>
      </c>
      <c r="CD149" s="326">
        <v>0</v>
      </c>
      <c r="CE149" s="326">
        <v>0</v>
      </c>
      <c r="CF149" s="326">
        <v>0</v>
      </c>
      <c r="CG149" s="326">
        <v>0</v>
      </c>
      <c r="CH149" s="326">
        <v>6890</v>
      </c>
      <c r="CI149" s="326">
        <v>0</v>
      </c>
      <c r="CJ149" s="326">
        <v>0</v>
      </c>
      <c r="CK149" s="326">
        <v>0</v>
      </c>
      <c r="CL149" s="326">
        <v>0</v>
      </c>
      <c r="CM149" s="326">
        <v>562968</v>
      </c>
      <c r="CN149" s="326">
        <v>39240</v>
      </c>
      <c r="CO149" s="326">
        <v>0</v>
      </c>
      <c r="CP149" s="326">
        <v>0</v>
      </c>
      <c r="CQ149" s="326">
        <v>0</v>
      </c>
      <c r="CR149" s="326">
        <v>0</v>
      </c>
      <c r="CS149" s="326">
        <v>10173</v>
      </c>
      <c r="CT149" s="326">
        <v>254543.61</v>
      </c>
      <c r="CU149" s="326">
        <v>0</v>
      </c>
      <c r="CV149" s="326">
        <v>0</v>
      </c>
      <c r="CW149" s="326">
        <v>0</v>
      </c>
      <c r="CX149" s="326">
        <v>49132.09</v>
      </c>
      <c r="CY149" s="326">
        <v>0</v>
      </c>
      <c r="CZ149" s="326">
        <v>0</v>
      </c>
      <c r="DA149" s="326">
        <v>0</v>
      </c>
      <c r="DB149" s="326">
        <v>0</v>
      </c>
      <c r="DC149" s="326">
        <v>0</v>
      </c>
      <c r="DD149" s="326">
        <v>0</v>
      </c>
      <c r="DE149" s="326">
        <v>0</v>
      </c>
      <c r="DF149" s="326">
        <v>0</v>
      </c>
      <c r="DG149" s="326">
        <v>0</v>
      </c>
      <c r="DH149" s="326">
        <v>0</v>
      </c>
      <c r="DI149" s="326">
        <v>2150062.48</v>
      </c>
      <c r="DJ149" s="326">
        <v>0</v>
      </c>
      <c r="DK149" s="326">
        <v>0</v>
      </c>
      <c r="DL149" s="326">
        <v>248441.57</v>
      </c>
      <c r="DM149" s="326">
        <v>207073.1</v>
      </c>
      <c r="DN149" s="326">
        <v>0</v>
      </c>
      <c r="DO149" s="326">
        <v>0</v>
      </c>
      <c r="DP149" s="326">
        <v>55672.06</v>
      </c>
      <c r="DQ149" s="326">
        <v>0</v>
      </c>
      <c r="DR149" s="326">
        <v>0</v>
      </c>
      <c r="DS149" s="326">
        <v>18824</v>
      </c>
      <c r="DT149" s="326">
        <v>0</v>
      </c>
      <c r="DU149" s="326">
        <v>0</v>
      </c>
      <c r="DV149" s="326">
        <v>25780.67</v>
      </c>
      <c r="DW149" s="326">
        <v>29214.17</v>
      </c>
      <c r="DX149" s="326">
        <v>43547.5</v>
      </c>
      <c r="DY149" s="326">
        <v>103709.93</v>
      </c>
      <c r="DZ149" s="326">
        <v>78571.09</v>
      </c>
      <c r="EA149" s="326">
        <v>8427.8799999999992</v>
      </c>
      <c r="EB149" s="326">
        <v>9980.7800000000007</v>
      </c>
      <c r="EC149" s="326">
        <v>0</v>
      </c>
      <c r="ED149" s="326">
        <v>677178.37</v>
      </c>
      <c r="EE149" s="326">
        <v>652923.27</v>
      </c>
      <c r="EF149" s="326">
        <v>3544957</v>
      </c>
      <c r="EG149" s="326">
        <v>3494077.1</v>
      </c>
      <c r="EH149" s="326">
        <v>0</v>
      </c>
      <c r="EI149" s="326">
        <v>0</v>
      </c>
      <c r="EJ149" s="326">
        <v>0</v>
      </c>
      <c r="EK149" s="326">
        <v>75135</v>
      </c>
      <c r="EL149" s="326">
        <v>0</v>
      </c>
      <c r="EM149" s="326">
        <v>36287834.299999997</v>
      </c>
      <c r="EN149" s="326">
        <v>771717.69</v>
      </c>
      <c r="EO149" s="326">
        <v>94692.479999999996</v>
      </c>
      <c r="EP149" s="326">
        <v>14029.63</v>
      </c>
      <c r="EQ149" s="326">
        <v>0</v>
      </c>
      <c r="ER149" s="326">
        <v>691054.84</v>
      </c>
      <c r="ES149" s="326">
        <v>0</v>
      </c>
      <c r="ET149" s="326">
        <v>0</v>
      </c>
      <c r="EU149" s="326">
        <v>203723.7</v>
      </c>
      <c r="EV149" s="326">
        <v>263177.77</v>
      </c>
      <c r="EW149" s="326">
        <v>724523.21</v>
      </c>
      <c r="EX149" s="326">
        <v>665069.14</v>
      </c>
      <c r="EY149" s="326">
        <v>0</v>
      </c>
      <c r="EZ149" s="326">
        <v>153395.14000000001</v>
      </c>
      <c r="FA149" s="326">
        <v>173261.48</v>
      </c>
      <c r="FB149" s="326">
        <v>405311.43</v>
      </c>
      <c r="FC149" s="326">
        <v>0</v>
      </c>
      <c r="FD149" s="326">
        <v>385445.09</v>
      </c>
      <c r="FE149" s="326">
        <v>0</v>
      </c>
      <c r="FF149" s="326">
        <v>0</v>
      </c>
      <c r="FG149" s="326">
        <v>0</v>
      </c>
      <c r="FH149" s="326">
        <v>0</v>
      </c>
      <c r="FI149" s="326">
        <v>0</v>
      </c>
      <c r="FJ149" s="326">
        <v>0</v>
      </c>
      <c r="FK149" s="326">
        <v>0</v>
      </c>
    </row>
    <row r="150" spans="1:167" x14ac:dyDescent="0.15">
      <c r="A150" s="334">
        <v>2436</v>
      </c>
      <c r="B150" s="334" t="s">
        <v>595</v>
      </c>
      <c r="C150" s="326">
        <v>0</v>
      </c>
      <c r="D150" s="326">
        <v>9863233.3000000007</v>
      </c>
      <c r="E150" s="326">
        <v>0</v>
      </c>
      <c r="F150" s="326">
        <v>17613.77</v>
      </c>
      <c r="G150" s="326">
        <v>86320.38</v>
      </c>
      <c r="H150" s="326">
        <v>81665.289999999994</v>
      </c>
      <c r="I150" s="326">
        <v>321872.18</v>
      </c>
      <c r="J150" s="326">
        <v>2541.4699999999998</v>
      </c>
      <c r="K150" s="326">
        <v>482150.15</v>
      </c>
      <c r="L150" s="326">
        <v>0</v>
      </c>
      <c r="M150" s="326">
        <v>0</v>
      </c>
      <c r="N150" s="326">
        <v>0</v>
      </c>
      <c r="O150" s="326">
        <v>0</v>
      </c>
      <c r="P150" s="326">
        <v>13736.38</v>
      </c>
      <c r="Q150" s="326">
        <v>0</v>
      </c>
      <c r="R150" s="326">
        <v>1800</v>
      </c>
      <c r="S150" s="326">
        <v>0</v>
      </c>
      <c r="T150" s="326">
        <v>0</v>
      </c>
      <c r="U150" s="326">
        <v>146367.07999999999</v>
      </c>
      <c r="V150" s="326">
        <v>5574823</v>
      </c>
      <c r="W150" s="326">
        <v>30709.01</v>
      </c>
      <c r="X150" s="326">
        <v>0</v>
      </c>
      <c r="Y150" s="326">
        <v>0</v>
      </c>
      <c r="Z150" s="326">
        <v>9527.56</v>
      </c>
      <c r="AA150" s="326">
        <v>701584.18</v>
      </c>
      <c r="AB150" s="326">
        <v>0</v>
      </c>
      <c r="AC150" s="326">
        <v>0</v>
      </c>
      <c r="AD150" s="326">
        <v>24385.1</v>
      </c>
      <c r="AE150" s="326">
        <v>95596.05</v>
      </c>
      <c r="AF150" s="326">
        <v>0</v>
      </c>
      <c r="AG150" s="326">
        <v>0</v>
      </c>
      <c r="AH150" s="326">
        <v>39049.26</v>
      </c>
      <c r="AI150" s="326">
        <v>0</v>
      </c>
      <c r="AJ150" s="326">
        <v>0</v>
      </c>
      <c r="AK150" s="326">
        <v>12425</v>
      </c>
      <c r="AL150" s="326">
        <v>0</v>
      </c>
      <c r="AM150" s="326">
        <v>5225.9399999999996</v>
      </c>
      <c r="AN150" s="326">
        <v>15945</v>
      </c>
      <c r="AO150" s="326">
        <v>0</v>
      </c>
      <c r="AP150" s="326">
        <v>11267.22</v>
      </c>
      <c r="AQ150" s="326">
        <v>0</v>
      </c>
      <c r="AR150" s="326">
        <v>5263477.53</v>
      </c>
      <c r="AS150" s="326">
        <v>1293966.57</v>
      </c>
      <c r="AT150" s="326">
        <v>495564.34</v>
      </c>
      <c r="AU150" s="326">
        <v>783400.48</v>
      </c>
      <c r="AV150" s="326">
        <v>156817.56</v>
      </c>
      <c r="AW150" s="326">
        <v>710746.9</v>
      </c>
      <c r="AX150" s="326">
        <v>841334.98</v>
      </c>
      <c r="AY150" s="326">
        <v>553283.98</v>
      </c>
      <c r="AZ150" s="326">
        <v>438674.35</v>
      </c>
      <c r="BA150" s="326">
        <v>3159588.68</v>
      </c>
      <c r="BB150" s="326">
        <v>1088262.3799999999</v>
      </c>
      <c r="BC150" s="326">
        <v>153305</v>
      </c>
      <c r="BD150" s="326">
        <v>0</v>
      </c>
      <c r="BE150" s="326">
        <v>72660.59</v>
      </c>
      <c r="BF150" s="326">
        <v>1359723.17</v>
      </c>
      <c r="BG150" s="326">
        <v>1444088</v>
      </c>
      <c r="BH150" s="326">
        <v>12014.43</v>
      </c>
      <c r="BI150" s="326">
        <v>28202.01</v>
      </c>
      <c r="BJ150" s="326">
        <v>6135</v>
      </c>
      <c r="BK150" s="326">
        <v>0</v>
      </c>
      <c r="BL150" s="326">
        <v>0</v>
      </c>
      <c r="BM150" s="326">
        <v>0</v>
      </c>
      <c r="BN150" s="326">
        <v>0</v>
      </c>
      <c r="BO150" s="326">
        <v>371244</v>
      </c>
      <c r="BP150" s="326">
        <v>3624166.75</v>
      </c>
      <c r="BQ150" s="326">
        <v>7746058.4900000002</v>
      </c>
      <c r="BR150" s="326">
        <v>4226131.13</v>
      </c>
      <c r="BS150" s="326">
        <v>8145504.5</v>
      </c>
      <c r="BT150" s="326">
        <v>7856432.8799999999</v>
      </c>
      <c r="BU150" s="326">
        <v>0</v>
      </c>
      <c r="BV150" s="326">
        <v>0</v>
      </c>
      <c r="BW150" s="326">
        <v>1359723.17</v>
      </c>
      <c r="BX150" s="326">
        <v>0</v>
      </c>
      <c r="BY150" s="326">
        <v>0</v>
      </c>
      <c r="BZ150" s="326">
        <v>0</v>
      </c>
      <c r="CA150" s="326">
        <v>0</v>
      </c>
      <c r="CB150" s="326">
        <v>0</v>
      </c>
      <c r="CC150" s="326">
        <v>0</v>
      </c>
      <c r="CD150" s="326">
        <v>0</v>
      </c>
      <c r="CE150" s="326">
        <v>0</v>
      </c>
      <c r="CF150" s="326">
        <v>0</v>
      </c>
      <c r="CG150" s="326">
        <v>0</v>
      </c>
      <c r="CH150" s="326">
        <v>889.98</v>
      </c>
      <c r="CI150" s="326">
        <v>0</v>
      </c>
      <c r="CJ150" s="326">
        <v>0</v>
      </c>
      <c r="CK150" s="326">
        <v>0</v>
      </c>
      <c r="CL150" s="326">
        <v>0</v>
      </c>
      <c r="CM150" s="326">
        <v>416025</v>
      </c>
      <c r="CN150" s="326">
        <v>0</v>
      </c>
      <c r="CO150" s="326">
        <v>0</v>
      </c>
      <c r="CP150" s="326">
        <v>0</v>
      </c>
      <c r="CQ150" s="326">
        <v>0</v>
      </c>
      <c r="CR150" s="326">
        <v>18000</v>
      </c>
      <c r="CS150" s="326">
        <v>0</v>
      </c>
      <c r="CT150" s="326">
        <v>231651.74</v>
      </c>
      <c r="CU150" s="326">
        <v>0</v>
      </c>
      <c r="CV150" s="326">
        <v>0</v>
      </c>
      <c r="CW150" s="326">
        <v>0</v>
      </c>
      <c r="CX150" s="326">
        <v>9659.33</v>
      </c>
      <c r="CY150" s="326">
        <v>0</v>
      </c>
      <c r="CZ150" s="326">
        <v>0</v>
      </c>
      <c r="DA150" s="326">
        <v>0</v>
      </c>
      <c r="DB150" s="326">
        <v>0</v>
      </c>
      <c r="DC150" s="326">
        <v>0</v>
      </c>
      <c r="DD150" s="326">
        <v>0</v>
      </c>
      <c r="DE150" s="326">
        <v>0</v>
      </c>
      <c r="DF150" s="326">
        <v>0</v>
      </c>
      <c r="DG150" s="326">
        <v>0</v>
      </c>
      <c r="DH150" s="326">
        <v>0</v>
      </c>
      <c r="DI150" s="326">
        <v>1303127.57</v>
      </c>
      <c r="DJ150" s="326">
        <v>19.989999999999998</v>
      </c>
      <c r="DK150" s="326">
        <v>0</v>
      </c>
      <c r="DL150" s="326">
        <v>168873.37</v>
      </c>
      <c r="DM150" s="326">
        <v>169448.43</v>
      </c>
      <c r="DN150" s="326">
        <v>0</v>
      </c>
      <c r="DO150" s="326">
        <v>0</v>
      </c>
      <c r="DP150" s="326">
        <v>169575.16</v>
      </c>
      <c r="DQ150" s="326">
        <v>3871.33</v>
      </c>
      <c r="DR150" s="326">
        <v>0</v>
      </c>
      <c r="DS150" s="326">
        <v>0</v>
      </c>
      <c r="DT150" s="326">
        <v>0</v>
      </c>
      <c r="DU150" s="326">
        <v>0</v>
      </c>
      <c r="DV150" s="326">
        <v>199983.97</v>
      </c>
      <c r="DW150" s="326">
        <v>21049.4</v>
      </c>
      <c r="DX150" s="326">
        <v>266047.73</v>
      </c>
      <c r="DY150" s="326">
        <v>178315.75</v>
      </c>
      <c r="DZ150" s="326">
        <v>610310.99</v>
      </c>
      <c r="EA150" s="326">
        <v>690806.72</v>
      </c>
      <c r="EB150" s="326">
        <v>6087.85</v>
      </c>
      <c r="EC150" s="326">
        <v>1148.4000000000001</v>
      </c>
      <c r="ED150" s="326">
        <v>266947.45</v>
      </c>
      <c r="EE150" s="326">
        <v>260602.83</v>
      </c>
      <c r="EF150" s="326">
        <v>619887.88</v>
      </c>
      <c r="EG150" s="326">
        <v>580050</v>
      </c>
      <c r="EH150" s="326">
        <v>0</v>
      </c>
      <c r="EI150" s="326">
        <v>0</v>
      </c>
      <c r="EJ150" s="326">
        <v>0</v>
      </c>
      <c r="EK150" s="326">
        <v>46182.5</v>
      </c>
      <c r="EL150" s="326">
        <v>0</v>
      </c>
      <c r="EM150" s="326">
        <v>8065000</v>
      </c>
      <c r="EN150" s="326">
        <v>4277999.21</v>
      </c>
      <c r="EO150" s="326">
        <v>4469177.6399999997</v>
      </c>
      <c r="EP150" s="326">
        <v>1029785.43</v>
      </c>
      <c r="EQ150" s="326">
        <v>0</v>
      </c>
      <c r="ER150" s="326">
        <v>838607</v>
      </c>
      <c r="ES150" s="326">
        <v>0</v>
      </c>
      <c r="ET150" s="326">
        <v>0</v>
      </c>
      <c r="EU150" s="326">
        <v>397665.25</v>
      </c>
      <c r="EV150" s="326">
        <v>431217.76</v>
      </c>
      <c r="EW150" s="326">
        <v>901238.86</v>
      </c>
      <c r="EX150" s="326">
        <v>867686.35</v>
      </c>
      <c r="EY150" s="326">
        <v>0</v>
      </c>
      <c r="EZ150" s="326">
        <v>0</v>
      </c>
      <c r="FA150" s="326">
        <v>0</v>
      </c>
      <c r="FB150" s="326">
        <v>0</v>
      </c>
      <c r="FC150" s="326">
        <v>0</v>
      </c>
      <c r="FD150" s="326">
        <v>0</v>
      </c>
      <c r="FE150" s="326">
        <v>0</v>
      </c>
      <c r="FF150" s="326">
        <v>0</v>
      </c>
      <c r="FG150" s="326">
        <v>0</v>
      </c>
      <c r="FH150" s="326">
        <v>0</v>
      </c>
      <c r="FI150" s="326">
        <v>0</v>
      </c>
      <c r="FJ150" s="326">
        <v>0</v>
      </c>
      <c r="FK150" s="326">
        <v>0</v>
      </c>
    </row>
    <row r="151" spans="1:167" x14ac:dyDescent="0.15">
      <c r="A151" s="334">
        <v>2443</v>
      </c>
      <c r="B151" s="334" t="s">
        <v>596</v>
      </c>
      <c r="C151" s="326">
        <v>0</v>
      </c>
      <c r="D151" s="326">
        <v>8382370.7699999996</v>
      </c>
      <c r="E151" s="326">
        <v>12381.4</v>
      </c>
      <c r="F151" s="326">
        <v>11234.45</v>
      </c>
      <c r="G151" s="326">
        <v>0</v>
      </c>
      <c r="H151" s="326">
        <v>60349.91</v>
      </c>
      <c r="I151" s="326">
        <v>138811.76999999999</v>
      </c>
      <c r="J151" s="326">
        <v>1849.7</v>
      </c>
      <c r="K151" s="326">
        <v>456153.38</v>
      </c>
      <c r="L151" s="326">
        <v>0</v>
      </c>
      <c r="M151" s="326">
        <v>0</v>
      </c>
      <c r="N151" s="326">
        <v>0</v>
      </c>
      <c r="O151" s="326">
        <v>0</v>
      </c>
      <c r="P151" s="326">
        <v>0</v>
      </c>
      <c r="Q151" s="326">
        <v>0</v>
      </c>
      <c r="R151" s="326">
        <v>0</v>
      </c>
      <c r="S151" s="326">
        <v>0</v>
      </c>
      <c r="T151" s="326">
        <v>0</v>
      </c>
      <c r="U151" s="326">
        <v>96479.49</v>
      </c>
      <c r="V151" s="326">
        <v>11475672</v>
      </c>
      <c r="W151" s="326">
        <v>14564.5</v>
      </c>
      <c r="X151" s="326">
        <v>0</v>
      </c>
      <c r="Y151" s="326">
        <v>626272.37</v>
      </c>
      <c r="Z151" s="326">
        <v>14592.21</v>
      </c>
      <c r="AA151" s="326">
        <v>941817.58</v>
      </c>
      <c r="AB151" s="326">
        <v>0</v>
      </c>
      <c r="AC151" s="326">
        <v>0</v>
      </c>
      <c r="AD151" s="326">
        <v>55909.45</v>
      </c>
      <c r="AE151" s="326">
        <v>169114.32</v>
      </c>
      <c r="AF151" s="326">
        <v>0</v>
      </c>
      <c r="AG151" s="326">
        <v>0</v>
      </c>
      <c r="AH151" s="326">
        <v>64267.98</v>
      </c>
      <c r="AI151" s="326">
        <v>0</v>
      </c>
      <c r="AJ151" s="326">
        <v>0</v>
      </c>
      <c r="AK151" s="326">
        <v>0</v>
      </c>
      <c r="AL151" s="326">
        <v>0</v>
      </c>
      <c r="AM151" s="326">
        <v>20063</v>
      </c>
      <c r="AN151" s="326">
        <v>44648.3</v>
      </c>
      <c r="AO151" s="326">
        <v>0</v>
      </c>
      <c r="AP151" s="326">
        <v>13912.97</v>
      </c>
      <c r="AQ151" s="326">
        <v>9184734.1500000004</v>
      </c>
      <c r="AR151" s="326">
        <v>189627.48</v>
      </c>
      <c r="AS151" s="326">
        <v>3901.64</v>
      </c>
      <c r="AT151" s="326">
        <v>0</v>
      </c>
      <c r="AU151" s="326">
        <v>20822.32</v>
      </c>
      <c r="AV151" s="326">
        <v>53115.54</v>
      </c>
      <c r="AW151" s="326">
        <v>298117.46000000002</v>
      </c>
      <c r="AX151" s="326">
        <v>1327538.21</v>
      </c>
      <c r="AY151" s="326">
        <v>551340.97</v>
      </c>
      <c r="AZ151" s="326">
        <v>780247.19</v>
      </c>
      <c r="BA151" s="326">
        <v>3083002.59</v>
      </c>
      <c r="BB151" s="326">
        <v>28835.01</v>
      </c>
      <c r="BC151" s="326">
        <v>153471</v>
      </c>
      <c r="BD151" s="326">
        <v>83975.29</v>
      </c>
      <c r="BE151" s="326">
        <v>866931.65</v>
      </c>
      <c r="BF151" s="326">
        <v>2992626.31</v>
      </c>
      <c r="BG151" s="326">
        <v>2801283.42</v>
      </c>
      <c r="BH151" s="326">
        <v>1200.07</v>
      </c>
      <c r="BI151" s="326">
        <v>0</v>
      </c>
      <c r="BJ151" s="326">
        <v>0</v>
      </c>
      <c r="BK151" s="326">
        <v>0</v>
      </c>
      <c r="BL151" s="326">
        <v>0</v>
      </c>
      <c r="BM151" s="326">
        <v>719225.52</v>
      </c>
      <c r="BN151" s="326">
        <v>0</v>
      </c>
      <c r="BO151" s="326">
        <v>0</v>
      </c>
      <c r="BP151" s="326">
        <v>0</v>
      </c>
      <c r="BQ151" s="326">
        <v>4146850.95</v>
      </c>
      <c r="BR151" s="326">
        <v>5045771.72</v>
      </c>
      <c r="BS151" s="326">
        <v>4866076.47</v>
      </c>
      <c r="BT151" s="326">
        <v>5045771.72</v>
      </c>
      <c r="BU151" s="326">
        <v>0</v>
      </c>
      <c r="BV151" s="326">
        <v>0</v>
      </c>
      <c r="BW151" s="326">
        <v>2039941.31</v>
      </c>
      <c r="BX151" s="326">
        <v>0</v>
      </c>
      <c r="BY151" s="326">
        <v>0</v>
      </c>
      <c r="BZ151" s="326">
        <v>0</v>
      </c>
      <c r="CA151" s="326">
        <v>0</v>
      </c>
      <c r="CB151" s="326">
        <v>0</v>
      </c>
      <c r="CC151" s="326">
        <v>0</v>
      </c>
      <c r="CD151" s="326">
        <v>0</v>
      </c>
      <c r="CE151" s="326">
        <v>0</v>
      </c>
      <c r="CF151" s="326">
        <v>0</v>
      </c>
      <c r="CG151" s="326">
        <v>0</v>
      </c>
      <c r="CH151" s="326">
        <v>2666.27</v>
      </c>
      <c r="CI151" s="326">
        <v>0</v>
      </c>
      <c r="CJ151" s="326">
        <v>0</v>
      </c>
      <c r="CK151" s="326">
        <v>0</v>
      </c>
      <c r="CL151" s="326">
        <v>0</v>
      </c>
      <c r="CM151" s="326">
        <v>736226</v>
      </c>
      <c r="CN151" s="326">
        <v>0</v>
      </c>
      <c r="CO151" s="326">
        <v>0</v>
      </c>
      <c r="CP151" s="326">
        <v>0</v>
      </c>
      <c r="CQ151" s="326">
        <v>0</v>
      </c>
      <c r="CR151" s="326">
        <v>0</v>
      </c>
      <c r="CS151" s="326">
        <v>0</v>
      </c>
      <c r="CT151" s="326">
        <v>470342.32</v>
      </c>
      <c r="CU151" s="326">
        <v>0</v>
      </c>
      <c r="CV151" s="326">
        <v>0</v>
      </c>
      <c r="CW151" s="326">
        <v>0</v>
      </c>
      <c r="CX151" s="326">
        <v>127616.38</v>
      </c>
      <c r="CY151" s="326">
        <v>0</v>
      </c>
      <c r="CZ151" s="326">
        <v>0</v>
      </c>
      <c r="DA151" s="326">
        <v>0</v>
      </c>
      <c r="DB151" s="326">
        <v>0</v>
      </c>
      <c r="DC151" s="326">
        <v>0</v>
      </c>
      <c r="DD151" s="326">
        <v>0</v>
      </c>
      <c r="DE151" s="326">
        <v>0</v>
      </c>
      <c r="DF151" s="326">
        <v>0</v>
      </c>
      <c r="DG151" s="326">
        <v>0</v>
      </c>
      <c r="DH151" s="326">
        <v>0</v>
      </c>
      <c r="DI151" s="326">
        <v>2530569.52</v>
      </c>
      <c r="DJ151" s="326">
        <v>0</v>
      </c>
      <c r="DK151" s="326">
        <v>0</v>
      </c>
      <c r="DL151" s="326">
        <v>244608.2</v>
      </c>
      <c r="DM151" s="326">
        <v>284513.53999999998</v>
      </c>
      <c r="DN151" s="326">
        <v>0</v>
      </c>
      <c r="DO151" s="326">
        <v>0</v>
      </c>
      <c r="DP151" s="326">
        <v>150735.93</v>
      </c>
      <c r="DQ151" s="326">
        <v>0</v>
      </c>
      <c r="DR151" s="326">
        <v>0</v>
      </c>
      <c r="DS151" s="326">
        <v>0</v>
      </c>
      <c r="DT151" s="326">
        <v>0</v>
      </c>
      <c r="DU151" s="326">
        <v>0</v>
      </c>
      <c r="DV151" s="326">
        <v>166169.15</v>
      </c>
      <c r="DW151" s="326">
        <v>195.94</v>
      </c>
      <c r="DX151" s="326">
        <v>76992.5</v>
      </c>
      <c r="DY151" s="326">
        <v>63444.76</v>
      </c>
      <c r="DZ151" s="326">
        <v>30783.68</v>
      </c>
      <c r="EA151" s="326">
        <v>44331.42</v>
      </c>
      <c r="EB151" s="326">
        <v>0</v>
      </c>
      <c r="EC151" s="326">
        <v>0</v>
      </c>
      <c r="ED151" s="326">
        <v>1950612.61</v>
      </c>
      <c r="EE151" s="326">
        <v>1582748.19</v>
      </c>
      <c r="EF151" s="326">
        <v>1389728.08</v>
      </c>
      <c r="EG151" s="326">
        <v>1757592.5</v>
      </c>
      <c r="EH151" s="326">
        <v>0</v>
      </c>
      <c r="EI151" s="326">
        <v>0</v>
      </c>
      <c r="EJ151" s="326">
        <v>0</v>
      </c>
      <c r="EK151" s="326">
        <v>0</v>
      </c>
      <c r="EL151" s="326">
        <v>0</v>
      </c>
      <c r="EM151" s="326">
        <v>7343880.9800000004</v>
      </c>
      <c r="EN151" s="326">
        <v>3699050.51</v>
      </c>
      <c r="EO151" s="326">
        <v>2921097.45</v>
      </c>
      <c r="EP151" s="326">
        <v>966108.11</v>
      </c>
      <c r="EQ151" s="326">
        <v>0</v>
      </c>
      <c r="ER151" s="326">
        <v>1744061.17</v>
      </c>
      <c r="ES151" s="326">
        <v>0</v>
      </c>
      <c r="ET151" s="326">
        <v>0</v>
      </c>
      <c r="EU151" s="326">
        <v>208990.05</v>
      </c>
      <c r="EV151" s="326">
        <v>215088.95</v>
      </c>
      <c r="EW151" s="326">
        <v>881859.24</v>
      </c>
      <c r="EX151" s="326">
        <v>875760.34</v>
      </c>
      <c r="EY151" s="326">
        <v>0</v>
      </c>
      <c r="EZ151" s="326">
        <v>141228.29999999999</v>
      </c>
      <c r="FA151" s="326">
        <v>231128.13</v>
      </c>
      <c r="FB151" s="326">
        <v>111025</v>
      </c>
      <c r="FC151" s="326">
        <v>11620.67</v>
      </c>
      <c r="FD151" s="326">
        <v>9504.5</v>
      </c>
      <c r="FE151" s="326">
        <v>0</v>
      </c>
      <c r="FF151" s="326">
        <v>0</v>
      </c>
      <c r="FG151" s="326">
        <v>0</v>
      </c>
      <c r="FH151" s="326">
        <v>0</v>
      </c>
      <c r="FI151" s="326">
        <v>0</v>
      </c>
      <c r="FJ151" s="326">
        <v>0</v>
      </c>
      <c r="FK151" s="326">
        <v>0</v>
      </c>
    </row>
    <row r="152" spans="1:167" x14ac:dyDescent="0.15">
      <c r="A152" s="334">
        <v>2450</v>
      </c>
      <c r="B152" s="334" t="s">
        <v>597</v>
      </c>
      <c r="C152" s="326">
        <v>0</v>
      </c>
      <c r="D152" s="326">
        <v>16767076.76</v>
      </c>
      <c r="E152" s="326">
        <v>976.5</v>
      </c>
      <c r="F152" s="326">
        <v>131820.64000000001</v>
      </c>
      <c r="G152" s="326">
        <v>328613.8</v>
      </c>
      <c r="H152" s="326">
        <v>77137.73</v>
      </c>
      <c r="I152" s="326">
        <v>706679.76</v>
      </c>
      <c r="J152" s="326">
        <v>0</v>
      </c>
      <c r="K152" s="326">
        <v>1343962</v>
      </c>
      <c r="L152" s="326">
        <v>0</v>
      </c>
      <c r="M152" s="326">
        <v>0</v>
      </c>
      <c r="N152" s="326">
        <v>0</v>
      </c>
      <c r="O152" s="326">
        <v>0</v>
      </c>
      <c r="P152" s="326">
        <v>14326.38</v>
      </c>
      <c r="Q152" s="326">
        <v>0</v>
      </c>
      <c r="R152" s="326">
        <v>0</v>
      </c>
      <c r="S152" s="326">
        <v>0</v>
      </c>
      <c r="T152" s="326">
        <v>0</v>
      </c>
      <c r="U152" s="326">
        <v>125101.92</v>
      </c>
      <c r="V152" s="326">
        <v>4745331</v>
      </c>
      <c r="W152" s="326">
        <v>38236.699999999997</v>
      </c>
      <c r="X152" s="326">
        <v>0</v>
      </c>
      <c r="Y152" s="326">
        <v>0</v>
      </c>
      <c r="Z152" s="326">
        <v>1648.8</v>
      </c>
      <c r="AA152" s="326">
        <v>1039744.04</v>
      </c>
      <c r="AB152" s="326">
        <v>26883.53</v>
      </c>
      <c r="AC152" s="326">
        <v>0</v>
      </c>
      <c r="AD152" s="326">
        <v>67376.61</v>
      </c>
      <c r="AE152" s="326">
        <v>52971.95</v>
      </c>
      <c r="AF152" s="326">
        <v>0</v>
      </c>
      <c r="AG152" s="326">
        <v>0</v>
      </c>
      <c r="AH152" s="326">
        <v>8261.0499999999993</v>
      </c>
      <c r="AI152" s="326">
        <v>2000</v>
      </c>
      <c r="AJ152" s="326">
        <v>0</v>
      </c>
      <c r="AK152" s="326">
        <v>12653.18</v>
      </c>
      <c r="AL152" s="326">
        <v>0</v>
      </c>
      <c r="AM152" s="326">
        <v>6047.5</v>
      </c>
      <c r="AN152" s="326">
        <v>94341.86</v>
      </c>
      <c r="AO152" s="326">
        <v>0</v>
      </c>
      <c r="AP152" s="326">
        <v>23926.48</v>
      </c>
      <c r="AQ152" s="326">
        <v>11966.61</v>
      </c>
      <c r="AR152" s="326">
        <v>8495128.6699999999</v>
      </c>
      <c r="AS152" s="326">
        <v>1849745.77</v>
      </c>
      <c r="AT152" s="326">
        <v>714560.3</v>
      </c>
      <c r="AU152" s="326">
        <v>1300597.94</v>
      </c>
      <c r="AV152" s="326">
        <v>130981.42</v>
      </c>
      <c r="AW152" s="326">
        <v>1214130.6399999999</v>
      </c>
      <c r="AX152" s="326">
        <v>1331870.1100000001</v>
      </c>
      <c r="AY152" s="326">
        <v>455244.34</v>
      </c>
      <c r="AZ152" s="326">
        <v>1007732.48</v>
      </c>
      <c r="BA152" s="326">
        <v>5697214.8200000003</v>
      </c>
      <c r="BB152" s="326">
        <v>35724.54</v>
      </c>
      <c r="BC152" s="326">
        <v>223515.73</v>
      </c>
      <c r="BD152" s="326">
        <v>24293.99</v>
      </c>
      <c r="BE152" s="326">
        <v>321118.63</v>
      </c>
      <c r="BF152" s="326">
        <v>1515318.25</v>
      </c>
      <c r="BG152" s="326">
        <v>653355.38</v>
      </c>
      <c r="BH152" s="326">
        <v>10044.879999999999</v>
      </c>
      <c r="BI152" s="326">
        <v>0</v>
      </c>
      <c r="BJ152" s="326">
        <v>0</v>
      </c>
      <c r="BK152" s="326">
        <v>0</v>
      </c>
      <c r="BL152" s="326">
        <v>0</v>
      </c>
      <c r="BM152" s="326">
        <v>0</v>
      </c>
      <c r="BN152" s="326">
        <v>0</v>
      </c>
      <c r="BO152" s="326">
        <v>3528665.75</v>
      </c>
      <c r="BP152" s="326">
        <v>3742041</v>
      </c>
      <c r="BQ152" s="326">
        <v>5267785.3099999996</v>
      </c>
      <c r="BR152" s="326">
        <v>5676983.75</v>
      </c>
      <c r="BS152" s="326">
        <v>8796451.0600000005</v>
      </c>
      <c r="BT152" s="326">
        <v>9419024.75</v>
      </c>
      <c r="BU152" s="326">
        <v>0</v>
      </c>
      <c r="BV152" s="326">
        <v>0</v>
      </c>
      <c r="BW152" s="326">
        <v>1515318.25</v>
      </c>
      <c r="BX152" s="326">
        <v>0</v>
      </c>
      <c r="BY152" s="326">
        <v>0</v>
      </c>
      <c r="BZ152" s="326">
        <v>0</v>
      </c>
      <c r="CA152" s="326">
        <v>0</v>
      </c>
      <c r="CB152" s="326">
        <v>7622.97</v>
      </c>
      <c r="CC152" s="326">
        <v>5316.58</v>
      </c>
      <c r="CD152" s="326">
        <v>0</v>
      </c>
      <c r="CE152" s="326">
        <v>0</v>
      </c>
      <c r="CF152" s="326">
        <v>0</v>
      </c>
      <c r="CG152" s="326">
        <v>0</v>
      </c>
      <c r="CH152" s="326">
        <v>0</v>
      </c>
      <c r="CI152" s="326">
        <v>0</v>
      </c>
      <c r="CJ152" s="326">
        <v>0</v>
      </c>
      <c r="CK152" s="326">
        <v>0</v>
      </c>
      <c r="CL152" s="326">
        <v>0</v>
      </c>
      <c r="CM152" s="326">
        <v>478260</v>
      </c>
      <c r="CN152" s="326">
        <v>31322</v>
      </c>
      <c r="CO152" s="326">
        <v>0</v>
      </c>
      <c r="CP152" s="326">
        <v>0</v>
      </c>
      <c r="CQ152" s="326">
        <v>0</v>
      </c>
      <c r="CR152" s="326">
        <v>28000</v>
      </c>
      <c r="CS152" s="326">
        <v>8120</v>
      </c>
      <c r="CT152" s="326">
        <v>296590.3</v>
      </c>
      <c r="CU152" s="326">
        <v>0</v>
      </c>
      <c r="CV152" s="326">
        <v>0</v>
      </c>
      <c r="CW152" s="326">
        <v>0</v>
      </c>
      <c r="CX152" s="326">
        <v>60657.42</v>
      </c>
      <c r="CY152" s="326">
        <v>0</v>
      </c>
      <c r="CZ152" s="326">
        <v>0</v>
      </c>
      <c r="DA152" s="326">
        <v>0</v>
      </c>
      <c r="DB152" s="326">
        <v>0</v>
      </c>
      <c r="DC152" s="326">
        <v>0</v>
      </c>
      <c r="DD152" s="326">
        <v>0</v>
      </c>
      <c r="DE152" s="326">
        <v>0</v>
      </c>
      <c r="DF152" s="326">
        <v>0</v>
      </c>
      <c r="DG152" s="326">
        <v>0</v>
      </c>
      <c r="DH152" s="326">
        <v>0</v>
      </c>
      <c r="DI152" s="326">
        <v>1650755.35</v>
      </c>
      <c r="DJ152" s="326">
        <v>0</v>
      </c>
      <c r="DK152" s="326">
        <v>0</v>
      </c>
      <c r="DL152" s="326">
        <v>239269.85</v>
      </c>
      <c r="DM152" s="326">
        <v>174209.93</v>
      </c>
      <c r="DN152" s="326">
        <v>0</v>
      </c>
      <c r="DO152" s="326">
        <v>0</v>
      </c>
      <c r="DP152" s="326">
        <v>154755.85</v>
      </c>
      <c r="DQ152" s="326">
        <v>0</v>
      </c>
      <c r="DR152" s="326">
        <v>17664.22</v>
      </c>
      <c r="DS152" s="326">
        <v>0</v>
      </c>
      <c r="DT152" s="326">
        <v>75886.75</v>
      </c>
      <c r="DU152" s="326">
        <v>0</v>
      </c>
      <c r="DV152" s="326">
        <v>118665.57</v>
      </c>
      <c r="DW152" s="326">
        <v>0</v>
      </c>
      <c r="DX152" s="326">
        <v>698513.21</v>
      </c>
      <c r="DY152" s="326">
        <v>709305.33</v>
      </c>
      <c r="DZ152" s="326">
        <v>1102424.96</v>
      </c>
      <c r="EA152" s="326">
        <v>1081256.8400000001</v>
      </c>
      <c r="EB152" s="326">
        <v>10376</v>
      </c>
      <c r="EC152" s="326">
        <v>0</v>
      </c>
      <c r="ED152" s="326">
        <v>94964.92</v>
      </c>
      <c r="EE152" s="326">
        <v>69908.75</v>
      </c>
      <c r="EF152" s="326">
        <v>1834808.83</v>
      </c>
      <c r="EG152" s="326">
        <v>1859865</v>
      </c>
      <c r="EH152" s="326">
        <v>0</v>
      </c>
      <c r="EI152" s="326">
        <v>0</v>
      </c>
      <c r="EJ152" s="326">
        <v>0</v>
      </c>
      <c r="EK152" s="326">
        <v>0</v>
      </c>
      <c r="EL152" s="326">
        <v>0</v>
      </c>
      <c r="EM152" s="326">
        <v>4022610.63</v>
      </c>
      <c r="EN152" s="326">
        <v>292909.26</v>
      </c>
      <c r="EO152" s="326">
        <v>536429.21</v>
      </c>
      <c r="EP152" s="326">
        <v>330897.02</v>
      </c>
      <c r="EQ152" s="326">
        <v>0</v>
      </c>
      <c r="ER152" s="326">
        <v>87377.07</v>
      </c>
      <c r="ES152" s="326">
        <v>0</v>
      </c>
      <c r="ET152" s="326">
        <v>0</v>
      </c>
      <c r="EU152" s="326">
        <v>181665.82</v>
      </c>
      <c r="EV152" s="326">
        <v>218157.08</v>
      </c>
      <c r="EW152" s="326">
        <v>777336.01</v>
      </c>
      <c r="EX152" s="326">
        <v>740844.75</v>
      </c>
      <c r="EY152" s="326">
        <v>0</v>
      </c>
      <c r="EZ152" s="326">
        <v>208824.2</v>
      </c>
      <c r="FA152" s="326">
        <v>160528.09</v>
      </c>
      <c r="FB152" s="326">
        <v>617698.63</v>
      </c>
      <c r="FC152" s="326">
        <v>665994.74</v>
      </c>
      <c r="FD152" s="326">
        <v>0</v>
      </c>
      <c r="FE152" s="326">
        <v>0</v>
      </c>
      <c r="FF152" s="326">
        <v>0</v>
      </c>
      <c r="FG152" s="326">
        <v>0</v>
      </c>
      <c r="FH152" s="326">
        <v>41051.269999999997</v>
      </c>
      <c r="FI152" s="326">
        <v>0</v>
      </c>
      <c r="FJ152" s="326">
        <v>41051.269999999997</v>
      </c>
      <c r="FK152" s="326">
        <v>0</v>
      </c>
    </row>
    <row r="153" spans="1:167" x14ac:dyDescent="0.15">
      <c r="A153" s="334">
        <v>2460</v>
      </c>
      <c r="B153" s="334" t="s">
        <v>598</v>
      </c>
      <c r="C153" s="326">
        <v>0</v>
      </c>
      <c r="D153" s="326">
        <v>8282835</v>
      </c>
      <c r="E153" s="326">
        <v>2185</v>
      </c>
      <c r="F153" s="326">
        <v>2212.34</v>
      </c>
      <c r="G153" s="326">
        <v>19345</v>
      </c>
      <c r="H153" s="326">
        <v>41316.58</v>
      </c>
      <c r="I153" s="326">
        <v>180313</v>
      </c>
      <c r="J153" s="326">
        <v>0</v>
      </c>
      <c r="K153" s="326">
        <v>895210</v>
      </c>
      <c r="L153" s="326">
        <v>0</v>
      </c>
      <c r="M153" s="326">
        <v>0</v>
      </c>
      <c r="N153" s="326">
        <v>0</v>
      </c>
      <c r="O153" s="326">
        <v>0</v>
      </c>
      <c r="P153" s="326">
        <v>2665</v>
      </c>
      <c r="Q153" s="326">
        <v>0</v>
      </c>
      <c r="R153" s="326">
        <v>0</v>
      </c>
      <c r="S153" s="326">
        <v>0</v>
      </c>
      <c r="T153" s="326">
        <v>0</v>
      </c>
      <c r="U153" s="326">
        <v>63336.28</v>
      </c>
      <c r="V153" s="326">
        <v>3240584</v>
      </c>
      <c r="W153" s="326">
        <v>10767</v>
      </c>
      <c r="X153" s="326">
        <v>0</v>
      </c>
      <c r="Y153" s="326">
        <v>0</v>
      </c>
      <c r="Z153" s="326">
        <v>0</v>
      </c>
      <c r="AA153" s="326">
        <v>612951.76</v>
      </c>
      <c r="AB153" s="326">
        <v>0</v>
      </c>
      <c r="AC153" s="326">
        <v>0</v>
      </c>
      <c r="AD153" s="326">
        <v>56286.62</v>
      </c>
      <c r="AE153" s="326">
        <v>60656.480000000003</v>
      </c>
      <c r="AF153" s="326">
        <v>0</v>
      </c>
      <c r="AG153" s="326">
        <v>0</v>
      </c>
      <c r="AH153" s="326">
        <v>45111.11</v>
      </c>
      <c r="AI153" s="326">
        <v>0</v>
      </c>
      <c r="AJ153" s="326">
        <v>0</v>
      </c>
      <c r="AK153" s="326">
        <v>0</v>
      </c>
      <c r="AL153" s="326">
        <v>35014</v>
      </c>
      <c r="AM153" s="326">
        <v>6099.03</v>
      </c>
      <c r="AN153" s="326">
        <v>126004.39</v>
      </c>
      <c r="AO153" s="326">
        <v>0</v>
      </c>
      <c r="AP153" s="326">
        <v>37745.96</v>
      </c>
      <c r="AQ153" s="326">
        <v>4797230.8099999996</v>
      </c>
      <c r="AR153" s="326">
        <v>1003418.63</v>
      </c>
      <c r="AS153" s="326">
        <v>0</v>
      </c>
      <c r="AT153" s="326">
        <v>127262.69</v>
      </c>
      <c r="AU153" s="326">
        <v>77828.509999999995</v>
      </c>
      <c r="AV153" s="326">
        <v>23189.94</v>
      </c>
      <c r="AW153" s="326">
        <v>291135.68</v>
      </c>
      <c r="AX153" s="326">
        <v>764402.38</v>
      </c>
      <c r="AY153" s="326">
        <v>411359.52</v>
      </c>
      <c r="AZ153" s="326">
        <v>604401.84</v>
      </c>
      <c r="BA153" s="326">
        <v>1866926.78</v>
      </c>
      <c r="BB153" s="326">
        <v>130752.01</v>
      </c>
      <c r="BC153" s="326">
        <v>103707.24</v>
      </c>
      <c r="BD153" s="326">
        <v>44994.85</v>
      </c>
      <c r="BE153" s="326">
        <v>990</v>
      </c>
      <c r="BF153" s="326">
        <v>1899103.35</v>
      </c>
      <c r="BG153" s="326">
        <v>1198718.28</v>
      </c>
      <c r="BH153" s="326">
        <v>1059.97</v>
      </c>
      <c r="BI153" s="326">
        <v>0</v>
      </c>
      <c r="BJ153" s="326">
        <v>0</v>
      </c>
      <c r="BK153" s="326">
        <v>0</v>
      </c>
      <c r="BL153" s="326">
        <v>0</v>
      </c>
      <c r="BM153" s="326">
        <v>296370.84999999998</v>
      </c>
      <c r="BN153" s="326">
        <v>296370.84999999998</v>
      </c>
      <c r="BO153" s="326">
        <v>0</v>
      </c>
      <c r="BP153" s="326">
        <v>0</v>
      </c>
      <c r="BQ153" s="326">
        <v>2618441.0699999998</v>
      </c>
      <c r="BR153" s="326">
        <v>2992597.14</v>
      </c>
      <c r="BS153" s="326">
        <v>2914811.92</v>
      </c>
      <c r="BT153" s="326">
        <v>3288967.99</v>
      </c>
      <c r="BU153" s="326">
        <v>0</v>
      </c>
      <c r="BV153" s="326">
        <v>0</v>
      </c>
      <c r="BW153" s="326">
        <v>1552453.35</v>
      </c>
      <c r="BX153" s="326">
        <v>0</v>
      </c>
      <c r="BY153" s="326">
        <v>0</v>
      </c>
      <c r="BZ153" s="326">
        <v>0</v>
      </c>
      <c r="CA153" s="326">
        <v>0</v>
      </c>
      <c r="CB153" s="326">
        <v>0</v>
      </c>
      <c r="CC153" s="326">
        <v>0</v>
      </c>
      <c r="CD153" s="326">
        <v>0</v>
      </c>
      <c r="CE153" s="326">
        <v>18035.27</v>
      </c>
      <c r="CF153" s="326">
        <v>0</v>
      </c>
      <c r="CG153" s="326">
        <v>0</v>
      </c>
      <c r="CH153" s="326">
        <v>0</v>
      </c>
      <c r="CI153" s="326">
        <v>0</v>
      </c>
      <c r="CJ153" s="326">
        <v>0</v>
      </c>
      <c r="CK153" s="326">
        <v>0</v>
      </c>
      <c r="CL153" s="326">
        <v>0</v>
      </c>
      <c r="CM153" s="326">
        <v>545477</v>
      </c>
      <c r="CN153" s="326">
        <v>0</v>
      </c>
      <c r="CO153" s="326">
        <v>0</v>
      </c>
      <c r="CP153" s="326">
        <v>0</v>
      </c>
      <c r="CQ153" s="326">
        <v>0</v>
      </c>
      <c r="CR153" s="326">
        <v>0</v>
      </c>
      <c r="CS153" s="326">
        <v>0</v>
      </c>
      <c r="CT153" s="326">
        <v>190914.18</v>
      </c>
      <c r="CU153" s="326">
        <v>0</v>
      </c>
      <c r="CV153" s="326">
        <v>0</v>
      </c>
      <c r="CW153" s="326">
        <v>0</v>
      </c>
      <c r="CX153" s="326">
        <v>54148.77</v>
      </c>
      <c r="CY153" s="326">
        <v>0</v>
      </c>
      <c r="CZ153" s="326">
        <v>0</v>
      </c>
      <c r="DA153" s="326">
        <v>0</v>
      </c>
      <c r="DB153" s="326">
        <v>0</v>
      </c>
      <c r="DC153" s="326">
        <v>0</v>
      </c>
      <c r="DD153" s="326">
        <v>0</v>
      </c>
      <c r="DE153" s="326">
        <v>0</v>
      </c>
      <c r="DF153" s="326">
        <v>0</v>
      </c>
      <c r="DG153" s="326">
        <v>0</v>
      </c>
      <c r="DH153" s="326">
        <v>0</v>
      </c>
      <c r="DI153" s="326">
        <v>1630608.56</v>
      </c>
      <c r="DJ153" s="326">
        <v>0</v>
      </c>
      <c r="DK153" s="326">
        <v>0</v>
      </c>
      <c r="DL153" s="326">
        <v>347494.06</v>
      </c>
      <c r="DM153" s="326">
        <v>196713.52</v>
      </c>
      <c r="DN153" s="326">
        <v>0</v>
      </c>
      <c r="DO153" s="326">
        <v>0</v>
      </c>
      <c r="DP153" s="326">
        <v>52174.86</v>
      </c>
      <c r="DQ153" s="326">
        <v>9958.36</v>
      </c>
      <c r="DR153" s="326">
        <v>0</v>
      </c>
      <c r="DS153" s="326">
        <v>0</v>
      </c>
      <c r="DT153" s="326">
        <v>0</v>
      </c>
      <c r="DU153" s="326">
        <v>0</v>
      </c>
      <c r="DV153" s="326">
        <v>124079.21</v>
      </c>
      <c r="DW153" s="326">
        <v>0</v>
      </c>
      <c r="DX153" s="326">
        <v>26246.21</v>
      </c>
      <c r="DY153" s="326">
        <v>29640.28</v>
      </c>
      <c r="DZ153" s="326">
        <v>49346.8</v>
      </c>
      <c r="EA153" s="326">
        <v>24103.34</v>
      </c>
      <c r="EB153" s="326">
        <v>21849.39</v>
      </c>
      <c r="EC153" s="326">
        <v>0</v>
      </c>
      <c r="ED153" s="326">
        <v>32817.71</v>
      </c>
      <c r="EE153" s="326">
        <v>22267.71</v>
      </c>
      <c r="EF153" s="326">
        <v>1442000</v>
      </c>
      <c r="EG153" s="326">
        <v>1452550</v>
      </c>
      <c r="EH153" s="326">
        <v>0</v>
      </c>
      <c r="EI153" s="326">
        <v>0</v>
      </c>
      <c r="EJ153" s="326">
        <v>0</v>
      </c>
      <c r="EK153" s="326">
        <v>0</v>
      </c>
      <c r="EL153" s="326">
        <v>0</v>
      </c>
      <c r="EM153" s="326">
        <v>2188265.81</v>
      </c>
      <c r="EN153" s="326">
        <v>1151879.45</v>
      </c>
      <c r="EO153" s="326">
        <v>1003.94</v>
      </c>
      <c r="EP153" s="326">
        <v>1841.41</v>
      </c>
      <c r="EQ153" s="326">
        <v>1465</v>
      </c>
      <c r="ER153" s="326">
        <v>1151251.8899999999</v>
      </c>
      <c r="ES153" s="326">
        <v>0</v>
      </c>
      <c r="ET153" s="326">
        <v>0.03</v>
      </c>
      <c r="EU153" s="326">
        <v>11045.77</v>
      </c>
      <c r="EV153" s="326">
        <v>40603.08</v>
      </c>
      <c r="EW153" s="326">
        <v>374025.03</v>
      </c>
      <c r="EX153" s="326">
        <v>344467.72</v>
      </c>
      <c r="EY153" s="326">
        <v>0</v>
      </c>
      <c r="EZ153" s="326">
        <v>64309.69</v>
      </c>
      <c r="FA153" s="326">
        <v>85670.31</v>
      </c>
      <c r="FB153" s="326">
        <v>300380</v>
      </c>
      <c r="FC153" s="326">
        <v>75234.539999999994</v>
      </c>
      <c r="FD153" s="326">
        <v>203784.84</v>
      </c>
      <c r="FE153" s="326">
        <v>0</v>
      </c>
      <c r="FF153" s="326">
        <v>0</v>
      </c>
      <c r="FG153" s="326">
        <v>0</v>
      </c>
      <c r="FH153" s="326">
        <v>0</v>
      </c>
      <c r="FI153" s="326">
        <v>0</v>
      </c>
      <c r="FJ153" s="326">
        <v>0</v>
      </c>
      <c r="FK153" s="326">
        <v>0</v>
      </c>
    </row>
    <row r="154" spans="1:167" x14ac:dyDescent="0.15">
      <c r="A154" s="334">
        <v>2478</v>
      </c>
      <c r="B154" s="334" t="s">
        <v>599</v>
      </c>
      <c r="C154" s="326">
        <v>0</v>
      </c>
      <c r="D154" s="326">
        <v>17065546.670000002</v>
      </c>
      <c r="E154" s="326">
        <v>42726</v>
      </c>
      <c r="F154" s="326">
        <v>26574.63</v>
      </c>
      <c r="G154" s="326">
        <v>54362.77</v>
      </c>
      <c r="H154" s="326">
        <v>114329</v>
      </c>
      <c r="I154" s="326">
        <v>55866.17</v>
      </c>
      <c r="J154" s="326">
        <v>0</v>
      </c>
      <c r="K154" s="326">
        <v>1765575.12</v>
      </c>
      <c r="L154" s="326">
        <v>0</v>
      </c>
      <c r="M154" s="326">
        <v>0</v>
      </c>
      <c r="N154" s="326">
        <v>0</v>
      </c>
      <c r="O154" s="326">
        <v>0</v>
      </c>
      <c r="P154" s="326">
        <v>14771</v>
      </c>
      <c r="Q154" s="326">
        <v>0</v>
      </c>
      <c r="R154" s="326">
        <v>0</v>
      </c>
      <c r="S154" s="326">
        <v>0</v>
      </c>
      <c r="T154" s="326">
        <v>1089</v>
      </c>
      <c r="U154" s="326">
        <v>231437.79</v>
      </c>
      <c r="V154" s="326">
        <v>315795</v>
      </c>
      <c r="W154" s="326">
        <v>21207.35</v>
      </c>
      <c r="X154" s="326">
        <v>0</v>
      </c>
      <c r="Y154" s="326">
        <v>654847.54</v>
      </c>
      <c r="Z154" s="326">
        <v>23355.46</v>
      </c>
      <c r="AA154" s="326">
        <v>980684.88</v>
      </c>
      <c r="AB154" s="326">
        <v>26055</v>
      </c>
      <c r="AC154" s="326">
        <v>836683.62</v>
      </c>
      <c r="AD154" s="326">
        <v>138884.39000000001</v>
      </c>
      <c r="AE154" s="326">
        <v>644401.79</v>
      </c>
      <c r="AF154" s="326">
        <v>0</v>
      </c>
      <c r="AG154" s="326">
        <v>68729.58</v>
      </c>
      <c r="AH154" s="326">
        <v>101614.47</v>
      </c>
      <c r="AI154" s="326">
        <v>0</v>
      </c>
      <c r="AJ154" s="326">
        <v>0</v>
      </c>
      <c r="AK154" s="326">
        <v>0</v>
      </c>
      <c r="AL154" s="326">
        <v>0</v>
      </c>
      <c r="AM154" s="326">
        <v>0</v>
      </c>
      <c r="AN154" s="326">
        <v>52986.09</v>
      </c>
      <c r="AO154" s="326">
        <v>0</v>
      </c>
      <c r="AP154" s="326">
        <v>2124.0300000000002</v>
      </c>
      <c r="AQ154" s="326">
        <v>4714644.8099999996</v>
      </c>
      <c r="AR154" s="326">
        <v>5005392.0199999996</v>
      </c>
      <c r="AS154" s="326">
        <v>684311.48</v>
      </c>
      <c r="AT154" s="326">
        <v>382756.66</v>
      </c>
      <c r="AU154" s="326">
        <v>352478.05</v>
      </c>
      <c r="AV154" s="326">
        <v>77420.160000000003</v>
      </c>
      <c r="AW154" s="326">
        <v>456574.77</v>
      </c>
      <c r="AX154" s="326">
        <v>855477.45</v>
      </c>
      <c r="AY154" s="326">
        <v>360205.15</v>
      </c>
      <c r="AZ154" s="326">
        <v>1277945.6499999999</v>
      </c>
      <c r="BA154" s="326">
        <v>4417850.8600000003</v>
      </c>
      <c r="BB154" s="326">
        <v>926190.31</v>
      </c>
      <c r="BC154" s="326">
        <v>105429.42</v>
      </c>
      <c r="BD154" s="326">
        <v>0</v>
      </c>
      <c r="BE154" s="326">
        <v>35718.129999999997</v>
      </c>
      <c r="BF154" s="326">
        <v>2039802.98</v>
      </c>
      <c r="BG154" s="326">
        <v>338217.46</v>
      </c>
      <c r="BH154" s="326">
        <v>1283.5999999999999</v>
      </c>
      <c r="BI154" s="326">
        <v>0</v>
      </c>
      <c r="BJ154" s="326">
        <v>0</v>
      </c>
      <c r="BK154" s="326">
        <v>0</v>
      </c>
      <c r="BL154" s="326">
        <v>0</v>
      </c>
      <c r="BM154" s="326">
        <v>1161589.25</v>
      </c>
      <c r="BN154" s="326">
        <v>889669.01</v>
      </c>
      <c r="BO154" s="326">
        <v>0</v>
      </c>
      <c r="BP154" s="326">
        <v>0</v>
      </c>
      <c r="BQ154" s="326">
        <v>11843389.58</v>
      </c>
      <c r="BR154" s="326">
        <v>13323258.210000001</v>
      </c>
      <c r="BS154" s="326">
        <v>13004978.83</v>
      </c>
      <c r="BT154" s="326">
        <v>14212927.220000001</v>
      </c>
      <c r="BU154" s="326">
        <v>0</v>
      </c>
      <c r="BV154" s="326">
        <v>0</v>
      </c>
      <c r="BW154" s="326">
        <v>2039802.98</v>
      </c>
      <c r="BX154" s="326">
        <v>0</v>
      </c>
      <c r="BY154" s="326">
        <v>0</v>
      </c>
      <c r="BZ154" s="326">
        <v>0</v>
      </c>
      <c r="CA154" s="326">
        <v>0</v>
      </c>
      <c r="CB154" s="326">
        <v>0</v>
      </c>
      <c r="CC154" s="326">
        <v>0</v>
      </c>
      <c r="CD154" s="326">
        <v>0</v>
      </c>
      <c r="CE154" s="326">
        <v>0</v>
      </c>
      <c r="CF154" s="326">
        <v>0</v>
      </c>
      <c r="CG154" s="326">
        <v>0</v>
      </c>
      <c r="CH154" s="326">
        <v>26968.95</v>
      </c>
      <c r="CI154" s="326">
        <v>0</v>
      </c>
      <c r="CJ154" s="326">
        <v>0</v>
      </c>
      <c r="CK154" s="326">
        <v>0</v>
      </c>
      <c r="CL154" s="326">
        <v>0</v>
      </c>
      <c r="CM154" s="326">
        <v>674957</v>
      </c>
      <c r="CN154" s="326">
        <v>0</v>
      </c>
      <c r="CO154" s="326">
        <v>0</v>
      </c>
      <c r="CP154" s="326">
        <v>0</v>
      </c>
      <c r="CQ154" s="326">
        <v>0</v>
      </c>
      <c r="CR154" s="326">
        <v>0</v>
      </c>
      <c r="CS154" s="326">
        <v>0</v>
      </c>
      <c r="CT154" s="326">
        <v>443799.8</v>
      </c>
      <c r="CU154" s="326">
        <v>0</v>
      </c>
      <c r="CV154" s="326">
        <v>0</v>
      </c>
      <c r="CW154" s="326">
        <v>0</v>
      </c>
      <c r="CX154" s="326">
        <v>124189.03</v>
      </c>
      <c r="CY154" s="326">
        <v>0</v>
      </c>
      <c r="CZ154" s="326">
        <v>0</v>
      </c>
      <c r="DA154" s="326">
        <v>0</v>
      </c>
      <c r="DB154" s="326">
        <v>0</v>
      </c>
      <c r="DC154" s="326">
        <v>0</v>
      </c>
      <c r="DD154" s="326">
        <v>0</v>
      </c>
      <c r="DE154" s="326">
        <v>0</v>
      </c>
      <c r="DF154" s="326">
        <v>0</v>
      </c>
      <c r="DG154" s="326">
        <v>0</v>
      </c>
      <c r="DH154" s="326">
        <v>0</v>
      </c>
      <c r="DI154" s="326">
        <v>2227678.96</v>
      </c>
      <c r="DJ154" s="326">
        <v>0</v>
      </c>
      <c r="DK154" s="326">
        <v>35043.03</v>
      </c>
      <c r="DL154" s="326">
        <v>503183.07</v>
      </c>
      <c r="DM154" s="326">
        <v>190654.27</v>
      </c>
      <c r="DN154" s="326">
        <v>1444.7</v>
      </c>
      <c r="DO154" s="326">
        <v>0</v>
      </c>
      <c r="DP154" s="326">
        <v>258539.73</v>
      </c>
      <c r="DQ154" s="326">
        <v>0</v>
      </c>
      <c r="DR154" s="326">
        <v>0</v>
      </c>
      <c r="DS154" s="326">
        <v>0</v>
      </c>
      <c r="DT154" s="326">
        <v>0</v>
      </c>
      <c r="DU154" s="326">
        <v>0</v>
      </c>
      <c r="DV154" s="326">
        <v>93174</v>
      </c>
      <c r="DW154" s="326">
        <v>0</v>
      </c>
      <c r="DX154" s="326">
        <v>282583.59000000003</v>
      </c>
      <c r="DY154" s="326">
        <v>303815.53000000003</v>
      </c>
      <c r="DZ154" s="326">
        <v>211823.07</v>
      </c>
      <c r="EA154" s="326">
        <v>47861.35</v>
      </c>
      <c r="EB154" s="326">
        <v>142729.78</v>
      </c>
      <c r="EC154" s="326">
        <v>0</v>
      </c>
      <c r="ED154" s="326">
        <v>1339372.05</v>
      </c>
      <c r="EE154" s="326">
        <v>1494680.4</v>
      </c>
      <c r="EF154" s="326">
        <v>1505583.35</v>
      </c>
      <c r="EG154" s="326">
        <v>1350275</v>
      </c>
      <c r="EH154" s="326">
        <v>0</v>
      </c>
      <c r="EI154" s="326">
        <v>0</v>
      </c>
      <c r="EJ154" s="326">
        <v>0</v>
      </c>
      <c r="EK154" s="326">
        <v>0</v>
      </c>
      <c r="EL154" s="326">
        <v>0</v>
      </c>
      <c r="EM154" s="326">
        <v>9000000</v>
      </c>
      <c r="EN154" s="326">
        <v>0</v>
      </c>
      <c r="EO154" s="326">
        <v>41342.03</v>
      </c>
      <c r="EP154" s="326">
        <v>7665008.6699999999</v>
      </c>
      <c r="EQ154" s="326">
        <v>0</v>
      </c>
      <c r="ER154" s="326">
        <v>7623666.6399999997</v>
      </c>
      <c r="ES154" s="326">
        <v>0</v>
      </c>
      <c r="ET154" s="326">
        <v>0</v>
      </c>
      <c r="EU154" s="326">
        <v>337611.92</v>
      </c>
      <c r="EV154" s="326">
        <v>345405.48</v>
      </c>
      <c r="EW154" s="326">
        <v>948471.54</v>
      </c>
      <c r="EX154" s="326">
        <v>940677.98</v>
      </c>
      <c r="EY154" s="326">
        <v>0</v>
      </c>
      <c r="EZ154" s="326">
        <v>0</v>
      </c>
      <c r="FA154" s="326">
        <v>0</v>
      </c>
      <c r="FB154" s="326">
        <v>0</v>
      </c>
      <c r="FC154" s="326">
        <v>0</v>
      </c>
      <c r="FD154" s="326">
        <v>0</v>
      </c>
      <c r="FE154" s="326">
        <v>0</v>
      </c>
      <c r="FF154" s="326">
        <v>0</v>
      </c>
      <c r="FG154" s="326">
        <v>0</v>
      </c>
      <c r="FH154" s="326">
        <v>152673.68</v>
      </c>
      <c r="FI154" s="326">
        <v>0</v>
      </c>
      <c r="FJ154" s="326">
        <v>152673.68</v>
      </c>
      <c r="FK154" s="326">
        <v>0</v>
      </c>
    </row>
    <row r="155" spans="1:167" x14ac:dyDescent="0.15">
      <c r="A155" s="334">
        <v>2485</v>
      </c>
      <c r="B155" s="334" t="s">
        <v>600</v>
      </c>
      <c r="C155" s="326">
        <v>0</v>
      </c>
      <c r="D155" s="326">
        <v>2066953.3</v>
      </c>
      <c r="E155" s="326">
        <v>40</v>
      </c>
      <c r="F155" s="326">
        <v>3794.1</v>
      </c>
      <c r="G155" s="326">
        <v>25350.36</v>
      </c>
      <c r="H155" s="326">
        <v>4753.07</v>
      </c>
      <c r="I155" s="326">
        <v>66773.14</v>
      </c>
      <c r="J155" s="326">
        <v>0</v>
      </c>
      <c r="K155" s="326">
        <v>311848.76</v>
      </c>
      <c r="L155" s="326">
        <v>0</v>
      </c>
      <c r="M155" s="326">
        <v>0</v>
      </c>
      <c r="N155" s="326">
        <v>0</v>
      </c>
      <c r="O155" s="326">
        <v>0</v>
      </c>
      <c r="P155" s="326">
        <v>28062.32</v>
      </c>
      <c r="Q155" s="326">
        <v>0</v>
      </c>
      <c r="R155" s="326">
        <v>0</v>
      </c>
      <c r="S155" s="326">
        <v>0</v>
      </c>
      <c r="T155" s="326">
        <v>0</v>
      </c>
      <c r="U155" s="326">
        <v>81020.19</v>
      </c>
      <c r="V155" s="326">
        <v>3267981</v>
      </c>
      <c r="W155" s="326">
        <v>1338.48</v>
      </c>
      <c r="X155" s="326">
        <v>0</v>
      </c>
      <c r="Y155" s="326">
        <v>142875.82999999999</v>
      </c>
      <c r="Z155" s="326">
        <v>28.1</v>
      </c>
      <c r="AA155" s="326">
        <v>403657.96</v>
      </c>
      <c r="AB155" s="326">
        <v>0</v>
      </c>
      <c r="AC155" s="326">
        <v>0</v>
      </c>
      <c r="AD155" s="326">
        <v>23375.33</v>
      </c>
      <c r="AE155" s="326">
        <v>63360.65</v>
      </c>
      <c r="AF155" s="326">
        <v>0</v>
      </c>
      <c r="AG155" s="326">
        <v>0</v>
      </c>
      <c r="AH155" s="326">
        <v>11211.75</v>
      </c>
      <c r="AI155" s="326">
        <v>18567</v>
      </c>
      <c r="AJ155" s="326">
        <v>0</v>
      </c>
      <c r="AK155" s="326">
        <v>6750</v>
      </c>
      <c r="AL155" s="326">
        <v>0</v>
      </c>
      <c r="AM155" s="326">
        <v>16309.47</v>
      </c>
      <c r="AN155" s="326">
        <v>62591.34</v>
      </c>
      <c r="AO155" s="326">
        <v>0</v>
      </c>
      <c r="AP155" s="326">
        <v>0</v>
      </c>
      <c r="AQ155" s="326">
        <v>1109113.8500000001</v>
      </c>
      <c r="AR155" s="326">
        <v>1297325.4099999999</v>
      </c>
      <c r="AS155" s="326">
        <v>168114.44</v>
      </c>
      <c r="AT155" s="326">
        <v>173144.46</v>
      </c>
      <c r="AU155" s="326">
        <v>171253.92</v>
      </c>
      <c r="AV155" s="326">
        <v>531.19000000000005</v>
      </c>
      <c r="AW155" s="326">
        <v>184907.84</v>
      </c>
      <c r="AX155" s="326">
        <v>343914.98</v>
      </c>
      <c r="AY155" s="326">
        <v>256611.33</v>
      </c>
      <c r="AZ155" s="326">
        <v>250015.5</v>
      </c>
      <c r="BA155" s="326">
        <v>1293494.1200000001</v>
      </c>
      <c r="BB155" s="326">
        <v>23921.599999999999</v>
      </c>
      <c r="BC155" s="326">
        <v>100147</v>
      </c>
      <c r="BD155" s="326">
        <v>0</v>
      </c>
      <c r="BE155" s="326">
        <v>134400.12</v>
      </c>
      <c r="BF155" s="326">
        <v>645020.12</v>
      </c>
      <c r="BG155" s="326">
        <v>436686.77</v>
      </c>
      <c r="BH155" s="326">
        <v>21137.11</v>
      </c>
      <c r="BI155" s="326">
        <v>0</v>
      </c>
      <c r="BJ155" s="326">
        <v>0</v>
      </c>
      <c r="BK155" s="326">
        <v>0</v>
      </c>
      <c r="BL155" s="326">
        <v>0</v>
      </c>
      <c r="BM155" s="326">
        <v>0</v>
      </c>
      <c r="BN155" s="326">
        <v>0</v>
      </c>
      <c r="BO155" s="326">
        <v>200000</v>
      </c>
      <c r="BP155" s="326">
        <v>200000</v>
      </c>
      <c r="BQ155" s="326">
        <v>1524758.72</v>
      </c>
      <c r="BR155" s="326">
        <v>1521661.11</v>
      </c>
      <c r="BS155" s="326">
        <v>1724758.72</v>
      </c>
      <c r="BT155" s="326">
        <v>1721661.11</v>
      </c>
      <c r="BU155" s="326">
        <v>0</v>
      </c>
      <c r="BV155" s="326">
        <v>0</v>
      </c>
      <c r="BW155" s="326">
        <v>645020.12</v>
      </c>
      <c r="BX155" s="326">
        <v>0</v>
      </c>
      <c r="BY155" s="326">
        <v>0</v>
      </c>
      <c r="BZ155" s="326">
        <v>0</v>
      </c>
      <c r="CA155" s="326">
        <v>420.58</v>
      </c>
      <c r="CB155" s="326">
        <v>0</v>
      </c>
      <c r="CC155" s="326">
        <v>20000</v>
      </c>
      <c r="CD155" s="326">
        <v>0</v>
      </c>
      <c r="CE155" s="326">
        <v>0</v>
      </c>
      <c r="CF155" s="326">
        <v>0</v>
      </c>
      <c r="CG155" s="326">
        <v>0</v>
      </c>
      <c r="CH155" s="326">
        <v>7296.39</v>
      </c>
      <c r="CI155" s="326">
        <v>0</v>
      </c>
      <c r="CJ155" s="326">
        <v>0</v>
      </c>
      <c r="CK155" s="326">
        <v>0</v>
      </c>
      <c r="CL155" s="326">
        <v>0</v>
      </c>
      <c r="CM155" s="326">
        <v>176476</v>
      </c>
      <c r="CN155" s="326">
        <v>0</v>
      </c>
      <c r="CO155" s="326">
        <v>0</v>
      </c>
      <c r="CP155" s="326">
        <v>0</v>
      </c>
      <c r="CQ155" s="326">
        <v>0</v>
      </c>
      <c r="CR155" s="326">
        <v>5000</v>
      </c>
      <c r="CS155" s="326">
        <v>0</v>
      </c>
      <c r="CT155" s="326">
        <v>138093.87</v>
      </c>
      <c r="CU155" s="326">
        <v>0</v>
      </c>
      <c r="CV155" s="326">
        <v>0</v>
      </c>
      <c r="CW155" s="326">
        <v>0</v>
      </c>
      <c r="CX155" s="326">
        <v>17110.02</v>
      </c>
      <c r="CY155" s="326">
        <v>0</v>
      </c>
      <c r="CZ155" s="326">
        <v>0</v>
      </c>
      <c r="DA155" s="326">
        <v>0</v>
      </c>
      <c r="DB155" s="326">
        <v>0</v>
      </c>
      <c r="DC155" s="326">
        <v>0</v>
      </c>
      <c r="DD155" s="326">
        <v>0</v>
      </c>
      <c r="DE155" s="326">
        <v>0</v>
      </c>
      <c r="DF155" s="326">
        <v>0</v>
      </c>
      <c r="DG155" s="326">
        <v>0</v>
      </c>
      <c r="DH155" s="326">
        <v>0</v>
      </c>
      <c r="DI155" s="326">
        <v>838282.22</v>
      </c>
      <c r="DJ155" s="326">
        <v>0</v>
      </c>
      <c r="DK155" s="326">
        <v>0</v>
      </c>
      <c r="DL155" s="326">
        <v>64523.199999999997</v>
      </c>
      <c r="DM155" s="326">
        <v>45989.51</v>
      </c>
      <c r="DN155" s="326">
        <v>0</v>
      </c>
      <c r="DO155" s="326">
        <v>0</v>
      </c>
      <c r="DP155" s="326">
        <v>35330.86</v>
      </c>
      <c r="DQ155" s="326">
        <v>5000</v>
      </c>
      <c r="DR155" s="326">
        <v>0</v>
      </c>
      <c r="DS155" s="326">
        <v>0</v>
      </c>
      <c r="DT155" s="326">
        <v>0</v>
      </c>
      <c r="DU155" s="326">
        <v>0</v>
      </c>
      <c r="DV155" s="326">
        <v>20291.189999999999</v>
      </c>
      <c r="DW155" s="326">
        <v>0</v>
      </c>
      <c r="DX155" s="326">
        <v>6443.16</v>
      </c>
      <c r="DY155" s="326">
        <v>12465.83</v>
      </c>
      <c r="DZ155" s="326">
        <v>10000</v>
      </c>
      <c r="EA155" s="326">
        <v>3977.33</v>
      </c>
      <c r="EB155" s="326">
        <v>0</v>
      </c>
      <c r="EC155" s="326">
        <v>0</v>
      </c>
      <c r="ED155" s="326">
        <v>62869.37</v>
      </c>
      <c r="EE155" s="326">
        <v>199717.41</v>
      </c>
      <c r="EF155" s="326">
        <v>1028566.71</v>
      </c>
      <c r="EG155" s="326">
        <v>891706.67</v>
      </c>
      <c r="EH155" s="326">
        <v>0</v>
      </c>
      <c r="EI155" s="326">
        <v>0</v>
      </c>
      <c r="EJ155" s="326">
        <v>0</v>
      </c>
      <c r="EK155" s="326">
        <v>12</v>
      </c>
      <c r="EL155" s="326">
        <v>0</v>
      </c>
      <c r="EM155" s="326">
        <v>9395000</v>
      </c>
      <c r="EN155" s="326">
        <v>4441602.92</v>
      </c>
      <c r="EO155" s="326">
        <v>-1006247.83</v>
      </c>
      <c r="EP155" s="326">
        <v>5051206.57</v>
      </c>
      <c r="EQ155" s="326">
        <v>0</v>
      </c>
      <c r="ER155" s="326">
        <v>10499057.32</v>
      </c>
      <c r="ES155" s="326">
        <v>0</v>
      </c>
      <c r="ET155" s="326">
        <v>0</v>
      </c>
      <c r="EU155" s="326">
        <v>112840.57</v>
      </c>
      <c r="EV155" s="326">
        <v>124126.25</v>
      </c>
      <c r="EW155" s="326">
        <v>261151.68</v>
      </c>
      <c r="EX155" s="326">
        <v>249866</v>
      </c>
      <c r="EY155" s="326">
        <v>0</v>
      </c>
      <c r="EZ155" s="326">
        <v>26787.51</v>
      </c>
      <c r="FA155" s="326">
        <v>32122.95</v>
      </c>
      <c r="FB155" s="326">
        <v>65233.22</v>
      </c>
      <c r="FC155" s="326">
        <v>2290.7399999999998</v>
      </c>
      <c r="FD155" s="326">
        <v>57607.040000000001</v>
      </c>
      <c r="FE155" s="326">
        <v>0</v>
      </c>
      <c r="FF155" s="326">
        <v>0</v>
      </c>
      <c r="FG155" s="326">
        <v>0</v>
      </c>
      <c r="FH155" s="326">
        <v>0</v>
      </c>
      <c r="FI155" s="326">
        <v>0</v>
      </c>
      <c r="FJ155" s="326">
        <v>0</v>
      </c>
      <c r="FK155" s="326">
        <v>0</v>
      </c>
    </row>
    <row r="156" spans="1:167" x14ac:dyDescent="0.15">
      <c r="A156" s="334">
        <v>2525</v>
      </c>
      <c r="B156" s="334" t="s">
        <v>601</v>
      </c>
      <c r="C156" s="326">
        <v>162.06</v>
      </c>
      <c r="D156" s="326">
        <v>2436160</v>
      </c>
      <c r="E156" s="326">
        <v>0</v>
      </c>
      <c r="F156" s="326">
        <v>105</v>
      </c>
      <c r="G156" s="326">
        <v>13226.77</v>
      </c>
      <c r="H156" s="326">
        <v>6945.1</v>
      </c>
      <c r="I156" s="326">
        <v>58018.92</v>
      </c>
      <c r="J156" s="326">
        <v>2098.12</v>
      </c>
      <c r="K156" s="326">
        <v>333358</v>
      </c>
      <c r="L156" s="326">
        <v>0</v>
      </c>
      <c r="M156" s="326">
        <v>0</v>
      </c>
      <c r="N156" s="326">
        <v>0</v>
      </c>
      <c r="O156" s="326">
        <v>0</v>
      </c>
      <c r="P156" s="326">
        <v>0</v>
      </c>
      <c r="Q156" s="326">
        <v>0</v>
      </c>
      <c r="R156" s="326">
        <v>0</v>
      </c>
      <c r="S156" s="326">
        <v>0</v>
      </c>
      <c r="T156" s="326">
        <v>0</v>
      </c>
      <c r="U156" s="326">
        <v>24593.19</v>
      </c>
      <c r="V156" s="326">
        <v>1778484</v>
      </c>
      <c r="W156" s="326">
        <v>4266.25</v>
      </c>
      <c r="X156" s="326">
        <v>0</v>
      </c>
      <c r="Y156" s="326">
        <v>0</v>
      </c>
      <c r="Z156" s="326">
        <v>0</v>
      </c>
      <c r="AA156" s="326">
        <v>318253.15000000002</v>
      </c>
      <c r="AB156" s="326">
        <v>0</v>
      </c>
      <c r="AC156" s="326">
        <v>0</v>
      </c>
      <c r="AD156" s="326">
        <v>20737.41</v>
      </c>
      <c r="AE156" s="326">
        <v>54603.11</v>
      </c>
      <c r="AF156" s="326">
        <v>0</v>
      </c>
      <c r="AG156" s="326">
        <v>0</v>
      </c>
      <c r="AH156" s="326">
        <v>14333</v>
      </c>
      <c r="AI156" s="326">
        <v>0</v>
      </c>
      <c r="AJ156" s="326">
        <v>0</v>
      </c>
      <c r="AK156" s="326">
        <v>0</v>
      </c>
      <c r="AL156" s="326">
        <v>0</v>
      </c>
      <c r="AM156" s="326">
        <v>4326</v>
      </c>
      <c r="AN156" s="326">
        <v>35113.69</v>
      </c>
      <c r="AO156" s="326">
        <v>0</v>
      </c>
      <c r="AP156" s="326">
        <v>2317.2199999999998</v>
      </c>
      <c r="AQ156" s="326">
        <v>1622484.33</v>
      </c>
      <c r="AR156" s="326">
        <v>388272.21</v>
      </c>
      <c r="AS156" s="326">
        <v>0</v>
      </c>
      <c r="AT156" s="326">
        <v>153736.53</v>
      </c>
      <c r="AU156" s="326">
        <v>15608.28</v>
      </c>
      <c r="AV156" s="326">
        <v>0</v>
      </c>
      <c r="AW156" s="326">
        <v>105404.08</v>
      </c>
      <c r="AX156" s="326">
        <v>250480.03</v>
      </c>
      <c r="AY156" s="326">
        <v>157725.76999999999</v>
      </c>
      <c r="AZ156" s="326">
        <v>212152.08</v>
      </c>
      <c r="BA156" s="326">
        <v>786924.23</v>
      </c>
      <c r="BB156" s="326">
        <v>173831.93</v>
      </c>
      <c r="BC156" s="326">
        <v>34485</v>
      </c>
      <c r="BD156" s="326">
        <v>0</v>
      </c>
      <c r="BE156" s="326">
        <v>21224.01</v>
      </c>
      <c r="BF156" s="326">
        <v>748402.41</v>
      </c>
      <c r="BG156" s="326">
        <v>439354</v>
      </c>
      <c r="BH156" s="326">
        <v>0</v>
      </c>
      <c r="BI156" s="326">
        <v>0</v>
      </c>
      <c r="BJ156" s="326">
        <v>0</v>
      </c>
      <c r="BK156" s="326">
        <v>0</v>
      </c>
      <c r="BL156" s="326">
        <v>257.86</v>
      </c>
      <c r="BM156" s="326">
        <v>0</v>
      </c>
      <c r="BN156" s="326">
        <v>0</v>
      </c>
      <c r="BO156" s="326">
        <v>0</v>
      </c>
      <c r="BP156" s="326">
        <v>0</v>
      </c>
      <c r="BQ156" s="326">
        <v>1401868.97</v>
      </c>
      <c r="BR156" s="326">
        <v>1398627.21</v>
      </c>
      <c r="BS156" s="326">
        <v>1401868.97</v>
      </c>
      <c r="BT156" s="326">
        <v>1398885.07</v>
      </c>
      <c r="BU156" s="326">
        <v>0</v>
      </c>
      <c r="BV156" s="326">
        <v>0</v>
      </c>
      <c r="BW156" s="326">
        <v>291916.43</v>
      </c>
      <c r="BX156" s="326">
        <v>0</v>
      </c>
      <c r="BY156" s="326">
        <v>0</v>
      </c>
      <c r="BZ156" s="326">
        <v>0</v>
      </c>
      <c r="CA156" s="326">
        <v>0</v>
      </c>
      <c r="CB156" s="326">
        <v>0</v>
      </c>
      <c r="CC156" s="326">
        <v>0</v>
      </c>
      <c r="CD156" s="326">
        <v>0</v>
      </c>
      <c r="CE156" s="326">
        <v>0</v>
      </c>
      <c r="CF156" s="326">
        <v>0</v>
      </c>
      <c r="CG156" s="326">
        <v>0</v>
      </c>
      <c r="CH156" s="326">
        <v>9520.34</v>
      </c>
      <c r="CI156" s="326">
        <v>0</v>
      </c>
      <c r="CJ156" s="326">
        <v>0</v>
      </c>
      <c r="CK156" s="326">
        <v>0</v>
      </c>
      <c r="CL156" s="326">
        <v>0</v>
      </c>
      <c r="CM156" s="326">
        <v>95189</v>
      </c>
      <c r="CN156" s="326">
        <v>0</v>
      </c>
      <c r="CO156" s="326">
        <v>0</v>
      </c>
      <c r="CP156" s="326">
        <v>0</v>
      </c>
      <c r="CQ156" s="326">
        <v>0</v>
      </c>
      <c r="CR156" s="326">
        <v>0</v>
      </c>
      <c r="CS156" s="326">
        <v>0</v>
      </c>
      <c r="CT156" s="326">
        <v>83847.06</v>
      </c>
      <c r="CU156" s="326">
        <v>0</v>
      </c>
      <c r="CV156" s="326">
        <v>0</v>
      </c>
      <c r="CW156" s="326">
        <v>0</v>
      </c>
      <c r="CX156" s="326">
        <v>1646.95</v>
      </c>
      <c r="CY156" s="326">
        <v>0</v>
      </c>
      <c r="CZ156" s="326">
        <v>0</v>
      </c>
      <c r="DA156" s="326">
        <v>0</v>
      </c>
      <c r="DB156" s="326">
        <v>0</v>
      </c>
      <c r="DC156" s="326">
        <v>0</v>
      </c>
      <c r="DD156" s="326">
        <v>0</v>
      </c>
      <c r="DE156" s="326">
        <v>0</v>
      </c>
      <c r="DF156" s="326">
        <v>0</v>
      </c>
      <c r="DG156" s="326">
        <v>0</v>
      </c>
      <c r="DH156" s="326">
        <v>0</v>
      </c>
      <c r="DI156" s="326">
        <v>346966.18</v>
      </c>
      <c r="DJ156" s="326">
        <v>0</v>
      </c>
      <c r="DK156" s="326">
        <v>0</v>
      </c>
      <c r="DL156" s="326">
        <v>84474.44</v>
      </c>
      <c r="DM156" s="326">
        <v>30057.43</v>
      </c>
      <c r="DN156" s="326">
        <v>0</v>
      </c>
      <c r="DO156" s="326">
        <v>0</v>
      </c>
      <c r="DP156" s="326">
        <v>150</v>
      </c>
      <c r="DQ156" s="326">
        <v>0</v>
      </c>
      <c r="DR156" s="326">
        <v>0</v>
      </c>
      <c r="DS156" s="326">
        <v>0</v>
      </c>
      <c r="DT156" s="326">
        <v>784.5</v>
      </c>
      <c r="DU156" s="326">
        <v>0</v>
      </c>
      <c r="DV156" s="326">
        <v>19525.169999999998</v>
      </c>
      <c r="DW156" s="326">
        <v>0</v>
      </c>
      <c r="DX156" s="326">
        <v>4498.92</v>
      </c>
      <c r="DY156" s="326">
        <v>10769.39</v>
      </c>
      <c r="DZ156" s="326">
        <v>6370.47</v>
      </c>
      <c r="EA156" s="326">
        <v>100</v>
      </c>
      <c r="EB156" s="326">
        <v>0</v>
      </c>
      <c r="EC156" s="326">
        <v>0</v>
      </c>
      <c r="ED156" s="326">
        <v>22577.61</v>
      </c>
      <c r="EE156" s="326">
        <v>22102.61</v>
      </c>
      <c r="EF156" s="326">
        <v>665478.98</v>
      </c>
      <c r="EG156" s="326">
        <v>208260.48000000001</v>
      </c>
      <c r="EH156" s="326">
        <v>0</v>
      </c>
      <c r="EI156" s="326">
        <v>0</v>
      </c>
      <c r="EJ156" s="326">
        <v>0</v>
      </c>
      <c r="EK156" s="326">
        <v>457693.5</v>
      </c>
      <c r="EL156" s="326">
        <v>0</v>
      </c>
      <c r="EM156" s="326">
        <v>180000</v>
      </c>
      <c r="EN156" s="326">
        <v>38900</v>
      </c>
      <c r="EO156" s="326">
        <v>269900</v>
      </c>
      <c r="EP156" s="326">
        <v>231000</v>
      </c>
      <c r="EQ156" s="326">
        <v>0</v>
      </c>
      <c r="ER156" s="326">
        <v>0</v>
      </c>
      <c r="ES156" s="326">
        <v>0</v>
      </c>
      <c r="ET156" s="326">
        <v>0</v>
      </c>
      <c r="EU156" s="326">
        <v>8764.7099999999991</v>
      </c>
      <c r="EV156" s="326">
        <v>4233.21</v>
      </c>
      <c r="EW156" s="326">
        <v>138130.54999999999</v>
      </c>
      <c r="EX156" s="326">
        <v>142662.04999999999</v>
      </c>
      <c r="EY156" s="326">
        <v>0</v>
      </c>
      <c r="EZ156" s="326">
        <v>6036.82</v>
      </c>
      <c r="FA156" s="326">
        <v>10409.219999999999</v>
      </c>
      <c r="FB156" s="326">
        <v>21288.67</v>
      </c>
      <c r="FC156" s="326">
        <v>0</v>
      </c>
      <c r="FD156" s="326">
        <v>16916.27</v>
      </c>
      <c r="FE156" s="326">
        <v>0</v>
      </c>
      <c r="FF156" s="326">
        <v>0</v>
      </c>
      <c r="FG156" s="326">
        <v>0</v>
      </c>
      <c r="FH156" s="326">
        <v>0</v>
      </c>
      <c r="FI156" s="326">
        <v>0</v>
      </c>
      <c r="FJ156" s="326">
        <v>0</v>
      </c>
      <c r="FK156" s="326">
        <v>0</v>
      </c>
    </row>
    <row r="157" spans="1:167" x14ac:dyDescent="0.15">
      <c r="A157" s="334">
        <v>2527</v>
      </c>
      <c r="B157" s="334" t="s">
        <v>602</v>
      </c>
      <c r="C157" s="326">
        <v>0</v>
      </c>
      <c r="D157" s="326">
        <v>998762.16</v>
      </c>
      <c r="E157" s="326">
        <v>0</v>
      </c>
      <c r="F157" s="326">
        <v>1319.5</v>
      </c>
      <c r="G157" s="326">
        <v>21756.05</v>
      </c>
      <c r="H157" s="326">
        <v>528.65</v>
      </c>
      <c r="I157" s="326">
        <v>13293.39</v>
      </c>
      <c r="J157" s="326">
        <v>0</v>
      </c>
      <c r="K157" s="326">
        <v>199435</v>
      </c>
      <c r="L157" s="326">
        <v>0</v>
      </c>
      <c r="M157" s="326">
        <v>0</v>
      </c>
      <c r="N157" s="326">
        <v>0</v>
      </c>
      <c r="O157" s="326">
        <v>0</v>
      </c>
      <c r="P157" s="326">
        <v>6895.26</v>
      </c>
      <c r="Q157" s="326">
        <v>0</v>
      </c>
      <c r="R157" s="326">
        <v>0</v>
      </c>
      <c r="S157" s="326">
        <v>0</v>
      </c>
      <c r="T157" s="326">
        <v>0</v>
      </c>
      <c r="U157" s="326">
        <v>14045.91</v>
      </c>
      <c r="V157" s="326">
        <v>2412260</v>
      </c>
      <c r="W157" s="326">
        <v>3154.75</v>
      </c>
      <c r="X157" s="326">
        <v>0</v>
      </c>
      <c r="Y157" s="326">
        <v>0</v>
      </c>
      <c r="Z157" s="326">
        <v>8012.01</v>
      </c>
      <c r="AA157" s="326">
        <v>228580.05</v>
      </c>
      <c r="AB157" s="326">
        <v>0</v>
      </c>
      <c r="AC157" s="326">
        <v>0</v>
      </c>
      <c r="AD157" s="326">
        <v>12043.93</v>
      </c>
      <c r="AE157" s="326">
        <v>31450.1</v>
      </c>
      <c r="AF157" s="326">
        <v>0</v>
      </c>
      <c r="AG157" s="326">
        <v>0</v>
      </c>
      <c r="AH157" s="326">
        <v>10066.73</v>
      </c>
      <c r="AI157" s="326">
        <v>29276</v>
      </c>
      <c r="AJ157" s="326">
        <v>0</v>
      </c>
      <c r="AK157" s="326">
        <v>0</v>
      </c>
      <c r="AL157" s="326">
        <v>0</v>
      </c>
      <c r="AM157" s="326">
        <v>6701.34</v>
      </c>
      <c r="AN157" s="326">
        <v>17365.5</v>
      </c>
      <c r="AO157" s="326">
        <v>0</v>
      </c>
      <c r="AP157" s="326">
        <v>415.55</v>
      </c>
      <c r="AQ157" s="326">
        <v>711189.76</v>
      </c>
      <c r="AR157" s="326">
        <v>871655.84</v>
      </c>
      <c r="AS157" s="326">
        <v>83403.08</v>
      </c>
      <c r="AT157" s="326">
        <v>129242.64</v>
      </c>
      <c r="AU157" s="326">
        <v>136105.47</v>
      </c>
      <c r="AV157" s="326">
        <v>4702.3900000000003</v>
      </c>
      <c r="AW157" s="326">
        <v>114873.59</v>
      </c>
      <c r="AX157" s="326">
        <v>61154.41</v>
      </c>
      <c r="AY157" s="326">
        <v>160998.62</v>
      </c>
      <c r="AZ157" s="326">
        <v>133498.12</v>
      </c>
      <c r="BA157" s="326">
        <v>689007.63</v>
      </c>
      <c r="BB157" s="326">
        <v>209082.14</v>
      </c>
      <c r="BC157" s="326">
        <v>43405</v>
      </c>
      <c r="BD157" s="326">
        <v>4701.92</v>
      </c>
      <c r="BE157" s="326">
        <v>75811</v>
      </c>
      <c r="BF157" s="326">
        <v>328880.31</v>
      </c>
      <c r="BG157" s="326">
        <v>258948.53</v>
      </c>
      <c r="BH157" s="326">
        <v>6792.99</v>
      </c>
      <c r="BI157" s="326">
        <v>0</v>
      </c>
      <c r="BJ157" s="326">
        <v>0</v>
      </c>
      <c r="BK157" s="326">
        <v>0</v>
      </c>
      <c r="BL157" s="326">
        <v>0</v>
      </c>
      <c r="BM157" s="326">
        <v>0</v>
      </c>
      <c r="BN157" s="326">
        <v>0</v>
      </c>
      <c r="BO157" s="326">
        <v>0</v>
      </c>
      <c r="BP157" s="326">
        <v>0</v>
      </c>
      <c r="BQ157" s="326">
        <v>824080.88</v>
      </c>
      <c r="BR157" s="326">
        <v>815989.32</v>
      </c>
      <c r="BS157" s="326">
        <v>824080.88</v>
      </c>
      <c r="BT157" s="326">
        <v>815989.32</v>
      </c>
      <c r="BU157" s="326">
        <v>0</v>
      </c>
      <c r="BV157" s="326">
        <v>0</v>
      </c>
      <c r="BW157" s="326">
        <v>316131.87</v>
      </c>
      <c r="BX157" s="326">
        <v>0</v>
      </c>
      <c r="BY157" s="326">
        <v>0</v>
      </c>
      <c r="BZ157" s="326">
        <v>0</v>
      </c>
      <c r="CA157" s="326">
        <v>0</v>
      </c>
      <c r="CB157" s="326">
        <v>8984.8700000000008</v>
      </c>
      <c r="CC157" s="326">
        <v>0</v>
      </c>
      <c r="CD157" s="326">
        <v>0</v>
      </c>
      <c r="CE157" s="326">
        <v>0</v>
      </c>
      <c r="CF157" s="326">
        <v>0</v>
      </c>
      <c r="CG157" s="326">
        <v>0</v>
      </c>
      <c r="CH157" s="326">
        <v>3918.4</v>
      </c>
      <c r="CI157" s="326">
        <v>0</v>
      </c>
      <c r="CJ157" s="326">
        <v>0</v>
      </c>
      <c r="CK157" s="326">
        <v>0</v>
      </c>
      <c r="CL157" s="326">
        <v>0</v>
      </c>
      <c r="CM157" s="326">
        <v>112291</v>
      </c>
      <c r="CN157" s="326">
        <v>6033</v>
      </c>
      <c r="CO157" s="326">
        <v>0</v>
      </c>
      <c r="CP157" s="326">
        <v>0</v>
      </c>
      <c r="CQ157" s="326">
        <v>0</v>
      </c>
      <c r="CR157" s="326">
        <v>3000</v>
      </c>
      <c r="CS157" s="326">
        <v>1564</v>
      </c>
      <c r="CT157" s="326">
        <v>14456.99</v>
      </c>
      <c r="CU157" s="326">
        <v>0</v>
      </c>
      <c r="CV157" s="326">
        <v>0</v>
      </c>
      <c r="CW157" s="326">
        <v>0</v>
      </c>
      <c r="CX157" s="326">
        <v>23024.560000000001</v>
      </c>
      <c r="CY157" s="326">
        <v>0</v>
      </c>
      <c r="CZ157" s="326">
        <v>0</v>
      </c>
      <c r="DA157" s="326">
        <v>0</v>
      </c>
      <c r="DB157" s="326">
        <v>0</v>
      </c>
      <c r="DC157" s="326">
        <v>0</v>
      </c>
      <c r="DD157" s="326">
        <v>0</v>
      </c>
      <c r="DE157" s="326">
        <v>0</v>
      </c>
      <c r="DF157" s="326">
        <v>0</v>
      </c>
      <c r="DG157" s="326">
        <v>0</v>
      </c>
      <c r="DH157" s="326">
        <v>0</v>
      </c>
      <c r="DI157" s="326">
        <v>284570.83</v>
      </c>
      <c r="DJ157" s="326">
        <v>0</v>
      </c>
      <c r="DK157" s="326">
        <v>0</v>
      </c>
      <c r="DL157" s="326">
        <v>139178.19</v>
      </c>
      <c r="DM157" s="326">
        <v>2069.88</v>
      </c>
      <c r="DN157" s="326">
        <v>0</v>
      </c>
      <c r="DO157" s="326">
        <v>0</v>
      </c>
      <c r="DP157" s="326">
        <v>16313.92</v>
      </c>
      <c r="DQ157" s="326">
        <v>250</v>
      </c>
      <c r="DR157" s="326">
        <v>0</v>
      </c>
      <c r="DS157" s="326">
        <v>0</v>
      </c>
      <c r="DT157" s="326">
        <v>0</v>
      </c>
      <c r="DU157" s="326">
        <v>0</v>
      </c>
      <c r="DV157" s="326">
        <v>47021.87</v>
      </c>
      <c r="DW157" s="326">
        <v>0</v>
      </c>
      <c r="DX157" s="326">
        <v>42562.65</v>
      </c>
      <c r="DY157" s="326">
        <v>39521.879999999997</v>
      </c>
      <c r="DZ157" s="326">
        <v>4035</v>
      </c>
      <c r="EA157" s="326">
        <v>7002.77</v>
      </c>
      <c r="EB157" s="326">
        <v>73</v>
      </c>
      <c r="EC157" s="326">
        <v>0</v>
      </c>
      <c r="ED157" s="326">
        <v>61679.27</v>
      </c>
      <c r="EE157" s="326">
        <v>59310.64</v>
      </c>
      <c r="EF157" s="326">
        <v>403731.37</v>
      </c>
      <c r="EG157" s="326">
        <v>348137.5</v>
      </c>
      <c r="EH157" s="326">
        <v>0</v>
      </c>
      <c r="EI157" s="326">
        <v>0</v>
      </c>
      <c r="EJ157" s="326">
        <v>0</v>
      </c>
      <c r="EK157" s="326">
        <v>57962.5</v>
      </c>
      <c r="EL157" s="326">
        <v>0</v>
      </c>
      <c r="EM157" s="326">
        <v>2485477.33</v>
      </c>
      <c r="EN157" s="326">
        <v>255967.06</v>
      </c>
      <c r="EO157" s="326">
        <v>137682.47</v>
      </c>
      <c r="EP157" s="326">
        <v>176.91</v>
      </c>
      <c r="EQ157" s="326">
        <v>0</v>
      </c>
      <c r="ER157" s="326">
        <v>118461.5</v>
      </c>
      <c r="ES157" s="326">
        <v>0</v>
      </c>
      <c r="ET157" s="326">
        <v>0</v>
      </c>
      <c r="EU157" s="326">
        <v>0</v>
      </c>
      <c r="EV157" s="326">
        <v>0</v>
      </c>
      <c r="EW157" s="326">
        <v>161033.47</v>
      </c>
      <c r="EX157" s="326">
        <v>161033.47</v>
      </c>
      <c r="EY157" s="326">
        <v>0</v>
      </c>
      <c r="EZ157" s="326">
        <v>24291.39</v>
      </c>
      <c r="FA157" s="326">
        <v>25584.48</v>
      </c>
      <c r="FB157" s="326">
        <v>24440</v>
      </c>
      <c r="FC157" s="326">
        <v>0</v>
      </c>
      <c r="FD157" s="326">
        <v>23146.91</v>
      </c>
      <c r="FE157" s="326">
        <v>0</v>
      </c>
      <c r="FF157" s="326">
        <v>0</v>
      </c>
      <c r="FG157" s="326">
        <v>0</v>
      </c>
      <c r="FH157" s="326">
        <v>0</v>
      </c>
      <c r="FI157" s="326">
        <v>0</v>
      </c>
      <c r="FJ157" s="326">
        <v>0</v>
      </c>
      <c r="FK157" s="326">
        <v>0</v>
      </c>
    </row>
    <row r="158" spans="1:167" x14ac:dyDescent="0.15">
      <c r="A158" s="334">
        <v>2534</v>
      </c>
      <c r="B158" s="334" t="s">
        <v>603</v>
      </c>
      <c r="C158" s="326">
        <v>0</v>
      </c>
      <c r="D158" s="326">
        <v>1956963.23</v>
      </c>
      <c r="E158" s="326">
        <v>17238.900000000001</v>
      </c>
      <c r="F158" s="326">
        <v>3668</v>
      </c>
      <c r="G158" s="326">
        <v>35310.339999999997</v>
      </c>
      <c r="H158" s="326">
        <v>5120.53</v>
      </c>
      <c r="I158" s="326">
        <v>22154.43</v>
      </c>
      <c r="J158" s="326">
        <v>0</v>
      </c>
      <c r="K158" s="326">
        <v>426043.38</v>
      </c>
      <c r="L158" s="326">
        <v>0</v>
      </c>
      <c r="M158" s="326">
        <v>0</v>
      </c>
      <c r="N158" s="326">
        <v>0</v>
      </c>
      <c r="O158" s="326">
        <v>0</v>
      </c>
      <c r="P158" s="326">
        <v>3076.07</v>
      </c>
      <c r="Q158" s="326">
        <v>0</v>
      </c>
      <c r="R158" s="326">
        <v>0</v>
      </c>
      <c r="S158" s="326">
        <v>0</v>
      </c>
      <c r="T158" s="326">
        <v>0</v>
      </c>
      <c r="U158" s="326">
        <v>28640.86</v>
      </c>
      <c r="V158" s="326">
        <v>2583414</v>
      </c>
      <c r="W158" s="326">
        <v>5242.72</v>
      </c>
      <c r="X158" s="326">
        <v>0</v>
      </c>
      <c r="Y158" s="326">
        <v>0</v>
      </c>
      <c r="Z158" s="326">
        <v>641.69000000000005</v>
      </c>
      <c r="AA158" s="326">
        <v>332226.02</v>
      </c>
      <c r="AB158" s="326">
        <v>0</v>
      </c>
      <c r="AC158" s="326">
        <v>0</v>
      </c>
      <c r="AD158" s="326">
        <v>10319.83</v>
      </c>
      <c r="AE158" s="326">
        <v>33213.300000000003</v>
      </c>
      <c r="AF158" s="326">
        <v>0</v>
      </c>
      <c r="AG158" s="326">
        <v>0</v>
      </c>
      <c r="AH158" s="326">
        <v>0</v>
      </c>
      <c r="AI158" s="326">
        <v>33265</v>
      </c>
      <c r="AJ158" s="326">
        <v>0</v>
      </c>
      <c r="AK158" s="326">
        <v>45699.95</v>
      </c>
      <c r="AL158" s="326">
        <v>0</v>
      </c>
      <c r="AM158" s="326">
        <v>0</v>
      </c>
      <c r="AN158" s="326">
        <v>9877</v>
      </c>
      <c r="AO158" s="326">
        <v>0</v>
      </c>
      <c r="AP158" s="326">
        <v>1092.72</v>
      </c>
      <c r="AQ158" s="326">
        <v>771027.04</v>
      </c>
      <c r="AR158" s="326">
        <v>1428336.93</v>
      </c>
      <c r="AS158" s="326">
        <v>163153.59</v>
      </c>
      <c r="AT158" s="326">
        <v>164503.39000000001</v>
      </c>
      <c r="AU158" s="326">
        <v>183119.09</v>
      </c>
      <c r="AV158" s="326">
        <v>1695</v>
      </c>
      <c r="AW158" s="326">
        <v>84976.18</v>
      </c>
      <c r="AX158" s="326">
        <v>226371.45</v>
      </c>
      <c r="AY158" s="326">
        <v>236207.29</v>
      </c>
      <c r="AZ158" s="326">
        <v>224572.03</v>
      </c>
      <c r="BA158" s="326">
        <v>869585</v>
      </c>
      <c r="BB158" s="326">
        <v>129120.88</v>
      </c>
      <c r="BC158" s="326">
        <v>71945.600000000006</v>
      </c>
      <c r="BD158" s="326">
        <v>0</v>
      </c>
      <c r="BE158" s="326">
        <v>25943.82</v>
      </c>
      <c r="BF158" s="326">
        <v>323703.46999999997</v>
      </c>
      <c r="BG158" s="326">
        <v>519323.9</v>
      </c>
      <c r="BH158" s="326">
        <v>0.01</v>
      </c>
      <c r="BI158" s="326">
        <v>0</v>
      </c>
      <c r="BJ158" s="326">
        <v>0</v>
      </c>
      <c r="BK158" s="326">
        <v>0</v>
      </c>
      <c r="BL158" s="326">
        <v>0</v>
      </c>
      <c r="BM158" s="326">
        <v>847142.84</v>
      </c>
      <c r="BN158" s="326">
        <v>976766.14</v>
      </c>
      <c r="BO158" s="326">
        <v>0</v>
      </c>
      <c r="BP158" s="326">
        <v>264621</v>
      </c>
      <c r="BQ158" s="326">
        <v>1381555.29</v>
      </c>
      <c r="BR158" s="326">
        <v>1116934.29</v>
      </c>
      <c r="BS158" s="326">
        <v>2228698.13</v>
      </c>
      <c r="BT158" s="326">
        <v>2358321.4300000002</v>
      </c>
      <c r="BU158" s="326">
        <v>0</v>
      </c>
      <c r="BV158" s="326">
        <v>0</v>
      </c>
      <c r="BW158" s="326">
        <v>293703.46999999997</v>
      </c>
      <c r="BX158" s="326">
        <v>0</v>
      </c>
      <c r="BY158" s="326">
        <v>0</v>
      </c>
      <c r="BZ158" s="326">
        <v>0</v>
      </c>
      <c r="CA158" s="326">
        <v>0</v>
      </c>
      <c r="CB158" s="326">
        <v>0</v>
      </c>
      <c r="CC158" s="326">
        <v>0</v>
      </c>
      <c r="CD158" s="326">
        <v>0</v>
      </c>
      <c r="CE158" s="326">
        <v>0</v>
      </c>
      <c r="CF158" s="326">
        <v>0</v>
      </c>
      <c r="CG158" s="326">
        <v>0</v>
      </c>
      <c r="CH158" s="326">
        <v>5071.84</v>
      </c>
      <c r="CI158" s="326">
        <v>0</v>
      </c>
      <c r="CJ158" s="326">
        <v>0</v>
      </c>
      <c r="CK158" s="326">
        <v>0</v>
      </c>
      <c r="CL158" s="326">
        <v>0</v>
      </c>
      <c r="CM158" s="326">
        <v>72149</v>
      </c>
      <c r="CN158" s="326">
        <v>0</v>
      </c>
      <c r="CO158" s="326">
        <v>0</v>
      </c>
      <c r="CP158" s="326">
        <v>0</v>
      </c>
      <c r="CQ158" s="326">
        <v>0</v>
      </c>
      <c r="CR158" s="326">
        <v>0</v>
      </c>
      <c r="CS158" s="326">
        <v>0</v>
      </c>
      <c r="CT158" s="326">
        <v>122835.27</v>
      </c>
      <c r="CU158" s="326">
        <v>0</v>
      </c>
      <c r="CV158" s="326">
        <v>0</v>
      </c>
      <c r="CW158" s="326">
        <v>0</v>
      </c>
      <c r="CX158" s="326">
        <v>0</v>
      </c>
      <c r="CY158" s="326">
        <v>0</v>
      </c>
      <c r="CZ158" s="326">
        <v>0</v>
      </c>
      <c r="DA158" s="326">
        <v>0</v>
      </c>
      <c r="DB158" s="326">
        <v>0</v>
      </c>
      <c r="DC158" s="326">
        <v>0</v>
      </c>
      <c r="DD158" s="326">
        <v>0</v>
      </c>
      <c r="DE158" s="326">
        <v>0</v>
      </c>
      <c r="DF158" s="326">
        <v>0</v>
      </c>
      <c r="DG158" s="326">
        <v>0</v>
      </c>
      <c r="DH158" s="326">
        <v>0</v>
      </c>
      <c r="DI158" s="326">
        <v>229887.14</v>
      </c>
      <c r="DJ158" s="326">
        <v>0</v>
      </c>
      <c r="DK158" s="326">
        <v>0</v>
      </c>
      <c r="DL158" s="326">
        <v>50858.28</v>
      </c>
      <c r="DM158" s="326">
        <v>27822.02</v>
      </c>
      <c r="DN158" s="326">
        <v>0</v>
      </c>
      <c r="DO158" s="326">
        <v>0</v>
      </c>
      <c r="DP158" s="326">
        <v>39065.519999999997</v>
      </c>
      <c r="DQ158" s="326">
        <v>0</v>
      </c>
      <c r="DR158" s="326">
        <v>0</v>
      </c>
      <c r="DS158" s="326">
        <v>0</v>
      </c>
      <c r="DT158" s="326">
        <v>0</v>
      </c>
      <c r="DU158" s="326">
        <v>0</v>
      </c>
      <c r="DV158" s="326">
        <v>146126.62</v>
      </c>
      <c r="DW158" s="326">
        <v>0</v>
      </c>
      <c r="DX158" s="326">
        <v>847.86</v>
      </c>
      <c r="DY158" s="326">
        <v>0</v>
      </c>
      <c r="DZ158" s="326">
        <v>0</v>
      </c>
      <c r="EA158" s="326">
        <v>847.86</v>
      </c>
      <c r="EB158" s="326">
        <v>0</v>
      </c>
      <c r="EC158" s="326">
        <v>0</v>
      </c>
      <c r="ED158" s="326">
        <v>199924.57</v>
      </c>
      <c r="EE158" s="326">
        <v>194520.56</v>
      </c>
      <c r="EF158" s="326">
        <v>930100.99</v>
      </c>
      <c r="EG158" s="326">
        <v>935505</v>
      </c>
      <c r="EH158" s="326">
        <v>0</v>
      </c>
      <c r="EI158" s="326">
        <v>0</v>
      </c>
      <c r="EJ158" s="326">
        <v>0</v>
      </c>
      <c r="EK158" s="326">
        <v>0</v>
      </c>
      <c r="EL158" s="326">
        <v>0</v>
      </c>
      <c r="EM158" s="326">
        <v>12780000</v>
      </c>
      <c r="EN158" s="326">
        <v>266949.55</v>
      </c>
      <c r="EO158" s="326">
        <v>195352.24</v>
      </c>
      <c r="EP158" s="326">
        <v>462292.15</v>
      </c>
      <c r="EQ158" s="326">
        <v>0</v>
      </c>
      <c r="ER158" s="326">
        <v>533889.46</v>
      </c>
      <c r="ES158" s="326">
        <v>0</v>
      </c>
      <c r="ET158" s="326">
        <v>0</v>
      </c>
      <c r="EU158" s="326">
        <v>72523.66</v>
      </c>
      <c r="EV158" s="326">
        <v>121513.61</v>
      </c>
      <c r="EW158" s="326">
        <v>253353.14</v>
      </c>
      <c r="EX158" s="326">
        <v>204363.19</v>
      </c>
      <c r="EY158" s="326">
        <v>0</v>
      </c>
      <c r="EZ158" s="326">
        <v>1990.45</v>
      </c>
      <c r="FA158" s="326">
        <v>1626.6</v>
      </c>
      <c r="FB158" s="326">
        <v>15000</v>
      </c>
      <c r="FC158" s="326">
        <v>0</v>
      </c>
      <c r="FD158" s="326">
        <v>15363.85</v>
      </c>
      <c r="FE158" s="326">
        <v>0</v>
      </c>
      <c r="FF158" s="326">
        <v>0</v>
      </c>
      <c r="FG158" s="326">
        <v>0</v>
      </c>
      <c r="FH158" s="326">
        <v>0</v>
      </c>
      <c r="FI158" s="326">
        <v>0</v>
      </c>
      <c r="FJ158" s="326">
        <v>0</v>
      </c>
      <c r="FK158" s="326">
        <v>0</v>
      </c>
    </row>
    <row r="159" spans="1:167" x14ac:dyDescent="0.15">
      <c r="A159" s="334">
        <v>2541</v>
      </c>
      <c r="B159" s="334" t="s">
        <v>604</v>
      </c>
      <c r="C159" s="326">
        <v>17276.41</v>
      </c>
      <c r="D159" s="326">
        <v>1744766.34</v>
      </c>
      <c r="E159" s="326">
        <v>0</v>
      </c>
      <c r="F159" s="326">
        <v>2455.15</v>
      </c>
      <c r="G159" s="326">
        <v>18939.28</v>
      </c>
      <c r="H159" s="326">
        <v>8158.5</v>
      </c>
      <c r="I159" s="326">
        <v>32403.55</v>
      </c>
      <c r="J159" s="326">
        <v>0</v>
      </c>
      <c r="K159" s="326">
        <v>366942</v>
      </c>
      <c r="L159" s="326">
        <v>0</v>
      </c>
      <c r="M159" s="326">
        <v>21000</v>
      </c>
      <c r="N159" s="326">
        <v>0</v>
      </c>
      <c r="O159" s="326">
        <v>0</v>
      </c>
      <c r="P159" s="326">
        <v>7907</v>
      </c>
      <c r="Q159" s="326">
        <v>0</v>
      </c>
      <c r="R159" s="326">
        <v>0</v>
      </c>
      <c r="S159" s="326">
        <v>0</v>
      </c>
      <c r="T159" s="326">
        <v>0</v>
      </c>
      <c r="U159" s="326">
        <v>58462.48</v>
      </c>
      <c r="V159" s="326">
        <v>3547972</v>
      </c>
      <c r="W159" s="326">
        <v>6651.97</v>
      </c>
      <c r="X159" s="326">
        <v>0</v>
      </c>
      <c r="Y159" s="326">
        <v>185738.58</v>
      </c>
      <c r="Z159" s="326">
        <v>5936.98</v>
      </c>
      <c r="AA159" s="326">
        <v>401915.71</v>
      </c>
      <c r="AB159" s="326">
        <v>0</v>
      </c>
      <c r="AC159" s="326">
        <v>0</v>
      </c>
      <c r="AD159" s="326">
        <v>179481.35</v>
      </c>
      <c r="AE159" s="326">
        <v>464373.26</v>
      </c>
      <c r="AF159" s="326">
        <v>0</v>
      </c>
      <c r="AG159" s="326">
        <v>0</v>
      </c>
      <c r="AH159" s="326">
        <v>37794.400000000001</v>
      </c>
      <c r="AI159" s="326">
        <v>0</v>
      </c>
      <c r="AJ159" s="326">
        <v>0</v>
      </c>
      <c r="AK159" s="326">
        <v>0</v>
      </c>
      <c r="AL159" s="326">
        <v>100000</v>
      </c>
      <c r="AM159" s="326">
        <v>1469.82</v>
      </c>
      <c r="AN159" s="326">
        <v>44568.89</v>
      </c>
      <c r="AO159" s="326">
        <v>0</v>
      </c>
      <c r="AP159" s="326">
        <v>4324.32</v>
      </c>
      <c r="AQ159" s="326">
        <v>1790335.4</v>
      </c>
      <c r="AR159" s="326">
        <v>958846.44</v>
      </c>
      <c r="AS159" s="326">
        <v>248064.08</v>
      </c>
      <c r="AT159" s="326">
        <v>153752.51</v>
      </c>
      <c r="AU159" s="326">
        <v>220280.77</v>
      </c>
      <c r="AV159" s="326">
        <v>653.91</v>
      </c>
      <c r="AW159" s="326">
        <v>212825.94</v>
      </c>
      <c r="AX159" s="326">
        <v>305901.19</v>
      </c>
      <c r="AY159" s="326">
        <v>277119.25</v>
      </c>
      <c r="AZ159" s="326">
        <v>409277.05</v>
      </c>
      <c r="BA159" s="326">
        <v>1359475.69</v>
      </c>
      <c r="BB159" s="326">
        <v>370582.92</v>
      </c>
      <c r="BC159" s="326">
        <v>60302</v>
      </c>
      <c r="BD159" s="326">
        <v>20772.599999999999</v>
      </c>
      <c r="BE159" s="326">
        <v>80852.94</v>
      </c>
      <c r="BF159" s="326">
        <v>565956.14</v>
      </c>
      <c r="BG159" s="326">
        <v>312753.89</v>
      </c>
      <c r="BH159" s="326">
        <v>0</v>
      </c>
      <c r="BI159" s="326">
        <v>0</v>
      </c>
      <c r="BJ159" s="326">
        <v>0</v>
      </c>
      <c r="BK159" s="326">
        <v>0</v>
      </c>
      <c r="BL159" s="326">
        <v>0</v>
      </c>
      <c r="BM159" s="326">
        <v>0</v>
      </c>
      <c r="BN159" s="326">
        <v>0</v>
      </c>
      <c r="BO159" s="326">
        <v>1819135.79</v>
      </c>
      <c r="BP159" s="326">
        <v>1729921.06</v>
      </c>
      <c r="BQ159" s="326">
        <v>0</v>
      </c>
      <c r="BR159" s="326">
        <v>0</v>
      </c>
      <c r="BS159" s="326">
        <v>1819135.79</v>
      </c>
      <c r="BT159" s="326">
        <v>1729921.06</v>
      </c>
      <c r="BU159" s="326">
        <v>0</v>
      </c>
      <c r="BV159" s="326">
        <v>0</v>
      </c>
      <c r="BW159" s="326">
        <v>563207.34</v>
      </c>
      <c r="BX159" s="326">
        <v>0</v>
      </c>
      <c r="BY159" s="326">
        <v>0</v>
      </c>
      <c r="BZ159" s="326">
        <v>0</v>
      </c>
      <c r="CA159" s="326">
        <v>0</v>
      </c>
      <c r="CB159" s="326">
        <v>0</v>
      </c>
      <c r="CC159" s="326">
        <v>0</v>
      </c>
      <c r="CD159" s="326">
        <v>0</v>
      </c>
      <c r="CE159" s="326">
        <v>0</v>
      </c>
      <c r="CF159" s="326">
        <v>0</v>
      </c>
      <c r="CG159" s="326">
        <v>0</v>
      </c>
      <c r="CH159" s="326">
        <v>25076.3</v>
      </c>
      <c r="CI159" s="326">
        <v>0</v>
      </c>
      <c r="CJ159" s="326">
        <v>0</v>
      </c>
      <c r="CK159" s="326">
        <v>0</v>
      </c>
      <c r="CL159" s="326">
        <v>0</v>
      </c>
      <c r="CM159" s="326">
        <v>184829</v>
      </c>
      <c r="CN159" s="326">
        <v>0</v>
      </c>
      <c r="CO159" s="326">
        <v>0</v>
      </c>
      <c r="CP159" s="326">
        <v>0</v>
      </c>
      <c r="CQ159" s="326">
        <v>0</v>
      </c>
      <c r="CR159" s="326">
        <v>0</v>
      </c>
      <c r="CS159" s="326">
        <v>0</v>
      </c>
      <c r="CT159" s="326">
        <v>185602.63</v>
      </c>
      <c r="CU159" s="326">
        <v>0</v>
      </c>
      <c r="CV159" s="326">
        <v>0</v>
      </c>
      <c r="CW159" s="326">
        <v>0</v>
      </c>
      <c r="CX159" s="326">
        <v>54158.94</v>
      </c>
      <c r="CY159" s="326">
        <v>0</v>
      </c>
      <c r="CZ159" s="326">
        <v>0</v>
      </c>
      <c r="DA159" s="326">
        <v>0</v>
      </c>
      <c r="DB159" s="326">
        <v>0</v>
      </c>
      <c r="DC159" s="326">
        <v>0</v>
      </c>
      <c r="DD159" s="326">
        <v>0</v>
      </c>
      <c r="DE159" s="326">
        <v>0</v>
      </c>
      <c r="DF159" s="326">
        <v>0</v>
      </c>
      <c r="DG159" s="326">
        <v>0</v>
      </c>
      <c r="DH159" s="326">
        <v>0</v>
      </c>
      <c r="DI159" s="326">
        <v>706242.04</v>
      </c>
      <c r="DJ159" s="326">
        <v>0</v>
      </c>
      <c r="DK159" s="326">
        <v>0</v>
      </c>
      <c r="DL159" s="326">
        <v>114625.48</v>
      </c>
      <c r="DM159" s="326">
        <v>17831.05</v>
      </c>
      <c r="DN159" s="326">
        <v>0</v>
      </c>
      <c r="DO159" s="326">
        <v>0</v>
      </c>
      <c r="DP159" s="326">
        <v>16701.240000000002</v>
      </c>
      <c r="DQ159" s="326">
        <v>13047.44</v>
      </c>
      <c r="DR159" s="326">
        <v>0</v>
      </c>
      <c r="DS159" s="326">
        <v>0</v>
      </c>
      <c r="DT159" s="326">
        <v>0</v>
      </c>
      <c r="DU159" s="326">
        <v>0</v>
      </c>
      <c r="DV159" s="326">
        <v>128000</v>
      </c>
      <c r="DW159" s="326">
        <v>0</v>
      </c>
      <c r="DX159" s="326">
        <v>27592.7</v>
      </c>
      <c r="DY159" s="326">
        <v>43691.5</v>
      </c>
      <c r="DZ159" s="326">
        <v>104446.92</v>
      </c>
      <c r="EA159" s="326">
        <v>87652.68</v>
      </c>
      <c r="EB159" s="326">
        <v>695.44</v>
      </c>
      <c r="EC159" s="326">
        <v>0</v>
      </c>
      <c r="ED159" s="326">
        <v>76070.17</v>
      </c>
      <c r="EE159" s="326">
        <v>0</v>
      </c>
      <c r="EF159" s="326">
        <v>394723.08</v>
      </c>
      <c r="EG159" s="326">
        <v>469943.8</v>
      </c>
      <c r="EH159" s="326">
        <v>0</v>
      </c>
      <c r="EI159" s="326">
        <v>0</v>
      </c>
      <c r="EJ159" s="326">
        <v>0</v>
      </c>
      <c r="EK159" s="326">
        <v>0</v>
      </c>
      <c r="EL159" s="326">
        <v>849.45</v>
      </c>
      <c r="EM159" s="326">
        <v>2573099.0099999998</v>
      </c>
      <c r="EN159" s="326">
        <v>0</v>
      </c>
      <c r="EO159" s="326">
        <v>0</v>
      </c>
      <c r="EP159" s="326">
        <v>0</v>
      </c>
      <c r="EQ159" s="326">
        <v>0</v>
      </c>
      <c r="ER159" s="326">
        <v>0</v>
      </c>
      <c r="ES159" s="326">
        <v>0</v>
      </c>
      <c r="ET159" s="326">
        <v>0</v>
      </c>
      <c r="EU159" s="326">
        <v>79081.25</v>
      </c>
      <c r="EV159" s="326">
        <v>101241.69</v>
      </c>
      <c r="EW159" s="326">
        <v>332363.84000000003</v>
      </c>
      <c r="EX159" s="326">
        <v>310203.40000000002</v>
      </c>
      <c r="EY159" s="326">
        <v>0</v>
      </c>
      <c r="EZ159" s="326">
        <v>24468.16</v>
      </c>
      <c r="FA159" s="326">
        <v>29706.44</v>
      </c>
      <c r="FB159" s="326">
        <v>21511</v>
      </c>
      <c r="FC159" s="326">
        <v>400</v>
      </c>
      <c r="FD159" s="326">
        <v>15872.72</v>
      </c>
      <c r="FE159" s="326">
        <v>0</v>
      </c>
      <c r="FF159" s="326">
        <v>0</v>
      </c>
      <c r="FG159" s="326">
        <v>0</v>
      </c>
      <c r="FH159" s="326">
        <v>0</v>
      </c>
      <c r="FI159" s="326">
        <v>0</v>
      </c>
      <c r="FJ159" s="326">
        <v>0</v>
      </c>
      <c r="FK159" s="326">
        <v>0</v>
      </c>
    </row>
    <row r="160" spans="1:167" x14ac:dyDescent="0.15">
      <c r="A160" s="334">
        <v>2562</v>
      </c>
      <c r="B160" s="334" t="s">
        <v>605</v>
      </c>
      <c r="C160" s="326">
        <v>0</v>
      </c>
      <c r="D160" s="326">
        <v>15884673.85</v>
      </c>
      <c r="E160" s="326">
        <v>0</v>
      </c>
      <c r="F160" s="326">
        <v>20503</v>
      </c>
      <c r="G160" s="326">
        <v>70838.3</v>
      </c>
      <c r="H160" s="326">
        <v>68355.56</v>
      </c>
      <c r="I160" s="326">
        <v>413954.75</v>
      </c>
      <c r="J160" s="326">
        <v>6000</v>
      </c>
      <c r="K160" s="326">
        <v>1308226.6499999999</v>
      </c>
      <c r="L160" s="326">
        <v>0</v>
      </c>
      <c r="M160" s="326">
        <v>791.14</v>
      </c>
      <c r="N160" s="326">
        <v>0</v>
      </c>
      <c r="O160" s="326">
        <v>0</v>
      </c>
      <c r="P160" s="326">
        <v>0</v>
      </c>
      <c r="Q160" s="326">
        <v>0</v>
      </c>
      <c r="R160" s="326">
        <v>0</v>
      </c>
      <c r="S160" s="326">
        <v>0</v>
      </c>
      <c r="T160" s="326">
        <v>1260</v>
      </c>
      <c r="U160" s="326">
        <v>322849.36</v>
      </c>
      <c r="V160" s="326">
        <v>28883525</v>
      </c>
      <c r="W160" s="326">
        <v>46261.5</v>
      </c>
      <c r="X160" s="326">
        <v>0</v>
      </c>
      <c r="Y160" s="326">
        <v>0</v>
      </c>
      <c r="Z160" s="326">
        <v>20866.05</v>
      </c>
      <c r="AA160" s="326">
        <v>1838482.04</v>
      </c>
      <c r="AB160" s="326">
        <v>21564.65</v>
      </c>
      <c r="AC160" s="326">
        <v>0</v>
      </c>
      <c r="AD160" s="326">
        <v>107899.74</v>
      </c>
      <c r="AE160" s="326">
        <v>291369.99</v>
      </c>
      <c r="AF160" s="326">
        <v>0</v>
      </c>
      <c r="AG160" s="326">
        <v>0</v>
      </c>
      <c r="AH160" s="326">
        <v>30146.84</v>
      </c>
      <c r="AI160" s="326">
        <v>0</v>
      </c>
      <c r="AJ160" s="326">
        <v>0</v>
      </c>
      <c r="AK160" s="326">
        <v>26786.75</v>
      </c>
      <c r="AL160" s="326">
        <v>0</v>
      </c>
      <c r="AM160" s="326">
        <v>2723.39</v>
      </c>
      <c r="AN160" s="326">
        <v>23255.56</v>
      </c>
      <c r="AO160" s="326">
        <v>0</v>
      </c>
      <c r="AP160" s="326">
        <v>11245.96</v>
      </c>
      <c r="AQ160" s="326">
        <v>7023961.5899999999</v>
      </c>
      <c r="AR160" s="326">
        <v>10619355.77</v>
      </c>
      <c r="AS160" s="326">
        <v>1047718.45</v>
      </c>
      <c r="AT160" s="326">
        <v>1208449.7</v>
      </c>
      <c r="AU160" s="326">
        <v>655837.76</v>
      </c>
      <c r="AV160" s="326">
        <v>350979.34</v>
      </c>
      <c r="AW160" s="326">
        <v>1434303.24</v>
      </c>
      <c r="AX160" s="326">
        <v>2257159.36</v>
      </c>
      <c r="AY160" s="326">
        <v>639264.06000000006</v>
      </c>
      <c r="AZ160" s="326">
        <v>2129898.42</v>
      </c>
      <c r="BA160" s="326">
        <v>8700761.3000000007</v>
      </c>
      <c r="BB160" s="326">
        <v>2570010.09</v>
      </c>
      <c r="BC160" s="326">
        <v>432086.03</v>
      </c>
      <c r="BD160" s="326">
        <v>0</v>
      </c>
      <c r="BE160" s="326">
        <v>141467.85</v>
      </c>
      <c r="BF160" s="326">
        <v>5779062.7000000002</v>
      </c>
      <c r="BG160" s="326">
        <v>3066456.5</v>
      </c>
      <c r="BH160" s="326">
        <v>8887.67</v>
      </c>
      <c r="BI160" s="326">
        <v>0</v>
      </c>
      <c r="BJ160" s="326">
        <v>0</v>
      </c>
      <c r="BK160" s="326">
        <v>806667.2</v>
      </c>
      <c r="BL160" s="326">
        <v>886890.48</v>
      </c>
      <c r="BM160" s="326">
        <v>250000</v>
      </c>
      <c r="BN160" s="326">
        <v>1333068</v>
      </c>
      <c r="BO160" s="326">
        <v>6480573</v>
      </c>
      <c r="BP160" s="326">
        <v>8377216</v>
      </c>
      <c r="BQ160" s="326">
        <v>3588107.79</v>
      </c>
      <c r="BR160" s="326">
        <v>1864093.76</v>
      </c>
      <c r="BS160" s="326">
        <v>11125347.99</v>
      </c>
      <c r="BT160" s="326">
        <v>12461268.24</v>
      </c>
      <c r="BU160" s="326">
        <v>0</v>
      </c>
      <c r="BV160" s="326">
        <v>0</v>
      </c>
      <c r="BW160" s="326">
        <v>5779062.7000000002</v>
      </c>
      <c r="BX160" s="326">
        <v>0</v>
      </c>
      <c r="BY160" s="326">
        <v>0</v>
      </c>
      <c r="BZ160" s="326">
        <v>0</v>
      </c>
      <c r="CA160" s="326">
        <v>3199.88</v>
      </c>
      <c r="CB160" s="326">
        <v>0</v>
      </c>
      <c r="CC160" s="326">
        <v>62612</v>
      </c>
      <c r="CD160" s="326">
        <v>0</v>
      </c>
      <c r="CE160" s="326">
        <v>0</v>
      </c>
      <c r="CF160" s="326">
        <v>0</v>
      </c>
      <c r="CG160" s="326">
        <v>0</v>
      </c>
      <c r="CH160" s="326">
        <v>1060.92</v>
      </c>
      <c r="CI160" s="326">
        <v>0</v>
      </c>
      <c r="CJ160" s="326">
        <v>0</v>
      </c>
      <c r="CK160" s="326">
        <v>0</v>
      </c>
      <c r="CL160" s="326">
        <v>0</v>
      </c>
      <c r="CM160" s="326">
        <v>2044651</v>
      </c>
      <c r="CN160" s="326">
        <v>89569</v>
      </c>
      <c r="CO160" s="326">
        <v>0</v>
      </c>
      <c r="CP160" s="326">
        <v>0</v>
      </c>
      <c r="CQ160" s="326">
        <v>0</v>
      </c>
      <c r="CR160" s="326">
        <v>0</v>
      </c>
      <c r="CS160" s="326">
        <v>23221</v>
      </c>
      <c r="CT160" s="326">
        <v>575748.05000000005</v>
      </c>
      <c r="CU160" s="326">
        <v>0</v>
      </c>
      <c r="CV160" s="326">
        <v>0</v>
      </c>
      <c r="CW160" s="326">
        <v>0</v>
      </c>
      <c r="CX160" s="326">
        <v>257223.54</v>
      </c>
      <c r="CY160" s="326">
        <v>0</v>
      </c>
      <c r="CZ160" s="326">
        <v>0</v>
      </c>
      <c r="DA160" s="326">
        <v>0</v>
      </c>
      <c r="DB160" s="326">
        <v>0</v>
      </c>
      <c r="DC160" s="326">
        <v>0</v>
      </c>
      <c r="DD160" s="326">
        <v>0</v>
      </c>
      <c r="DE160" s="326">
        <v>103.01</v>
      </c>
      <c r="DF160" s="326">
        <v>0</v>
      </c>
      <c r="DG160" s="326">
        <v>0</v>
      </c>
      <c r="DH160" s="326">
        <v>0</v>
      </c>
      <c r="DI160" s="326">
        <v>6595821.9000000004</v>
      </c>
      <c r="DJ160" s="326">
        <v>0</v>
      </c>
      <c r="DK160" s="326">
        <v>8324.4699999999993</v>
      </c>
      <c r="DL160" s="326">
        <v>1048441.57</v>
      </c>
      <c r="DM160" s="326">
        <v>218023.91</v>
      </c>
      <c r="DN160" s="326">
        <v>0</v>
      </c>
      <c r="DO160" s="326">
        <v>0</v>
      </c>
      <c r="DP160" s="326">
        <v>230126.82</v>
      </c>
      <c r="DQ160" s="326">
        <v>15654.16</v>
      </c>
      <c r="DR160" s="326">
        <v>0</v>
      </c>
      <c r="DS160" s="326">
        <v>0</v>
      </c>
      <c r="DT160" s="326">
        <v>3067.42</v>
      </c>
      <c r="DU160" s="326">
        <v>0</v>
      </c>
      <c r="DV160" s="326">
        <v>716784.83</v>
      </c>
      <c r="DW160" s="326">
        <v>0</v>
      </c>
      <c r="DX160" s="326">
        <v>627021.17000000004</v>
      </c>
      <c r="DY160" s="326">
        <v>799886.3</v>
      </c>
      <c r="DZ160" s="326">
        <v>1076197.8400000001</v>
      </c>
      <c r="EA160" s="326">
        <v>882198.49</v>
      </c>
      <c r="EB160" s="326">
        <v>15420.75</v>
      </c>
      <c r="EC160" s="326">
        <v>5713.47</v>
      </c>
      <c r="ED160" s="326">
        <v>3659671.68</v>
      </c>
      <c r="EE160" s="326">
        <v>2924169.91</v>
      </c>
      <c r="EF160" s="326">
        <v>1559953.23</v>
      </c>
      <c r="EG160" s="326">
        <v>2295455</v>
      </c>
      <c r="EH160" s="326">
        <v>0</v>
      </c>
      <c r="EI160" s="326">
        <v>0</v>
      </c>
      <c r="EJ160" s="326">
        <v>0</v>
      </c>
      <c r="EK160" s="326">
        <v>0</v>
      </c>
      <c r="EL160" s="326">
        <v>0</v>
      </c>
      <c r="EM160" s="326">
        <v>14584000</v>
      </c>
      <c r="EN160" s="326">
        <v>0</v>
      </c>
      <c r="EO160" s="326">
        <v>0</v>
      </c>
      <c r="EP160" s="326">
        <v>0</v>
      </c>
      <c r="EQ160" s="326">
        <v>0</v>
      </c>
      <c r="ER160" s="326">
        <v>0</v>
      </c>
      <c r="ES160" s="326">
        <v>0</v>
      </c>
      <c r="ET160" s="326">
        <v>0</v>
      </c>
      <c r="EU160" s="326">
        <v>583820.85</v>
      </c>
      <c r="EV160" s="326">
        <v>668715.07999999996</v>
      </c>
      <c r="EW160" s="326">
        <v>2834340.1</v>
      </c>
      <c r="EX160" s="326">
        <v>2749445.87</v>
      </c>
      <c r="EY160" s="326">
        <v>0</v>
      </c>
      <c r="EZ160" s="326">
        <v>0</v>
      </c>
      <c r="FA160" s="326">
        <v>0</v>
      </c>
      <c r="FB160" s="326">
        <v>0</v>
      </c>
      <c r="FC160" s="326">
        <v>0</v>
      </c>
      <c r="FD160" s="326">
        <v>0</v>
      </c>
      <c r="FE160" s="326">
        <v>0</v>
      </c>
      <c r="FF160" s="326">
        <v>0</v>
      </c>
      <c r="FG160" s="326">
        <v>0</v>
      </c>
      <c r="FH160" s="326">
        <v>0</v>
      </c>
      <c r="FI160" s="326">
        <v>0</v>
      </c>
      <c r="FJ160" s="326">
        <v>0</v>
      </c>
      <c r="FK160" s="326">
        <v>0</v>
      </c>
    </row>
    <row r="161" spans="1:167" x14ac:dyDescent="0.15">
      <c r="A161" s="334">
        <v>2570</v>
      </c>
      <c r="B161" s="334" t="s">
        <v>916</v>
      </c>
      <c r="C161" s="326">
        <v>0</v>
      </c>
      <c r="D161" s="326">
        <v>5035738</v>
      </c>
      <c r="E161" s="326">
        <v>533</v>
      </c>
      <c r="F161" s="326">
        <v>2065</v>
      </c>
      <c r="G161" s="326">
        <v>25101</v>
      </c>
      <c r="H161" s="326">
        <v>21844.26</v>
      </c>
      <c r="I161" s="326">
        <v>77609.5</v>
      </c>
      <c r="J161" s="326">
        <v>0</v>
      </c>
      <c r="K161" s="326">
        <v>873150.63</v>
      </c>
      <c r="L161" s="326">
        <v>0</v>
      </c>
      <c r="M161" s="326">
        <v>0</v>
      </c>
      <c r="N161" s="326">
        <v>0</v>
      </c>
      <c r="O161" s="326">
        <v>0</v>
      </c>
      <c r="P161" s="326">
        <v>0</v>
      </c>
      <c r="Q161" s="326">
        <v>0</v>
      </c>
      <c r="R161" s="326">
        <v>0</v>
      </c>
      <c r="S161" s="326">
        <v>0</v>
      </c>
      <c r="T161" s="326">
        <v>0</v>
      </c>
      <c r="U161" s="326">
        <v>36373.919999999998</v>
      </c>
      <c r="V161" s="326">
        <v>1058608</v>
      </c>
      <c r="W161" s="326">
        <v>25506.52</v>
      </c>
      <c r="X161" s="326">
        <v>0</v>
      </c>
      <c r="Y161" s="326">
        <v>0</v>
      </c>
      <c r="Z161" s="326">
        <v>1069.74</v>
      </c>
      <c r="AA161" s="326">
        <v>401216.31</v>
      </c>
      <c r="AB161" s="326">
        <v>0</v>
      </c>
      <c r="AC161" s="326">
        <v>0</v>
      </c>
      <c r="AD161" s="326">
        <v>8566.9500000000007</v>
      </c>
      <c r="AE161" s="326">
        <v>5732.33</v>
      </c>
      <c r="AF161" s="326">
        <v>0</v>
      </c>
      <c r="AG161" s="326">
        <v>0</v>
      </c>
      <c r="AH161" s="326">
        <v>4665.5600000000004</v>
      </c>
      <c r="AI161" s="326">
        <v>53994.559999999998</v>
      </c>
      <c r="AJ161" s="326">
        <v>0</v>
      </c>
      <c r="AK161" s="326">
        <v>446.33</v>
      </c>
      <c r="AL161" s="326">
        <v>0</v>
      </c>
      <c r="AM161" s="326">
        <v>35464.92</v>
      </c>
      <c r="AN161" s="326">
        <v>20281.25</v>
      </c>
      <c r="AO161" s="326">
        <v>0</v>
      </c>
      <c r="AP161" s="326">
        <v>425.96</v>
      </c>
      <c r="AQ161" s="326">
        <v>2961604.74</v>
      </c>
      <c r="AR161" s="326">
        <v>309762.58</v>
      </c>
      <c r="AS161" s="326">
        <v>3051.32</v>
      </c>
      <c r="AT161" s="326">
        <v>32789.18</v>
      </c>
      <c r="AU161" s="326">
        <v>44313.82</v>
      </c>
      <c r="AV161" s="326">
        <v>4541</v>
      </c>
      <c r="AW161" s="326">
        <v>89302.07</v>
      </c>
      <c r="AX161" s="326">
        <v>109831.85</v>
      </c>
      <c r="AY161" s="326">
        <v>376941.79</v>
      </c>
      <c r="AZ161" s="326">
        <v>174988.87</v>
      </c>
      <c r="BA161" s="326">
        <v>1728047.84</v>
      </c>
      <c r="BB161" s="326">
        <v>25444.66</v>
      </c>
      <c r="BC161" s="326">
        <v>67013.53</v>
      </c>
      <c r="BD161" s="326">
        <v>12512.68</v>
      </c>
      <c r="BE161" s="326">
        <v>53887.95</v>
      </c>
      <c r="BF161" s="326">
        <v>754505.91</v>
      </c>
      <c r="BG161" s="326">
        <v>587340</v>
      </c>
      <c r="BH161" s="326">
        <v>0</v>
      </c>
      <c r="BI161" s="326">
        <v>11841.12</v>
      </c>
      <c r="BJ161" s="326">
        <v>20051.48</v>
      </c>
      <c r="BK161" s="326">
        <v>0</v>
      </c>
      <c r="BL161" s="326">
        <v>0</v>
      </c>
      <c r="BM161" s="326">
        <v>0</v>
      </c>
      <c r="BN161" s="326">
        <v>0</v>
      </c>
      <c r="BO161" s="326">
        <v>39679.980000000003</v>
      </c>
      <c r="BP161" s="326">
        <v>39679.980000000003</v>
      </c>
      <c r="BQ161" s="326">
        <v>2772586.44</v>
      </c>
      <c r="BR161" s="326">
        <v>6293511.5199999996</v>
      </c>
      <c r="BS161" s="326">
        <v>2824107.54</v>
      </c>
      <c r="BT161" s="326">
        <v>6353242.9800000004</v>
      </c>
      <c r="BU161" s="326">
        <v>0</v>
      </c>
      <c r="BV161" s="326">
        <v>0</v>
      </c>
      <c r="BW161" s="326">
        <v>554505.91</v>
      </c>
      <c r="BX161" s="326">
        <v>0</v>
      </c>
      <c r="BY161" s="326">
        <v>0</v>
      </c>
      <c r="BZ161" s="326">
        <v>0</v>
      </c>
      <c r="CA161" s="326">
        <v>0</v>
      </c>
      <c r="CB161" s="326">
        <v>0</v>
      </c>
      <c r="CC161" s="326">
        <v>1880.71</v>
      </c>
      <c r="CD161" s="326">
        <v>0</v>
      </c>
      <c r="CE161" s="326">
        <v>0</v>
      </c>
      <c r="CF161" s="326">
        <v>0</v>
      </c>
      <c r="CG161" s="326">
        <v>0</v>
      </c>
      <c r="CH161" s="326">
        <v>931.14</v>
      </c>
      <c r="CI161" s="326">
        <v>0</v>
      </c>
      <c r="CJ161" s="326">
        <v>0</v>
      </c>
      <c r="CK161" s="326">
        <v>0</v>
      </c>
      <c r="CL161" s="326">
        <v>0</v>
      </c>
      <c r="CM161" s="326">
        <v>143659</v>
      </c>
      <c r="CN161" s="326">
        <v>0</v>
      </c>
      <c r="CO161" s="326">
        <v>0</v>
      </c>
      <c r="CP161" s="326">
        <v>0</v>
      </c>
      <c r="CQ161" s="326">
        <v>0</v>
      </c>
      <c r="CR161" s="326">
        <v>0</v>
      </c>
      <c r="CS161" s="326">
        <v>0</v>
      </c>
      <c r="CT161" s="326">
        <v>127065.06</v>
      </c>
      <c r="CU161" s="326">
        <v>0</v>
      </c>
      <c r="CV161" s="326">
        <v>0</v>
      </c>
      <c r="CW161" s="326">
        <v>0</v>
      </c>
      <c r="CX161" s="326">
        <v>4238.6400000000003</v>
      </c>
      <c r="CY161" s="326">
        <v>0</v>
      </c>
      <c r="CZ161" s="326">
        <v>0</v>
      </c>
      <c r="DA161" s="326">
        <v>0</v>
      </c>
      <c r="DB161" s="326">
        <v>2.25</v>
      </c>
      <c r="DC161" s="326">
        <v>0</v>
      </c>
      <c r="DD161" s="326">
        <v>0</v>
      </c>
      <c r="DE161" s="326">
        <v>0</v>
      </c>
      <c r="DF161" s="326">
        <v>0</v>
      </c>
      <c r="DG161" s="326">
        <v>0</v>
      </c>
      <c r="DH161" s="326">
        <v>0</v>
      </c>
      <c r="DI161" s="326">
        <v>653355.93000000005</v>
      </c>
      <c r="DJ161" s="326">
        <v>0</v>
      </c>
      <c r="DK161" s="326">
        <v>0</v>
      </c>
      <c r="DL161" s="326">
        <v>108698.16</v>
      </c>
      <c r="DM161" s="326">
        <v>44012.36</v>
      </c>
      <c r="DN161" s="326">
        <v>0</v>
      </c>
      <c r="DO161" s="326">
        <v>0</v>
      </c>
      <c r="DP161" s="326">
        <v>21850.59</v>
      </c>
      <c r="DQ161" s="326">
        <v>0</v>
      </c>
      <c r="DR161" s="326">
        <v>0</v>
      </c>
      <c r="DS161" s="326">
        <v>0</v>
      </c>
      <c r="DT161" s="326">
        <v>0</v>
      </c>
      <c r="DU161" s="326">
        <v>0</v>
      </c>
      <c r="DV161" s="326">
        <v>2067</v>
      </c>
      <c r="DW161" s="326">
        <v>2298.67</v>
      </c>
      <c r="DX161" s="326">
        <v>0</v>
      </c>
      <c r="DY161" s="326">
        <v>0</v>
      </c>
      <c r="DZ161" s="326">
        <v>0</v>
      </c>
      <c r="EA161" s="326">
        <v>0</v>
      </c>
      <c r="EB161" s="326">
        <v>0</v>
      </c>
      <c r="EC161" s="326">
        <v>0</v>
      </c>
      <c r="ED161" s="326">
        <v>15013.83</v>
      </c>
      <c r="EE161" s="326">
        <v>62200</v>
      </c>
      <c r="EF161" s="326">
        <v>208691.94</v>
      </c>
      <c r="EG161" s="326">
        <v>192605.77</v>
      </c>
      <c r="EH161" s="326">
        <v>0</v>
      </c>
      <c r="EI161" s="326">
        <v>0</v>
      </c>
      <c r="EJ161" s="326">
        <v>0</v>
      </c>
      <c r="EK161" s="326">
        <v>0</v>
      </c>
      <c r="EL161" s="326">
        <v>0</v>
      </c>
      <c r="EM161" s="326">
        <v>2771298.54</v>
      </c>
      <c r="EN161" s="326">
        <v>1430244.65</v>
      </c>
      <c r="EO161" s="326">
        <v>2134584.2599999998</v>
      </c>
      <c r="EP161" s="326">
        <v>467666.91</v>
      </c>
      <c r="EQ161" s="326">
        <v>0</v>
      </c>
      <c r="ER161" s="326">
        <v>827073.06</v>
      </c>
      <c r="ES161" s="326">
        <v>0</v>
      </c>
      <c r="ET161" s="326">
        <v>3546.37</v>
      </c>
      <c r="EU161" s="326">
        <v>25385.360000000001</v>
      </c>
      <c r="EV161" s="326">
        <v>77058.28</v>
      </c>
      <c r="EW161" s="326">
        <v>188620.78</v>
      </c>
      <c r="EX161" s="326">
        <v>175477</v>
      </c>
      <c r="EY161" s="326">
        <v>0</v>
      </c>
      <c r="EZ161" s="326">
        <v>0</v>
      </c>
      <c r="FA161" s="326">
        <v>0</v>
      </c>
      <c r="FB161" s="326">
        <v>0</v>
      </c>
      <c r="FC161" s="326">
        <v>0</v>
      </c>
      <c r="FD161" s="326">
        <v>0</v>
      </c>
      <c r="FE161" s="326">
        <v>0</v>
      </c>
      <c r="FF161" s="326">
        <v>0</v>
      </c>
      <c r="FG161" s="326">
        <v>0</v>
      </c>
      <c r="FH161" s="326">
        <v>0</v>
      </c>
      <c r="FI161" s="326">
        <v>0</v>
      </c>
      <c r="FJ161" s="326">
        <v>0</v>
      </c>
      <c r="FK161" s="326">
        <v>0</v>
      </c>
    </row>
    <row r="162" spans="1:167" x14ac:dyDescent="0.15">
      <c r="A162" s="334">
        <v>2576</v>
      </c>
      <c r="B162" s="334" t="s">
        <v>606</v>
      </c>
      <c r="C162" s="326">
        <v>0</v>
      </c>
      <c r="D162" s="326">
        <v>2933812.94</v>
      </c>
      <c r="E162" s="326">
        <v>0</v>
      </c>
      <c r="F162" s="326">
        <v>2732</v>
      </c>
      <c r="G162" s="326">
        <v>18050.54</v>
      </c>
      <c r="H162" s="326">
        <v>8823.02</v>
      </c>
      <c r="I162" s="326">
        <v>39153.14</v>
      </c>
      <c r="J162" s="326">
        <v>0</v>
      </c>
      <c r="K162" s="326">
        <v>276446</v>
      </c>
      <c r="L162" s="326">
        <v>0</v>
      </c>
      <c r="M162" s="326">
        <v>14514.1</v>
      </c>
      <c r="N162" s="326">
        <v>0</v>
      </c>
      <c r="O162" s="326">
        <v>0</v>
      </c>
      <c r="P162" s="326">
        <v>7828.98</v>
      </c>
      <c r="Q162" s="326">
        <v>0</v>
      </c>
      <c r="R162" s="326">
        <v>0</v>
      </c>
      <c r="S162" s="326">
        <v>0</v>
      </c>
      <c r="T162" s="326">
        <v>0</v>
      </c>
      <c r="U162" s="326">
        <v>49160.72</v>
      </c>
      <c r="V162" s="326">
        <v>4874588</v>
      </c>
      <c r="W162" s="326">
        <v>5494</v>
      </c>
      <c r="X162" s="326">
        <v>0</v>
      </c>
      <c r="Y162" s="326">
        <v>0</v>
      </c>
      <c r="Z162" s="326">
        <v>5248.33</v>
      </c>
      <c r="AA162" s="326">
        <v>388287.87</v>
      </c>
      <c r="AB162" s="326">
        <v>0</v>
      </c>
      <c r="AC162" s="326">
        <v>0</v>
      </c>
      <c r="AD162" s="326">
        <v>20874.02</v>
      </c>
      <c r="AE162" s="326">
        <v>96518.76</v>
      </c>
      <c r="AF162" s="326">
        <v>0</v>
      </c>
      <c r="AG162" s="326">
        <v>0</v>
      </c>
      <c r="AH162" s="326">
        <v>40630.67</v>
      </c>
      <c r="AI162" s="326">
        <v>3055.39</v>
      </c>
      <c r="AJ162" s="326">
        <v>0</v>
      </c>
      <c r="AK162" s="326">
        <v>0</v>
      </c>
      <c r="AL162" s="326">
        <v>0</v>
      </c>
      <c r="AM162" s="326">
        <v>1172.9100000000001</v>
      </c>
      <c r="AN162" s="326">
        <v>12821.14</v>
      </c>
      <c r="AO162" s="326">
        <v>0</v>
      </c>
      <c r="AP162" s="326">
        <v>947.11</v>
      </c>
      <c r="AQ162" s="326">
        <v>1504395.4</v>
      </c>
      <c r="AR162" s="326">
        <v>1659823.58</v>
      </c>
      <c r="AS162" s="326">
        <v>246012.56</v>
      </c>
      <c r="AT162" s="326">
        <v>242184.45</v>
      </c>
      <c r="AU162" s="326">
        <v>200246.91</v>
      </c>
      <c r="AV162" s="326">
        <v>0</v>
      </c>
      <c r="AW162" s="326">
        <v>133937.4</v>
      </c>
      <c r="AX162" s="326">
        <v>217938.96</v>
      </c>
      <c r="AY162" s="326">
        <v>179100.29</v>
      </c>
      <c r="AZ162" s="326">
        <v>593401.98</v>
      </c>
      <c r="BA162" s="326">
        <v>1498526.92</v>
      </c>
      <c r="BB162" s="326">
        <v>113309.13</v>
      </c>
      <c r="BC162" s="326">
        <v>92962</v>
      </c>
      <c r="BD162" s="326">
        <v>19430.28</v>
      </c>
      <c r="BE162" s="326">
        <v>194067.94</v>
      </c>
      <c r="BF162" s="326">
        <v>779046.15</v>
      </c>
      <c r="BG162" s="326">
        <v>1262976</v>
      </c>
      <c r="BH162" s="326">
        <v>2425.9499999999998</v>
      </c>
      <c r="BI162" s="326">
        <v>0</v>
      </c>
      <c r="BJ162" s="326">
        <v>0</v>
      </c>
      <c r="BK162" s="326">
        <v>0</v>
      </c>
      <c r="BL162" s="326">
        <v>5173.51</v>
      </c>
      <c r="BM162" s="326">
        <v>0</v>
      </c>
      <c r="BN162" s="326">
        <v>0</v>
      </c>
      <c r="BO162" s="326">
        <v>0</v>
      </c>
      <c r="BP162" s="326">
        <v>64965.91</v>
      </c>
      <c r="BQ162" s="326">
        <v>1870204.67</v>
      </c>
      <c r="BR162" s="326">
        <v>1660438.99</v>
      </c>
      <c r="BS162" s="326">
        <v>1870204.67</v>
      </c>
      <c r="BT162" s="326">
        <v>1730578.41</v>
      </c>
      <c r="BU162" s="326">
        <v>0</v>
      </c>
      <c r="BV162" s="326">
        <v>0</v>
      </c>
      <c r="BW162" s="326">
        <v>779046.15</v>
      </c>
      <c r="BX162" s="326">
        <v>0</v>
      </c>
      <c r="BY162" s="326">
        <v>0</v>
      </c>
      <c r="BZ162" s="326">
        <v>0</v>
      </c>
      <c r="CA162" s="326">
        <v>335.44</v>
      </c>
      <c r="CB162" s="326">
        <v>0</v>
      </c>
      <c r="CC162" s="326">
        <v>44455.74</v>
      </c>
      <c r="CD162" s="326">
        <v>0</v>
      </c>
      <c r="CE162" s="326">
        <v>0</v>
      </c>
      <c r="CF162" s="326">
        <v>0</v>
      </c>
      <c r="CG162" s="326">
        <v>0</v>
      </c>
      <c r="CH162" s="326">
        <v>27885.08</v>
      </c>
      <c r="CI162" s="326">
        <v>0</v>
      </c>
      <c r="CJ162" s="326">
        <v>0</v>
      </c>
      <c r="CK162" s="326">
        <v>0</v>
      </c>
      <c r="CL162" s="326">
        <v>0</v>
      </c>
      <c r="CM162" s="326">
        <v>254517</v>
      </c>
      <c r="CN162" s="326">
        <v>27741</v>
      </c>
      <c r="CO162" s="326">
        <v>0</v>
      </c>
      <c r="CP162" s="326">
        <v>0</v>
      </c>
      <c r="CQ162" s="326">
        <v>0</v>
      </c>
      <c r="CR162" s="326">
        <v>2000</v>
      </c>
      <c r="CS162" s="326">
        <v>7192</v>
      </c>
      <c r="CT162" s="326">
        <v>221591.07</v>
      </c>
      <c r="CU162" s="326">
        <v>0</v>
      </c>
      <c r="CV162" s="326">
        <v>0</v>
      </c>
      <c r="CW162" s="326">
        <v>0</v>
      </c>
      <c r="CX162" s="326">
        <v>38772.050000000003</v>
      </c>
      <c r="CY162" s="326">
        <v>0</v>
      </c>
      <c r="CZ162" s="326">
        <v>0</v>
      </c>
      <c r="DA162" s="326">
        <v>0</v>
      </c>
      <c r="DB162" s="326">
        <v>0</v>
      </c>
      <c r="DC162" s="326">
        <v>60</v>
      </c>
      <c r="DD162" s="326">
        <v>0</v>
      </c>
      <c r="DE162" s="326">
        <v>0</v>
      </c>
      <c r="DF162" s="326">
        <v>0</v>
      </c>
      <c r="DG162" s="326">
        <v>0</v>
      </c>
      <c r="DH162" s="326">
        <v>0</v>
      </c>
      <c r="DI162" s="326">
        <v>920105.39</v>
      </c>
      <c r="DJ162" s="326">
        <v>0</v>
      </c>
      <c r="DK162" s="326">
        <v>0</v>
      </c>
      <c r="DL162" s="326">
        <v>176111.6</v>
      </c>
      <c r="DM162" s="326">
        <v>113326.32</v>
      </c>
      <c r="DN162" s="326">
        <v>0</v>
      </c>
      <c r="DO162" s="326">
        <v>0</v>
      </c>
      <c r="DP162" s="326">
        <v>51291.45</v>
      </c>
      <c r="DQ162" s="326">
        <v>32.94</v>
      </c>
      <c r="DR162" s="326">
        <v>0</v>
      </c>
      <c r="DS162" s="326">
        <v>0</v>
      </c>
      <c r="DT162" s="326">
        <v>0</v>
      </c>
      <c r="DU162" s="326">
        <v>0</v>
      </c>
      <c r="DV162" s="326">
        <v>142727.82999999999</v>
      </c>
      <c r="DW162" s="326">
        <v>0</v>
      </c>
      <c r="DX162" s="326">
        <v>17313.95</v>
      </c>
      <c r="DY162" s="326">
        <v>19476.27</v>
      </c>
      <c r="DZ162" s="326">
        <v>28949.86</v>
      </c>
      <c r="EA162" s="326">
        <v>0</v>
      </c>
      <c r="EB162" s="326">
        <v>26787.54</v>
      </c>
      <c r="EC162" s="326">
        <v>0</v>
      </c>
      <c r="ED162" s="326">
        <v>184080.13</v>
      </c>
      <c r="EE162" s="326">
        <v>918377.53</v>
      </c>
      <c r="EF162" s="326">
        <v>1389702.4</v>
      </c>
      <c r="EG162" s="326">
        <v>561900</v>
      </c>
      <c r="EH162" s="326">
        <v>0</v>
      </c>
      <c r="EI162" s="326">
        <v>0</v>
      </c>
      <c r="EJ162" s="326">
        <v>0</v>
      </c>
      <c r="EK162" s="326">
        <v>93505</v>
      </c>
      <c r="EL162" s="326">
        <v>0</v>
      </c>
      <c r="EM162" s="326">
        <v>20295291.18</v>
      </c>
      <c r="EN162" s="326">
        <v>0</v>
      </c>
      <c r="EO162" s="326">
        <v>18391190.960000001</v>
      </c>
      <c r="EP162" s="326">
        <v>18500164.800000001</v>
      </c>
      <c r="EQ162" s="326">
        <v>0</v>
      </c>
      <c r="ER162" s="326">
        <v>108973.84</v>
      </c>
      <c r="ES162" s="326">
        <v>0</v>
      </c>
      <c r="ET162" s="326">
        <v>0</v>
      </c>
      <c r="EU162" s="326">
        <v>11211.66</v>
      </c>
      <c r="EV162" s="326">
        <v>9496.3700000000008</v>
      </c>
      <c r="EW162" s="326">
        <v>288279.96000000002</v>
      </c>
      <c r="EX162" s="326">
        <v>289995.25</v>
      </c>
      <c r="EY162" s="326">
        <v>0</v>
      </c>
      <c r="EZ162" s="326">
        <v>7397.33</v>
      </c>
      <c r="FA162" s="326">
        <v>22911.68</v>
      </c>
      <c r="FB162" s="326">
        <v>82115</v>
      </c>
      <c r="FC162" s="326">
        <v>0</v>
      </c>
      <c r="FD162" s="326">
        <v>66600.649999999994</v>
      </c>
      <c r="FE162" s="326">
        <v>0</v>
      </c>
      <c r="FF162" s="326">
        <v>0</v>
      </c>
      <c r="FG162" s="326">
        <v>0</v>
      </c>
      <c r="FH162" s="326">
        <v>0</v>
      </c>
      <c r="FI162" s="326">
        <v>0</v>
      </c>
      <c r="FJ162" s="326">
        <v>0</v>
      </c>
      <c r="FK162" s="326">
        <v>0</v>
      </c>
    </row>
    <row r="163" spans="1:167" x14ac:dyDescent="0.15">
      <c r="A163" s="334">
        <v>2583</v>
      </c>
      <c r="B163" s="334" t="s">
        <v>607</v>
      </c>
      <c r="C163" s="326">
        <v>0</v>
      </c>
      <c r="D163" s="326">
        <v>14602185.609999999</v>
      </c>
      <c r="E163" s="326">
        <v>615</v>
      </c>
      <c r="F163" s="326">
        <v>4500</v>
      </c>
      <c r="G163" s="326">
        <v>48418.7</v>
      </c>
      <c r="H163" s="326">
        <v>20057.16</v>
      </c>
      <c r="I163" s="326">
        <v>238942.6</v>
      </c>
      <c r="J163" s="326">
        <v>0</v>
      </c>
      <c r="K163" s="326">
        <v>1980669.29</v>
      </c>
      <c r="L163" s="326">
        <v>0</v>
      </c>
      <c r="M163" s="326">
        <v>0</v>
      </c>
      <c r="N163" s="326">
        <v>0</v>
      </c>
      <c r="O163" s="326">
        <v>0</v>
      </c>
      <c r="P163" s="326">
        <v>27645.21</v>
      </c>
      <c r="Q163" s="326">
        <v>0</v>
      </c>
      <c r="R163" s="326">
        <v>0</v>
      </c>
      <c r="S163" s="326">
        <v>0</v>
      </c>
      <c r="T163" s="326">
        <v>0</v>
      </c>
      <c r="U163" s="326">
        <v>291004.53000000003</v>
      </c>
      <c r="V163" s="326">
        <v>20570425</v>
      </c>
      <c r="W163" s="326">
        <v>44375.519999999997</v>
      </c>
      <c r="X163" s="326">
        <v>0</v>
      </c>
      <c r="Y163" s="326">
        <v>0</v>
      </c>
      <c r="Z163" s="326">
        <v>6457.16</v>
      </c>
      <c r="AA163" s="326">
        <v>1825246.54</v>
      </c>
      <c r="AB163" s="326">
        <v>0</v>
      </c>
      <c r="AC163" s="326">
        <v>0</v>
      </c>
      <c r="AD163" s="326">
        <v>78431.98</v>
      </c>
      <c r="AE163" s="326">
        <v>196166.04</v>
      </c>
      <c r="AF163" s="326">
        <v>0</v>
      </c>
      <c r="AG163" s="326">
        <v>0</v>
      </c>
      <c r="AH163" s="326">
        <v>23929.18</v>
      </c>
      <c r="AI163" s="326">
        <v>0</v>
      </c>
      <c r="AJ163" s="326">
        <v>0</v>
      </c>
      <c r="AK163" s="326">
        <v>11167.4</v>
      </c>
      <c r="AL163" s="326">
        <v>0</v>
      </c>
      <c r="AM163" s="326">
        <v>7466.3</v>
      </c>
      <c r="AN163" s="326">
        <v>20688.8</v>
      </c>
      <c r="AO163" s="326">
        <v>0</v>
      </c>
      <c r="AP163" s="326">
        <v>7107.46</v>
      </c>
      <c r="AQ163" s="326">
        <v>13164187.25</v>
      </c>
      <c r="AR163" s="326">
        <v>4189261</v>
      </c>
      <c r="AS163" s="326">
        <v>1520414.27</v>
      </c>
      <c r="AT163" s="326">
        <v>990621.26</v>
      </c>
      <c r="AU163" s="326">
        <v>773097.5</v>
      </c>
      <c r="AV163" s="326">
        <v>353974.51</v>
      </c>
      <c r="AW163" s="326">
        <v>1009369.69</v>
      </c>
      <c r="AX163" s="326">
        <v>1474823.24</v>
      </c>
      <c r="AY163" s="326">
        <v>482300.19</v>
      </c>
      <c r="AZ163" s="326">
        <v>2251311.7000000002</v>
      </c>
      <c r="BA163" s="326">
        <v>7233199.3099999996</v>
      </c>
      <c r="BB163" s="326">
        <v>261127.5</v>
      </c>
      <c r="BC163" s="326">
        <v>402981.16</v>
      </c>
      <c r="BD163" s="326">
        <v>2216.64</v>
      </c>
      <c r="BE163" s="326">
        <v>42464.91</v>
      </c>
      <c r="BF163" s="326">
        <v>3284269.45</v>
      </c>
      <c r="BG163" s="326">
        <v>2201161.52</v>
      </c>
      <c r="BH163" s="326">
        <v>7466.3</v>
      </c>
      <c r="BI163" s="326">
        <v>0</v>
      </c>
      <c r="BJ163" s="326">
        <v>0</v>
      </c>
      <c r="BK163" s="326">
        <v>0</v>
      </c>
      <c r="BL163" s="326">
        <v>0</v>
      </c>
      <c r="BM163" s="326">
        <v>0</v>
      </c>
      <c r="BN163" s="326">
        <v>0</v>
      </c>
      <c r="BO163" s="326">
        <v>23022.46</v>
      </c>
      <c r="BP163" s="326">
        <v>0</v>
      </c>
      <c r="BQ163" s="326">
        <v>10903836.18</v>
      </c>
      <c r="BR163" s="326">
        <v>11288110.720000001</v>
      </c>
      <c r="BS163" s="326">
        <v>10926858.640000001</v>
      </c>
      <c r="BT163" s="326">
        <v>11288110.720000001</v>
      </c>
      <c r="BU163" s="326">
        <v>0</v>
      </c>
      <c r="BV163" s="326">
        <v>0</v>
      </c>
      <c r="BW163" s="326">
        <v>3284269.45</v>
      </c>
      <c r="BX163" s="326">
        <v>0</v>
      </c>
      <c r="BY163" s="326">
        <v>0</v>
      </c>
      <c r="BZ163" s="326">
        <v>0</v>
      </c>
      <c r="CA163" s="326">
        <v>0</v>
      </c>
      <c r="CB163" s="326">
        <v>0</v>
      </c>
      <c r="CC163" s="326">
        <v>0</v>
      </c>
      <c r="CD163" s="326">
        <v>0</v>
      </c>
      <c r="CE163" s="326">
        <v>0</v>
      </c>
      <c r="CF163" s="326">
        <v>0</v>
      </c>
      <c r="CG163" s="326">
        <v>0</v>
      </c>
      <c r="CH163" s="326">
        <v>6431.54</v>
      </c>
      <c r="CI163" s="326">
        <v>0</v>
      </c>
      <c r="CJ163" s="326">
        <v>0</v>
      </c>
      <c r="CK163" s="326">
        <v>0</v>
      </c>
      <c r="CL163" s="326">
        <v>0</v>
      </c>
      <c r="CM163" s="326">
        <v>1032129</v>
      </c>
      <c r="CN163" s="326">
        <v>24487</v>
      </c>
      <c r="CO163" s="326">
        <v>0</v>
      </c>
      <c r="CP163" s="326">
        <v>0</v>
      </c>
      <c r="CQ163" s="326">
        <v>0</v>
      </c>
      <c r="CR163" s="326">
        <v>28000</v>
      </c>
      <c r="CS163" s="326">
        <v>0</v>
      </c>
      <c r="CT163" s="326">
        <v>660836.75</v>
      </c>
      <c r="CU163" s="326">
        <v>0</v>
      </c>
      <c r="CV163" s="326">
        <v>0</v>
      </c>
      <c r="CW163" s="326">
        <v>0</v>
      </c>
      <c r="CX163" s="326">
        <v>172783.13</v>
      </c>
      <c r="CY163" s="326">
        <v>0</v>
      </c>
      <c r="CZ163" s="326">
        <v>0</v>
      </c>
      <c r="DA163" s="326">
        <v>0</v>
      </c>
      <c r="DB163" s="326">
        <v>0</v>
      </c>
      <c r="DC163" s="326">
        <v>0</v>
      </c>
      <c r="DD163" s="326">
        <v>0</v>
      </c>
      <c r="DE163" s="326">
        <v>0</v>
      </c>
      <c r="DF163" s="326">
        <v>0</v>
      </c>
      <c r="DG163" s="326">
        <v>0</v>
      </c>
      <c r="DH163" s="326">
        <v>0</v>
      </c>
      <c r="DI163" s="326">
        <v>3685847.54</v>
      </c>
      <c r="DJ163" s="326">
        <v>0</v>
      </c>
      <c r="DK163" s="326">
        <v>0</v>
      </c>
      <c r="DL163" s="326">
        <v>729144.75</v>
      </c>
      <c r="DM163" s="326">
        <v>333543.78999999998</v>
      </c>
      <c r="DN163" s="326">
        <v>0</v>
      </c>
      <c r="DO163" s="326">
        <v>0</v>
      </c>
      <c r="DP163" s="326">
        <v>129263.81</v>
      </c>
      <c r="DQ163" s="326">
        <v>0</v>
      </c>
      <c r="DR163" s="326">
        <v>0</v>
      </c>
      <c r="DS163" s="326">
        <v>0</v>
      </c>
      <c r="DT163" s="326">
        <v>0</v>
      </c>
      <c r="DU163" s="326">
        <v>0</v>
      </c>
      <c r="DV163" s="326">
        <v>308870.92</v>
      </c>
      <c r="DW163" s="326">
        <v>22266.06</v>
      </c>
      <c r="DX163" s="326">
        <v>98409.94</v>
      </c>
      <c r="DY163" s="326">
        <v>89743.49</v>
      </c>
      <c r="DZ163" s="326">
        <v>90197.119999999995</v>
      </c>
      <c r="EA163" s="326">
        <v>98165</v>
      </c>
      <c r="EB163" s="326">
        <v>698.57</v>
      </c>
      <c r="EC163" s="326">
        <v>0</v>
      </c>
      <c r="ED163" s="326">
        <v>1031456.96</v>
      </c>
      <c r="EE163" s="326">
        <v>1006153.7</v>
      </c>
      <c r="EF163" s="326">
        <v>3153206.74</v>
      </c>
      <c r="EG163" s="326">
        <v>3178510</v>
      </c>
      <c r="EH163" s="326">
        <v>0</v>
      </c>
      <c r="EI163" s="326">
        <v>0</v>
      </c>
      <c r="EJ163" s="326">
        <v>0</v>
      </c>
      <c r="EK163" s="326">
        <v>0</v>
      </c>
      <c r="EL163" s="326">
        <v>0</v>
      </c>
      <c r="EM163" s="326">
        <v>28205000</v>
      </c>
      <c r="EN163" s="326">
        <v>0</v>
      </c>
      <c r="EO163" s="326">
        <v>10711.73</v>
      </c>
      <c r="EP163" s="326">
        <v>541301.16</v>
      </c>
      <c r="EQ163" s="326">
        <v>0</v>
      </c>
      <c r="ER163" s="326">
        <v>530589.43000000005</v>
      </c>
      <c r="ES163" s="326">
        <v>0</v>
      </c>
      <c r="ET163" s="326">
        <v>0</v>
      </c>
      <c r="EU163" s="326">
        <v>176565.1</v>
      </c>
      <c r="EV163" s="326">
        <v>195127.98</v>
      </c>
      <c r="EW163" s="326">
        <v>1585714.05</v>
      </c>
      <c r="EX163" s="326">
        <v>1567151.17</v>
      </c>
      <c r="EY163" s="326">
        <v>0</v>
      </c>
      <c r="EZ163" s="326">
        <v>8179.78</v>
      </c>
      <c r="FA163" s="326">
        <v>5963.1</v>
      </c>
      <c r="FB163" s="326">
        <v>5286</v>
      </c>
      <c r="FC163" s="326">
        <v>0</v>
      </c>
      <c r="FD163" s="326">
        <v>7502.68</v>
      </c>
      <c r="FE163" s="326">
        <v>0</v>
      </c>
      <c r="FF163" s="326">
        <v>0</v>
      </c>
      <c r="FG163" s="326">
        <v>0</v>
      </c>
      <c r="FH163" s="326">
        <v>0</v>
      </c>
      <c r="FI163" s="326">
        <v>0</v>
      </c>
      <c r="FJ163" s="326">
        <v>0</v>
      </c>
      <c r="FK163" s="326">
        <v>0</v>
      </c>
    </row>
    <row r="164" spans="1:167" x14ac:dyDescent="0.15">
      <c r="A164" s="334">
        <v>2604</v>
      </c>
      <c r="B164" s="334" t="s">
        <v>608</v>
      </c>
      <c r="C164" s="326">
        <v>0</v>
      </c>
      <c r="D164" s="326">
        <v>16761269</v>
      </c>
      <c r="E164" s="326">
        <v>0</v>
      </c>
      <c r="F164" s="326">
        <v>84322.78</v>
      </c>
      <c r="G164" s="326">
        <v>104368.13</v>
      </c>
      <c r="H164" s="326">
        <v>241165.93</v>
      </c>
      <c r="I164" s="326">
        <v>797840.58</v>
      </c>
      <c r="J164" s="326">
        <v>0</v>
      </c>
      <c r="K164" s="326">
        <v>4971531</v>
      </c>
      <c r="L164" s="326">
        <v>0</v>
      </c>
      <c r="M164" s="326">
        <v>0</v>
      </c>
      <c r="N164" s="326">
        <v>0</v>
      </c>
      <c r="O164" s="326">
        <v>0</v>
      </c>
      <c r="P164" s="326">
        <v>33932.26</v>
      </c>
      <c r="Q164" s="326">
        <v>0</v>
      </c>
      <c r="R164" s="326">
        <v>0</v>
      </c>
      <c r="S164" s="326">
        <v>0</v>
      </c>
      <c r="T164" s="326">
        <v>0</v>
      </c>
      <c r="U164" s="326">
        <v>367574.86</v>
      </c>
      <c r="V164" s="326">
        <v>33999548</v>
      </c>
      <c r="W164" s="326">
        <v>74522.92</v>
      </c>
      <c r="X164" s="326">
        <v>0</v>
      </c>
      <c r="Y164" s="326">
        <v>0</v>
      </c>
      <c r="Z164" s="326">
        <v>41988.76</v>
      </c>
      <c r="AA164" s="326">
        <v>2564289.91</v>
      </c>
      <c r="AB164" s="326">
        <v>0</v>
      </c>
      <c r="AC164" s="326">
        <v>0</v>
      </c>
      <c r="AD164" s="326">
        <v>188637.42</v>
      </c>
      <c r="AE164" s="326">
        <v>370463.72</v>
      </c>
      <c r="AF164" s="326">
        <v>0</v>
      </c>
      <c r="AG164" s="326">
        <v>0</v>
      </c>
      <c r="AH164" s="326">
        <v>51679.5</v>
      </c>
      <c r="AI164" s="326">
        <v>0</v>
      </c>
      <c r="AJ164" s="326">
        <v>0</v>
      </c>
      <c r="AK164" s="326">
        <v>7129.35</v>
      </c>
      <c r="AL164" s="326">
        <v>0</v>
      </c>
      <c r="AM164" s="326">
        <v>500</v>
      </c>
      <c r="AN164" s="326">
        <v>1896.84</v>
      </c>
      <c r="AO164" s="326">
        <v>0</v>
      </c>
      <c r="AP164" s="326">
        <v>0</v>
      </c>
      <c r="AQ164" s="326">
        <v>13900911.630000001</v>
      </c>
      <c r="AR164" s="326">
        <v>8786358.8699999992</v>
      </c>
      <c r="AS164" s="326">
        <v>1622367.81</v>
      </c>
      <c r="AT164" s="326">
        <v>1528765.13</v>
      </c>
      <c r="AU164" s="326">
        <v>711933.85</v>
      </c>
      <c r="AV164" s="326">
        <v>1003821.84</v>
      </c>
      <c r="AW164" s="326">
        <v>1538801.74</v>
      </c>
      <c r="AX164" s="326">
        <v>3139548.15</v>
      </c>
      <c r="AY164" s="326">
        <v>582159.13</v>
      </c>
      <c r="AZ164" s="326">
        <v>2941517.19</v>
      </c>
      <c r="BA164" s="326">
        <v>8447034.4800000004</v>
      </c>
      <c r="BB164" s="326">
        <v>2107275.46</v>
      </c>
      <c r="BC164" s="326">
        <v>317739.15999999997</v>
      </c>
      <c r="BD164" s="326">
        <v>1038923.64</v>
      </c>
      <c r="BE164" s="326">
        <v>3242.04</v>
      </c>
      <c r="BF164" s="326">
        <v>6037014.21</v>
      </c>
      <c r="BG164" s="326">
        <v>1303069.8899999999</v>
      </c>
      <c r="BH164" s="326">
        <v>560.67999999999995</v>
      </c>
      <c r="BI164" s="326">
        <v>110379.08</v>
      </c>
      <c r="BJ164" s="326">
        <v>110379.08</v>
      </c>
      <c r="BK164" s="326">
        <v>123764.97</v>
      </c>
      <c r="BL164" s="326">
        <v>123764.97</v>
      </c>
      <c r="BM164" s="326">
        <v>12402553.02</v>
      </c>
      <c r="BN164" s="326">
        <v>12402553.02</v>
      </c>
      <c r="BO164" s="326">
        <v>9108594.6799999997</v>
      </c>
      <c r="BP164" s="326">
        <v>14760210.74</v>
      </c>
      <c r="BQ164" s="326">
        <v>0</v>
      </c>
      <c r="BR164" s="326">
        <v>0</v>
      </c>
      <c r="BS164" s="326">
        <v>21745291.75</v>
      </c>
      <c r="BT164" s="326">
        <v>27396907.809999999</v>
      </c>
      <c r="BU164" s="326">
        <v>0</v>
      </c>
      <c r="BV164" s="326">
        <v>0</v>
      </c>
      <c r="BW164" s="326">
        <v>5037014.21</v>
      </c>
      <c r="BX164" s="326">
        <v>0</v>
      </c>
      <c r="BY164" s="326">
        <v>0</v>
      </c>
      <c r="BZ164" s="326">
        <v>0</v>
      </c>
      <c r="CA164" s="326">
        <v>0</v>
      </c>
      <c r="CB164" s="326">
        <v>0</v>
      </c>
      <c r="CC164" s="326">
        <v>0</v>
      </c>
      <c r="CD164" s="326">
        <v>0</v>
      </c>
      <c r="CE164" s="326">
        <v>0</v>
      </c>
      <c r="CF164" s="326">
        <v>0</v>
      </c>
      <c r="CG164" s="326">
        <v>0</v>
      </c>
      <c r="CH164" s="326">
        <v>148129.66</v>
      </c>
      <c r="CI164" s="326">
        <v>0</v>
      </c>
      <c r="CJ164" s="326">
        <v>0</v>
      </c>
      <c r="CK164" s="326">
        <v>0</v>
      </c>
      <c r="CL164" s="326">
        <v>0</v>
      </c>
      <c r="CM164" s="326">
        <v>1577181</v>
      </c>
      <c r="CN164" s="326">
        <v>81784</v>
      </c>
      <c r="CO164" s="326">
        <v>0</v>
      </c>
      <c r="CP164" s="326">
        <v>0</v>
      </c>
      <c r="CQ164" s="326">
        <v>0</v>
      </c>
      <c r="CR164" s="326">
        <v>25000</v>
      </c>
      <c r="CS164" s="326">
        <v>21202</v>
      </c>
      <c r="CT164" s="326">
        <v>938136.33</v>
      </c>
      <c r="CU164" s="326">
        <v>0</v>
      </c>
      <c r="CV164" s="326">
        <v>0</v>
      </c>
      <c r="CW164" s="326">
        <v>0</v>
      </c>
      <c r="CX164" s="326">
        <v>130627.46</v>
      </c>
      <c r="CY164" s="326">
        <v>0</v>
      </c>
      <c r="CZ164" s="326">
        <v>0</v>
      </c>
      <c r="DA164" s="326">
        <v>0</v>
      </c>
      <c r="DB164" s="326">
        <v>0</v>
      </c>
      <c r="DC164" s="326">
        <v>0</v>
      </c>
      <c r="DD164" s="326">
        <v>0</v>
      </c>
      <c r="DE164" s="326">
        <v>0</v>
      </c>
      <c r="DF164" s="326">
        <v>0</v>
      </c>
      <c r="DG164" s="326">
        <v>0</v>
      </c>
      <c r="DH164" s="326">
        <v>0</v>
      </c>
      <c r="DI164" s="326">
        <v>5633867.0700000003</v>
      </c>
      <c r="DJ164" s="326">
        <v>0</v>
      </c>
      <c r="DK164" s="326">
        <v>0</v>
      </c>
      <c r="DL164" s="326">
        <v>1068545.83</v>
      </c>
      <c r="DM164" s="326">
        <v>405361.52</v>
      </c>
      <c r="DN164" s="326">
        <v>0</v>
      </c>
      <c r="DO164" s="326">
        <v>0</v>
      </c>
      <c r="DP164" s="326">
        <v>301778.74</v>
      </c>
      <c r="DQ164" s="326">
        <v>0</v>
      </c>
      <c r="DR164" s="326">
        <v>0</v>
      </c>
      <c r="DS164" s="326">
        <v>0</v>
      </c>
      <c r="DT164" s="326">
        <v>0</v>
      </c>
      <c r="DU164" s="326">
        <v>0</v>
      </c>
      <c r="DV164" s="326">
        <v>549521.5</v>
      </c>
      <c r="DW164" s="326">
        <v>0</v>
      </c>
      <c r="DX164" s="326">
        <v>918687.32</v>
      </c>
      <c r="DY164" s="326">
        <v>952547.46</v>
      </c>
      <c r="DZ164" s="326">
        <v>517936.54</v>
      </c>
      <c r="EA164" s="326">
        <v>431962.95</v>
      </c>
      <c r="EB164" s="326">
        <v>52113.45</v>
      </c>
      <c r="EC164" s="326">
        <v>0</v>
      </c>
      <c r="ED164" s="326">
        <v>1232093.3600000001</v>
      </c>
      <c r="EE164" s="326">
        <v>1263154.1599999999</v>
      </c>
      <c r="EF164" s="326">
        <v>8223190.5300000003</v>
      </c>
      <c r="EG164" s="326">
        <v>8192129.7300000004</v>
      </c>
      <c r="EH164" s="326">
        <v>0</v>
      </c>
      <c r="EI164" s="326">
        <v>0</v>
      </c>
      <c r="EJ164" s="326">
        <v>0</v>
      </c>
      <c r="EK164" s="326">
        <v>0</v>
      </c>
      <c r="EL164" s="326">
        <v>0</v>
      </c>
      <c r="EM164" s="326">
        <v>22256337.350000001</v>
      </c>
      <c r="EN164" s="326">
        <v>510069.28</v>
      </c>
      <c r="EO164" s="326">
        <v>1513572.84</v>
      </c>
      <c r="EP164" s="326">
        <v>1003503.56</v>
      </c>
      <c r="EQ164" s="326">
        <v>0</v>
      </c>
      <c r="ER164" s="326">
        <v>0</v>
      </c>
      <c r="ES164" s="326">
        <v>0</v>
      </c>
      <c r="ET164" s="326">
        <v>0</v>
      </c>
      <c r="EU164" s="326">
        <v>504423.38</v>
      </c>
      <c r="EV164" s="326">
        <v>440044.59</v>
      </c>
      <c r="EW164" s="326">
        <v>2426035.79</v>
      </c>
      <c r="EX164" s="326">
        <v>2490414.58</v>
      </c>
      <c r="EY164" s="326">
        <v>0</v>
      </c>
      <c r="EZ164" s="326">
        <v>290143.21000000002</v>
      </c>
      <c r="FA164" s="326">
        <v>360330.09</v>
      </c>
      <c r="FB164" s="326">
        <v>557983.92000000004</v>
      </c>
      <c r="FC164" s="326">
        <v>183820.73</v>
      </c>
      <c r="FD164" s="326">
        <v>303976.31</v>
      </c>
      <c r="FE164" s="326">
        <v>0</v>
      </c>
      <c r="FF164" s="326">
        <v>0</v>
      </c>
      <c r="FG164" s="326">
        <v>0</v>
      </c>
      <c r="FH164" s="326">
        <v>0</v>
      </c>
      <c r="FI164" s="326">
        <v>0</v>
      </c>
      <c r="FJ164" s="326">
        <v>0</v>
      </c>
      <c r="FK164" s="326">
        <v>0</v>
      </c>
    </row>
    <row r="165" spans="1:167" x14ac:dyDescent="0.15">
      <c r="A165" s="334">
        <v>2605</v>
      </c>
      <c r="B165" s="334" t="s">
        <v>609</v>
      </c>
      <c r="C165" s="326">
        <v>0</v>
      </c>
      <c r="D165" s="326">
        <v>3560062</v>
      </c>
      <c r="E165" s="326">
        <v>0</v>
      </c>
      <c r="F165" s="326">
        <v>6887.98</v>
      </c>
      <c r="G165" s="326">
        <v>44513.279999999999</v>
      </c>
      <c r="H165" s="326">
        <v>8127.27</v>
      </c>
      <c r="I165" s="326">
        <v>80405.11</v>
      </c>
      <c r="J165" s="326">
        <v>3342</v>
      </c>
      <c r="K165" s="326">
        <v>1118319</v>
      </c>
      <c r="L165" s="326">
        <v>0</v>
      </c>
      <c r="M165" s="326">
        <v>0</v>
      </c>
      <c r="N165" s="326">
        <v>0</v>
      </c>
      <c r="O165" s="326">
        <v>0</v>
      </c>
      <c r="P165" s="326">
        <v>0</v>
      </c>
      <c r="Q165" s="326">
        <v>0</v>
      </c>
      <c r="R165" s="326">
        <v>0</v>
      </c>
      <c r="S165" s="326">
        <v>0</v>
      </c>
      <c r="T165" s="326">
        <v>0</v>
      </c>
      <c r="U165" s="326">
        <v>58108.38</v>
      </c>
      <c r="V165" s="326">
        <v>4723265</v>
      </c>
      <c r="W165" s="326">
        <v>11419.4</v>
      </c>
      <c r="X165" s="326">
        <v>0</v>
      </c>
      <c r="Y165" s="326">
        <v>0</v>
      </c>
      <c r="Z165" s="326">
        <v>0</v>
      </c>
      <c r="AA165" s="326">
        <v>420194.02</v>
      </c>
      <c r="AB165" s="326">
        <v>0</v>
      </c>
      <c r="AC165" s="326">
        <v>0</v>
      </c>
      <c r="AD165" s="326">
        <v>16044.16</v>
      </c>
      <c r="AE165" s="326">
        <v>49228.33</v>
      </c>
      <c r="AF165" s="326">
        <v>0</v>
      </c>
      <c r="AG165" s="326">
        <v>0</v>
      </c>
      <c r="AH165" s="326">
        <v>16024.5</v>
      </c>
      <c r="AI165" s="326">
        <v>0</v>
      </c>
      <c r="AJ165" s="326">
        <v>0</v>
      </c>
      <c r="AK165" s="326">
        <v>3500</v>
      </c>
      <c r="AL165" s="326">
        <v>0</v>
      </c>
      <c r="AM165" s="326">
        <v>22.75</v>
      </c>
      <c r="AN165" s="326">
        <v>33916.639999999999</v>
      </c>
      <c r="AO165" s="326">
        <v>0</v>
      </c>
      <c r="AP165" s="326">
        <v>1102.5</v>
      </c>
      <c r="AQ165" s="326">
        <v>2132212.77</v>
      </c>
      <c r="AR165" s="326">
        <v>1542370.86</v>
      </c>
      <c r="AS165" s="326">
        <v>371709.57</v>
      </c>
      <c r="AT165" s="326">
        <v>249972.29</v>
      </c>
      <c r="AU165" s="326">
        <v>176170.23999999999</v>
      </c>
      <c r="AV165" s="326">
        <v>0</v>
      </c>
      <c r="AW165" s="326">
        <v>252625.66</v>
      </c>
      <c r="AX165" s="326">
        <v>382231.76</v>
      </c>
      <c r="AY165" s="326">
        <v>275721.5</v>
      </c>
      <c r="AZ165" s="326">
        <v>661956.68000000005</v>
      </c>
      <c r="BA165" s="326">
        <v>1875416.66</v>
      </c>
      <c r="BB165" s="326">
        <v>311704.88</v>
      </c>
      <c r="BC165" s="326">
        <v>116124.9</v>
      </c>
      <c r="BD165" s="326">
        <v>1350</v>
      </c>
      <c r="BE165" s="326">
        <v>15039.23</v>
      </c>
      <c r="BF165" s="326">
        <v>897604.82</v>
      </c>
      <c r="BG165" s="326">
        <v>892240.5</v>
      </c>
      <c r="BH165" s="326">
        <v>30</v>
      </c>
      <c r="BI165" s="326">
        <v>17444.03</v>
      </c>
      <c r="BJ165" s="326">
        <v>17444.03</v>
      </c>
      <c r="BK165" s="326">
        <v>0</v>
      </c>
      <c r="BL165" s="326">
        <v>0</v>
      </c>
      <c r="BM165" s="326">
        <v>190000</v>
      </c>
      <c r="BN165" s="326">
        <v>190000</v>
      </c>
      <c r="BO165" s="326">
        <v>0</v>
      </c>
      <c r="BP165" s="326">
        <v>0</v>
      </c>
      <c r="BQ165" s="326">
        <v>3159239.8</v>
      </c>
      <c r="BR165" s="326">
        <v>3159239.8</v>
      </c>
      <c r="BS165" s="326">
        <v>3366683.83</v>
      </c>
      <c r="BT165" s="326">
        <v>3366683.83</v>
      </c>
      <c r="BU165" s="326">
        <v>0</v>
      </c>
      <c r="BV165" s="326">
        <v>0</v>
      </c>
      <c r="BW165" s="326">
        <v>851498.26</v>
      </c>
      <c r="BX165" s="326">
        <v>0</v>
      </c>
      <c r="BY165" s="326">
        <v>0</v>
      </c>
      <c r="BZ165" s="326">
        <v>0</v>
      </c>
      <c r="CA165" s="326">
        <v>0</v>
      </c>
      <c r="CB165" s="326">
        <v>0</v>
      </c>
      <c r="CC165" s="326">
        <v>0</v>
      </c>
      <c r="CD165" s="326">
        <v>0</v>
      </c>
      <c r="CE165" s="326">
        <v>0</v>
      </c>
      <c r="CF165" s="326">
        <v>0</v>
      </c>
      <c r="CG165" s="326">
        <v>0</v>
      </c>
      <c r="CH165" s="326">
        <v>0</v>
      </c>
      <c r="CI165" s="326">
        <v>0</v>
      </c>
      <c r="CJ165" s="326">
        <v>0</v>
      </c>
      <c r="CK165" s="326">
        <v>0</v>
      </c>
      <c r="CL165" s="326">
        <v>0</v>
      </c>
      <c r="CM165" s="326">
        <v>272250</v>
      </c>
      <c r="CN165" s="326">
        <v>0</v>
      </c>
      <c r="CO165" s="326">
        <v>0</v>
      </c>
      <c r="CP165" s="326">
        <v>0</v>
      </c>
      <c r="CQ165" s="326">
        <v>0</v>
      </c>
      <c r="CR165" s="326">
        <v>0</v>
      </c>
      <c r="CS165" s="326">
        <v>0</v>
      </c>
      <c r="CT165" s="326">
        <v>159815.99</v>
      </c>
      <c r="CU165" s="326">
        <v>0</v>
      </c>
      <c r="CV165" s="326">
        <v>0</v>
      </c>
      <c r="CW165" s="326">
        <v>0</v>
      </c>
      <c r="CX165" s="326">
        <v>23467.47</v>
      </c>
      <c r="CY165" s="326">
        <v>0</v>
      </c>
      <c r="CZ165" s="326">
        <v>0</v>
      </c>
      <c r="DA165" s="326">
        <v>0</v>
      </c>
      <c r="DB165" s="326">
        <v>0</v>
      </c>
      <c r="DC165" s="326">
        <v>1790.35</v>
      </c>
      <c r="DD165" s="326">
        <v>0</v>
      </c>
      <c r="DE165" s="326">
        <v>0</v>
      </c>
      <c r="DF165" s="326">
        <v>0</v>
      </c>
      <c r="DG165" s="326">
        <v>0</v>
      </c>
      <c r="DH165" s="326">
        <v>0</v>
      </c>
      <c r="DI165" s="326">
        <v>1048174.9</v>
      </c>
      <c r="DJ165" s="326">
        <v>0</v>
      </c>
      <c r="DK165" s="326">
        <v>0</v>
      </c>
      <c r="DL165" s="326">
        <v>193520.9</v>
      </c>
      <c r="DM165" s="326">
        <v>18524.7</v>
      </c>
      <c r="DN165" s="326">
        <v>0</v>
      </c>
      <c r="DO165" s="326">
        <v>0</v>
      </c>
      <c r="DP165" s="326">
        <v>30828.720000000001</v>
      </c>
      <c r="DQ165" s="326">
        <v>618.20000000000005</v>
      </c>
      <c r="DR165" s="326">
        <v>0</v>
      </c>
      <c r="DS165" s="326">
        <v>0</v>
      </c>
      <c r="DT165" s="326">
        <v>0</v>
      </c>
      <c r="DU165" s="326">
        <v>0</v>
      </c>
      <c r="DV165" s="326">
        <v>17154.650000000001</v>
      </c>
      <c r="DW165" s="326">
        <v>0</v>
      </c>
      <c r="DX165" s="326">
        <v>149068.04999999999</v>
      </c>
      <c r="DY165" s="326">
        <v>75580.03</v>
      </c>
      <c r="DZ165" s="326">
        <v>170180.46</v>
      </c>
      <c r="EA165" s="326">
        <v>185423.43</v>
      </c>
      <c r="EB165" s="326">
        <v>58245.05</v>
      </c>
      <c r="EC165" s="326">
        <v>0</v>
      </c>
      <c r="ED165" s="326">
        <v>62930.28</v>
      </c>
      <c r="EE165" s="326">
        <v>143637.73000000001</v>
      </c>
      <c r="EF165" s="326">
        <v>861679.23</v>
      </c>
      <c r="EG165" s="326">
        <v>712971.78</v>
      </c>
      <c r="EH165" s="326">
        <v>0</v>
      </c>
      <c r="EI165" s="326">
        <v>0</v>
      </c>
      <c r="EJ165" s="326">
        <v>0</v>
      </c>
      <c r="EK165" s="326">
        <v>68000</v>
      </c>
      <c r="EL165" s="326">
        <v>0</v>
      </c>
      <c r="EM165" s="326">
        <v>9041404.6799999997</v>
      </c>
      <c r="EN165" s="326">
        <v>4726766.2699999996</v>
      </c>
      <c r="EO165" s="326">
        <v>129005.75</v>
      </c>
      <c r="EP165" s="326">
        <v>130139.41</v>
      </c>
      <c r="EQ165" s="326">
        <v>0</v>
      </c>
      <c r="ER165" s="326">
        <v>4727899.93</v>
      </c>
      <c r="ES165" s="326">
        <v>0</v>
      </c>
      <c r="ET165" s="326">
        <v>0</v>
      </c>
      <c r="EU165" s="326">
        <v>89060.81</v>
      </c>
      <c r="EV165" s="326">
        <v>131699.26</v>
      </c>
      <c r="EW165" s="326">
        <v>311460.02</v>
      </c>
      <c r="EX165" s="326">
        <v>268821.57</v>
      </c>
      <c r="EY165" s="326">
        <v>0</v>
      </c>
      <c r="EZ165" s="326">
        <v>0</v>
      </c>
      <c r="FA165" s="326">
        <v>0</v>
      </c>
      <c r="FB165" s="326">
        <v>0</v>
      </c>
      <c r="FC165" s="326">
        <v>0</v>
      </c>
      <c r="FD165" s="326">
        <v>0</v>
      </c>
      <c r="FE165" s="326">
        <v>0</v>
      </c>
      <c r="FF165" s="326">
        <v>0</v>
      </c>
      <c r="FG165" s="326">
        <v>0</v>
      </c>
      <c r="FH165" s="326">
        <v>0</v>
      </c>
      <c r="FI165" s="326">
        <v>0</v>
      </c>
      <c r="FJ165" s="326">
        <v>0</v>
      </c>
      <c r="FK165" s="326">
        <v>0</v>
      </c>
    </row>
    <row r="166" spans="1:167" x14ac:dyDescent="0.15">
      <c r="A166" s="334">
        <v>2611</v>
      </c>
      <c r="B166" s="334" t="s">
        <v>610</v>
      </c>
      <c r="C166" s="326">
        <v>0</v>
      </c>
      <c r="D166" s="326">
        <v>35120075.810000002</v>
      </c>
      <c r="E166" s="326">
        <v>1586</v>
      </c>
      <c r="F166" s="326">
        <v>4307.24</v>
      </c>
      <c r="G166" s="326">
        <v>118054.08</v>
      </c>
      <c r="H166" s="326">
        <v>154955.45000000001</v>
      </c>
      <c r="I166" s="326">
        <v>517678.03</v>
      </c>
      <c r="J166" s="326">
        <v>0</v>
      </c>
      <c r="K166" s="326">
        <v>488152</v>
      </c>
      <c r="L166" s="326">
        <v>0</v>
      </c>
      <c r="M166" s="326">
        <v>7515</v>
      </c>
      <c r="N166" s="326">
        <v>0</v>
      </c>
      <c r="O166" s="326">
        <v>2460</v>
      </c>
      <c r="P166" s="326">
        <v>2062.46</v>
      </c>
      <c r="Q166" s="326">
        <v>0</v>
      </c>
      <c r="R166" s="326">
        <v>0</v>
      </c>
      <c r="S166" s="326">
        <v>0</v>
      </c>
      <c r="T166" s="326">
        <v>51104</v>
      </c>
      <c r="U166" s="326">
        <v>406330.19</v>
      </c>
      <c r="V166" s="326">
        <v>22233793</v>
      </c>
      <c r="W166" s="326">
        <v>496323.08</v>
      </c>
      <c r="X166" s="326">
        <v>0</v>
      </c>
      <c r="Y166" s="326">
        <v>0</v>
      </c>
      <c r="Z166" s="326">
        <v>24284.74</v>
      </c>
      <c r="AA166" s="326">
        <v>2581131.44</v>
      </c>
      <c r="AB166" s="326">
        <v>26418</v>
      </c>
      <c r="AC166" s="326">
        <v>0</v>
      </c>
      <c r="AD166" s="326">
        <v>70876</v>
      </c>
      <c r="AE166" s="326">
        <v>153368.84</v>
      </c>
      <c r="AF166" s="326">
        <v>0</v>
      </c>
      <c r="AG166" s="326">
        <v>0</v>
      </c>
      <c r="AH166" s="326">
        <v>201186.27</v>
      </c>
      <c r="AI166" s="326">
        <v>2000</v>
      </c>
      <c r="AJ166" s="326">
        <v>0</v>
      </c>
      <c r="AK166" s="326">
        <v>191186.15</v>
      </c>
      <c r="AL166" s="326">
        <v>0</v>
      </c>
      <c r="AM166" s="326">
        <v>7496.7</v>
      </c>
      <c r="AN166" s="326">
        <v>235984.46</v>
      </c>
      <c r="AO166" s="326">
        <v>0</v>
      </c>
      <c r="AP166" s="326">
        <v>34435.620000000003</v>
      </c>
      <c r="AQ166" s="326">
        <v>10311522.48</v>
      </c>
      <c r="AR166" s="326">
        <v>16016937.189999999</v>
      </c>
      <c r="AS166" s="326">
        <v>1498333.77</v>
      </c>
      <c r="AT166" s="326">
        <v>1752788.52</v>
      </c>
      <c r="AU166" s="326">
        <v>752432.46</v>
      </c>
      <c r="AV166" s="326">
        <v>287943.94</v>
      </c>
      <c r="AW166" s="326">
        <v>1866762.38</v>
      </c>
      <c r="AX166" s="326">
        <v>2628705.35</v>
      </c>
      <c r="AY166" s="326">
        <v>518023.4</v>
      </c>
      <c r="AZ166" s="326">
        <v>3384315.58</v>
      </c>
      <c r="BA166" s="326">
        <v>10445794.939999999</v>
      </c>
      <c r="BB166" s="326">
        <v>2693925.09</v>
      </c>
      <c r="BC166" s="326">
        <v>480591.07</v>
      </c>
      <c r="BD166" s="326">
        <v>2150</v>
      </c>
      <c r="BE166" s="326">
        <v>863302.22</v>
      </c>
      <c r="BF166" s="326">
        <v>7447614.79</v>
      </c>
      <c r="BG166" s="326">
        <v>1850406.4</v>
      </c>
      <c r="BH166" s="326">
        <v>13904.42</v>
      </c>
      <c r="BI166" s="326">
        <v>238682.69</v>
      </c>
      <c r="BJ166" s="326">
        <v>229499.61</v>
      </c>
      <c r="BK166" s="326">
        <v>0</v>
      </c>
      <c r="BL166" s="326">
        <v>26952.21</v>
      </c>
      <c r="BM166" s="326">
        <v>5988113.1600000001</v>
      </c>
      <c r="BN166" s="326">
        <v>5988113.1600000001</v>
      </c>
      <c r="BO166" s="326">
        <v>0</v>
      </c>
      <c r="BP166" s="326">
        <v>0</v>
      </c>
      <c r="BQ166" s="326">
        <v>17351126.210000001</v>
      </c>
      <c r="BR166" s="326">
        <v>17650667.640000001</v>
      </c>
      <c r="BS166" s="326">
        <v>23577922.059999999</v>
      </c>
      <c r="BT166" s="326">
        <v>23895232.620000001</v>
      </c>
      <c r="BU166" s="326">
        <v>0</v>
      </c>
      <c r="BV166" s="326">
        <v>0</v>
      </c>
      <c r="BW166" s="326">
        <v>7347614.79</v>
      </c>
      <c r="BX166" s="326">
        <v>0</v>
      </c>
      <c r="BY166" s="326">
        <v>0</v>
      </c>
      <c r="BZ166" s="326">
        <v>0</v>
      </c>
      <c r="CA166" s="326">
        <v>0</v>
      </c>
      <c r="CB166" s="326">
        <v>0</v>
      </c>
      <c r="CC166" s="326">
        <v>21435.11</v>
      </c>
      <c r="CD166" s="326">
        <v>0</v>
      </c>
      <c r="CE166" s="326">
        <v>0</v>
      </c>
      <c r="CF166" s="326">
        <v>0</v>
      </c>
      <c r="CG166" s="326">
        <v>0</v>
      </c>
      <c r="CH166" s="326">
        <v>2500</v>
      </c>
      <c r="CI166" s="326">
        <v>0</v>
      </c>
      <c r="CJ166" s="326">
        <v>26400</v>
      </c>
      <c r="CK166" s="326">
        <v>0</v>
      </c>
      <c r="CL166" s="326">
        <v>0</v>
      </c>
      <c r="CM166" s="326">
        <v>2317992</v>
      </c>
      <c r="CN166" s="326">
        <v>214687</v>
      </c>
      <c r="CO166" s="326">
        <v>0</v>
      </c>
      <c r="CP166" s="326">
        <v>0</v>
      </c>
      <c r="CQ166" s="326">
        <v>0</v>
      </c>
      <c r="CR166" s="326">
        <v>0</v>
      </c>
      <c r="CS166" s="326">
        <v>55657</v>
      </c>
      <c r="CT166" s="326">
        <v>1035281.95</v>
      </c>
      <c r="CU166" s="326">
        <v>0</v>
      </c>
      <c r="CV166" s="326">
        <v>0</v>
      </c>
      <c r="CW166" s="326">
        <v>0</v>
      </c>
      <c r="CX166" s="326">
        <v>67881.52</v>
      </c>
      <c r="CY166" s="326">
        <v>0</v>
      </c>
      <c r="CZ166" s="326">
        <v>0</v>
      </c>
      <c r="DA166" s="326">
        <v>0</v>
      </c>
      <c r="DB166" s="326">
        <v>0</v>
      </c>
      <c r="DC166" s="326">
        <v>0</v>
      </c>
      <c r="DD166" s="326">
        <v>0</v>
      </c>
      <c r="DE166" s="326">
        <v>0</v>
      </c>
      <c r="DF166" s="326">
        <v>0</v>
      </c>
      <c r="DG166" s="326">
        <v>0</v>
      </c>
      <c r="DH166" s="326">
        <v>0</v>
      </c>
      <c r="DI166" s="326">
        <v>7521598.3700000001</v>
      </c>
      <c r="DJ166" s="326">
        <v>0</v>
      </c>
      <c r="DK166" s="326">
        <v>0</v>
      </c>
      <c r="DL166" s="326">
        <v>1236735.78</v>
      </c>
      <c r="DM166" s="326">
        <v>530597.25</v>
      </c>
      <c r="DN166" s="326">
        <v>0</v>
      </c>
      <c r="DO166" s="326">
        <v>0</v>
      </c>
      <c r="DP166" s="326">
        <v>738894.92</v>
      </c>
      <c r="DQ166" s="326">
        <v>0</v>
      </c>
      <c r="DR166" s="326">
        <v>0</v>
      </c>
      <c r="DS166" s="326">
        <v>0</v>
      </c>
      <c r="DT166" s="326">
        <v>0</v>
      </c>
      <c r="DU166" s="326">
        <v>0</v>
      </c>
      <c r="DV166" s="326">
        <v>1057107.05</v>
      </c>
      <c r="DW166" s="326">
        <v>4516</v>
      </c>
      <c r="DX166" s="326">
        <v>689948.55</v>
      </c>
      <c r="DY166" s="326">
        <v>568349.81000000006</v>
      </c>
      <c r="DZ166" s="326">
        <v>478940.55</v>
      </c>
      <c r="EA166" s="326">
        <v>549256.95999999996</v>
      </c>
      <c r="EB166" s="326">
        <v>51282.33</v>
      </c>
      <c r="EC166" s="326">
        <v>0</v>
      </c>
      <c r="ED166" s="326">
        <v>4063153.93</v>
      </c>
      <c r="EE166" s="326">
        <v>4229044.9000000004</v>
      </c>
      <c r="EF166" s="326">
        <v>7231089.9400000004</v>
      </c>
      <c r="EG166" s="326">
        <v>7065198.9699999997</v>
      </c>
      <c r="EH166" s="326">
        <v>0</v>
      </c>
      <c r="EI166" s="326">
        <v>0</v>
      </c>
      <c r="EJ166" s="326">
        <v>0</v>
      </c>
      <c r="EK166" s="326">
        <v>0</v>
      </c>
      <c r="EL166" s="326">
        <v>0</v>
      </c>
      <c r="EM166" s="326">
        <v>90800000</v>
      </c>
      <c r="EN166" s="326">
        <v>62360930.039999999</v>
      </c>
      <c r="EO166" s="326">
        <v>11832960.32</v>
      </c>
      <c r="EP166" s="326">
        <v>10095593.68</v>
      </c>
      <c r="EQ166" s="326">
        <v>0</v>
      </c>
      <c r="ER166" s="326">
        <v>60623563.399999999</v>
      </c>
      <c r="ES166" s="326">
        <v>0</v>
      </c>
      <c r="ET166" s="326">
        <v>0</v>
      </c>
      <c r="EU166" s="326">
        <v>758230.43</v>
      </c>
      <c r="EV166" s="326">
        <v>540511.76</v>
      </c>
      <c r="EW166" s="326">
        <v>2260563.4500000002</v>
      </c>
      <c r="EX166" s="326">
        <v>2478282.12</v>
      </c>
      <c r="EY166" s="326">
        <v>0</v>
      </c>
      <c r="EZ166" s="326">
        <v>251520.88</v>
      </c>
      <c r="FA166" s="326">
        <v>153634.32</v>
      </c>
      <c r="FB166" s="326">
        <v>1380259.96</v>
      </c>
      <c r="FC166" s="326">
        <v>0</v>
      </c>
      <c r="FD166" s="326">
        <v>1478146.52</v>
      </c>
      <c r="FE166" s="326">
        <v>0</v>
      </c>
      <c r="FF166" s="326">
        <v>0</v>
      </c>
      <c r="FG166" s="326">
        <v>0</v>
      </c>
      <c r="FH166" s="326">
        <v>90000</v>
      </c>
      <c r="FI166" s="326">
        <v>14789.05</v>
      </c>
      <c r="FJ166" s="326">
        <v>75210.95</v>
      </c>
      <c r="FK166" s="326">
        <v>0</v>
      </c>
    </row>
    <row r="167" spans="1:167" x14ac:dyDescent="0.15">
      <c r="A167" s="334">
        <v>2618</v>
      </c>
      <c r="B167" s="334" t="s">
        <v>611</v>
      </c>
      <c r="C167" s="326">
        <v>0</v>
      </c>
      <c r="D167" s="326">
        <v>3423046</v>
      </c>
      <c r="E167" s="326">
        <v>0</v>
      </c>
      <c r="F167" s="326">
        <v>23087.19</v>
      </c>
      <c r="G167" s="326">
        <v>26087.25</v>
      </c>
      <c r="H167" s="326">
        <v>3361.02</v>
      </c>
      <c r="I167" s="326">
        <v>81079.460000000006</v>
      </c>
      <c r="J167" s="326">
        <v>0</v>
      </c>
      <c r="K167" s="326">
        <v>53618</v>
      </c>
      <c r="L167" s="326">
        <v>0</v>
      </c>
      <c r="M167" s="326">
        <v>0</v>
      </c>
      <c r="N167" s="326">
        <v>0</v>
      </c>
      <c r="O167" s="326">
        <v>0</v>
      </c>
      <c r="P167" s="326">
        <v>9066.5300000000007</v>
      </c>
      <c r="Q167" s="326">
        <v>0</v>
      </c>
      <c r="R167" s="326">
        <v>0</v>
      </c>
      <c r="S167" s="326">
        <v>0</v>
      </c>
      <c r="T167" s="326">
        <v>0</v>
      </c>
      <c r="U167" s="326">
        <v>67411.59</v>
      </c>
      <c r="V167" s="326">
        <v>2546628</v>
      </c>
      <c r="W167" s="326">
        <v>32939.089999999997</v>
      </c>
      <c r="X167" s="326">
        <v>0</v>
      </c>
      <c r="Y167" s="326">
        <v>176213.52</v>
      </c>
      <c r="Z167" s="326">
        <v>26195.07</v>
      </c>
      <c r="AA167" s="326">
        <v>690465.72</v>
      </c>
      <c r="AB167" s="326">
        <v>0</v>
      </c>
      <c r="AC167" s="326">
        <v>0</v>
      </c>
      <c r="AD167" s="326">
        <v>21288.720000000001</v>
      </c>
      <c r="AE167" s="326">
        <v>129239.15</v>
      </c>
      <c r="AF167" s="326">
        <v>0</v>
      </c>
      <c r="AG167" s="326">
        <v>0</v>
      </c>
      <c r="AH167" s="326">
        <v>7811.57</v>
      </c>
      <c r="AI167" s="326">
        <v>34832.82</v>
      </c>
      <c r="AJ167" s="326">
        <v>0</v>
      </c>
      <c r="AK167" s="326">
        <v>148029.94</v>
      </c>
      <c r="AL167" s="326">
        <v>517256.84</v>
      </c>
      <c r="AM167" s="326">
        <v>2780.11</v>
      </c>
      <c r="AN167" s="326">
        <v>0</v>
      </c>
      <c r="AO167" s="326">
        <v>0</v>
      </c>
      <c r="AP167" s="326">
        <v>1011.26</v>
      </c>
      <c r="AQ167" s="326">
        <v>1517474.64</v>
      </c>
      <c r="AR167" s="326">
        <v>1641710.55</v>
      </c>
      <c r="AS167" s="326">
        <v>278014.15999999997</v>
      </c>
      <c r="AT167" s="326">
        <v>155933.12</v>
      </c>
      <c r="AU167" s="326">
        <v>126278.42</v>
      </c>
      <c r="AV167" s="326">
        <v>0</v>
      </c>
      <c r="AW167" s="326">
        <v>88853.25</v>
      </c>
      <c r="AX167" s="326">
        <v>150169.43</v>
      </c>
      <c r="AY167" s="326">
        <v>274384.64000000001</v>
      </c>
      <c r="AZ167" s="326">
        <v>374374.08</v>
      </c>
      <c r="BA167" s="326">
        <v>1520092.31</v>
      </c>
      <c r="BB167" s="326">
        <v>587217.14</v>
      </c>
      <c r="BC167" s="326">
        <v>80968.399999999994</v>
      </c>
      <c r="BD167" s="326">
        <v>517256.84</v>
      </c>
      <c r="BE167" s="326">
        <v>43266.6</v>
      </c>
      <c r="BF167" s="326">
        <v>508399.02</v>
      </c>
      <c r="BG167" s="326">
        <v>83054.02</v>
      </c>
      <c r="BH167" s="326">
        <v>49550.22</v>
      </c>
      <c r="BI167" s="326">
        <v>0</v>
      </c>
      <c r="BJ167" s="326">
        <v>0</v>
      </c>
      <c r="BK167" s="326">
        <v>0</v>
      </c>
      <c r="BL167" s="326">
        <v>66970.94</v>
      </c>
      <c r="BM167" s="326">
        <v>0</v>
      </c>
      <c r="BN167" s="326">
        <v>0</v>
      </c>
      <c r="BO167" s="326">
        <v>0</v>
      </c>
      <c r="BP167" s="326">
        <v>0</v>
      </c>
      <c r="BQ167" s="326">
        <v>3927405.27</v>
      </c>
      <c r="BR167" s="326">
        <v>3884886.34</v>
      </c>
      <c r="BS167" s="326">
        <v>3927405.27</v>
      </c>
      <c r="BT167" s="326">
        <v>3951857.28</v>
      </c>
      <c r="BU167" s="326">
        <v>0</v>
      </c>
      <c r="BV167" s="326">
        <v>0</v>
      </c>
      <c r="BW167" s="326">
        <v>484377.8</v>
      </c>
      <c r="BX167" s="326">
        <v>0</v>
      </c>
      <c r="BY167" s="326">
        <v>0</v>
      </c>
      <c r="BZ167" s="326">
        <v>0</v>
      </c>
      <c r="CA167" s="326">
        <v>0</v>
      </c>
      <c r="CB167" s="326">
        <v>0</v>
      </c>
      <c r="CC167" s="326">
        <v>0</v>
      </c>
      <c r="CD167" s="326">
        <v>0</v>
      </c>
      <c r="CE167" s="326">
        <v>0</v>
      </c>
      <c r="CF167" s="326">
        <v>0</v>
      </c>
      <c r="CG167" s="326">
        <v>0</v>
      </c>
      <c r="CH167" s="326">
        <v>733</v>
      </c>
      <c r="CI167" s="326">
        <v>0</v>
      </c>
      <c r="CJ167" s="326">
        <v>0</v>
      </c>
      <c r="CK167" s="326">
        <v>0</v>
      </c>
      <c r="CL167" s="326">
        <v>0</v>
      </c>
      <c r="CM167" s="326">
        <v>106755</v>
      </c>
      <c r="CN167" s="326">
        <v>0</v>
      </c>
      <c r="CO167" s="326">
        <v>0</v>
      </c>
      <c r="CP167" s="326">
        <v>0</v>
      </c>
      <c r="CQ167" s="326">
        <v>0</v>
      </c>
      <c r="CR167" s="326">
        <v>5000</v>
      </c>
      <c r="CS167" s="326">
        <v>0</v>
      </c>
      <c r="CT167" s="326">
        <v>134155</v>
      </c>
      <c r="CU167" s="326">
        <v>0</v>
      </c>
      <c r="CV167" s="326">
        <v>0</v>
      </c>
      <c r="CW167" s="326">
        <v>0</v>
      </c>
      <c r="CX167" s="326">
        <v>58107.41</v>
      </c>
      <c r="CY167" s="326">
        <v>0</v>
      </c>
      <c r="CZ167" s="326">
        <v>0</v>
      </c>
      <c r="DA167" s="326">
        <v>0</v>
      </c>
      <c r="DB167" s="326">
        <v>0</v>
      </c>
      <c r="DC167" s="326">
        <v>0</v>
      </c>
      <c r="DD167" s="326">
        <v>0</v>
      </c>
      <c r="DE167" s="326">
        <v>0</v>
      </c>
      <c r="DF167" s="326">
        <v>0</v>
      </c>
      <c r="DG167" s="326">
        <v>0</v>
      </c>
      <c r="DH167" s="326">
        <v>0</v>
      </c>
      <c r="DI167" s="326">
        <v>554501.78</v>
      </c>
      <c r="DJ167" s="326">
        <v>0</v>
      </c>
      <c r="DK167" s="326">
        <v>0</v>
      </c>
      <c r="DL167" s="326">
        <v>62323.01</v>
      </c>
      <c r="DM167" s="326">
        <v>161503.42000000001</v>
      </c>
      <c r="DN167" s="326">
        <v>0</v>
      </c>
      <c r="DO167" s="326">
        <v>0</v>
      </c>
      <c r="DP167" s="326">
        <v>0</v>
      </c>
      <c r="DQ167" s="326">
        <v>0</v>
      </c>
      <c r="DR167" s="326">
        <v>0</v>
      </c>
      <c r="DS167" s="326">
        <v>0</v>
      </c>
      <c r="DT167" s="326">
        <v>0</v>
      </c>
      <c r="DU167" s="326">
        <v>0</v>
      </c>
      <c r="DV167" s="326">
        <v>10800</v>
      </c>
      <c r="DW167" s="326">
        <v>0</v>
      </c>
      <c r="DX167" s="326">
        <v>1380869.6</v>
      </c>
      <c r="DY167" s="326">
        <v>1375279.1</v>
      </c>
      <c r="DZ167" s="326">
        <v>55239.77</v>
      </c>
      <c r="EA167" s="326">
        <v>0</v>
      </c>
      <c r="EB167" s="326">
        <v>58910.720000000001</v>
      </c>
      <c r="EC167" s="326">
        <v>1919.55</v>
      </c>
      <c r="ED167" s="326">
        <v>2027122.78</v>
      </c>
      <c r="EE167" s="326">
        <v>2077046.52</v>
      </c>
      <c r="EF167" s="326">
        <v>49923.74</v>
      </c>
      <c r="EG167" s="326">
        <v>0</v>
      </c>
      <c r="EH167" s="326">
        <v>0</v>
      </c>
      <c r="EI167" s="326">
        <v>0</v>
      </c>
      <c r="EJ167" s="326">
        <v>0</v>
      </c>
      <c r="EK167" s="326">
        <v>0</v>
      </c>
      <c r="EL167" s="326">
        <v>0</v>
      </c>
      <c r="EM167" s="326">
        <v>2351802.5</v>
      </c>
      <c r="EN167" s="326">
        <v>355000</v>
      </c>
      <c r="EO167" s="326">
        <v>369159.28</v>
      </c>
      <c r="EP167" s="326">
        <v>14159.28</v>
      </c>
      <c r="EQ167" s="326">
        <v>0</v>
      </c>
      <c r="ER167" s="326">
        <v>0</v>
      </c>
      <c r="ES167" s="326">
        <v>0</v>
      </c>
      <c r="ET167" s="326">
        <v>0</v>
      </c>
      <c r="EU167" s="326">
        <v>0</v>
      </c>
      <c r="EV167" s="326">
        <v>0</v>
      </c>
      <c r="EW167" s="326">
        <v>304043.13</v>
      </c>
      <c r="EX167" s="326">
        <v>304043.13</v>
      </c>
      <c r="EY167" s="326">
        <v>0</v>
      </c>
      <c r="EZ167" s="326">
        <v>9930.11</v>
      </c>
      <c r="FA167" s="326">
        <v>-8590.02</v>
      </c>
      <c r="FB167" s="326">
        <v>97420.160000000003</v>
      </c>
      <c r="FC167" s="326">
        <v>5730.92</v>
      </c>
      <c r="FD167" s="326">
        <v>110209.37</v>
      </c>
      <c r="FE167" s="326">
        <v>0</v>
      </c>
      <c r="FF167" s="326">
        <v>0</v>
      </c>
      <c r="FG167" s="326">
        <v>0</v>
      </c>
      <c r="FH167" s="326">
        <v>0</v>
      </c>
      <c r="FI167" s="326">
        <v>0</v>
      </c>
      <c r="FJ167" s="326">
        <v>0</v>
      </c>
      <c r="FK167" s="326">
        <v>0</v>
      </c>
    </row>
    <row r="168" spans="1:167" x14ac:dyDescent="0.15">
      <c r="A168" s="334">
        <v>2625</v>
      </c>
      <c r="B168" s="334" t="s">
        <v>612</v>
      </c>
      <c r="C168" s="326">
        <v>0</v>
      </c>
      <c r="D168" s="326">
        <v>2961386</v>
      </c>
      <c r="E168" s="326">
        <v>0</v>
      </c>
      <c r="F168" s="326">
        <v>2110</v>
      </c>
      <c r="G168" s="326">
        <v>11960</v>
      </c>
      <c r="H168" s="326">
        <v>4258.17</v>
      </c>
      <c r="I168" s="326">
        <v>83293.570000000007</v>
      </c>
      <c r="J168" s="326">
        <v>0</v>
      </c>
      <c r="K168" s="326">
        <v>504217.53</v>
      </c>
      <c r="L168" s="326">
        <v>0</v>
      </c>
      <c r="M168" s="326">
        <v>0</v>
      </c>
      <c r="N168" s="326">
        <v>0</v>
      </c>
      <c r="O168" s="326">
        <v>0</v>
      </c>
      <c r="P168" s="326">
        <v>3422.4</v>
      </c>
      <c r="Q168" s="326">
        <v>0</v>
      </c>
      <c r="R168" s="326">
        <v>0</v>
      </c>
      <c r="S168" s="326">
        <v>0</v>
      </c>
      <c r="T168" s="326">
        <v>0</v>
      </c>
      <c r="U168" s="326">
        <v>31485.59</v>
      </c>
      <c r="V168" s="326">
        <v>1754234</v>
      </c>
      <c r="W168" s="326">
        <v>6364.94</v>
      </c>
      <c r="X168" s="326">
        <v>0</v>
      </c>
      <c r="Y168" s="326">
        <v>0</v>
      </c>
      <c r="Z168" s="326">
        <v>0</v>
      </c>
      <c r="AA168" s="326">
        <v>338565.68</v>
      </c>
      <c r="AB168" s="326">
        <v>0</v>
      </c>
      <c r="AC168" s="326">
        <v>0</v>
      </c>
      <c r="AD168" s="326">
        <v>5708.98</v>
      </c>
      <c r="AE168" s="326">
        <v>39967.99</v>
      </c>
      <c r="AF168" s="326">
        <v>0</v>
      </c>
      <c r="AG168" s="326">
        <v>0</v>
      </c>
      <c r="AH168" s="326">
        <v>14980.85</v>
      </c>
      <c r="AI168" s="326">
        <v>0</v>
      </c>
      <c r="AJ168" s="326">
        <v>0</v>
      </c>
      <c r="AK168" s="326">
        <v>0</v>
      </c>
      <c r="AL168" s="326">
        <v>0</v>
      </c>
      <c r="AM168" s="326">
        <v>72838.23</v>
      </c>
      <c r="AN168" s="326">
        <v>0</v>
      </c>
      <c r="AO168" s="326">
        <v>22982.35</v>
      </c>
      <c r="AP168" s="326">
        <v>1360.73</v>
      </c>
      <c r="AQ168" s="326">
        <v>1267677.3600000001</v>
      </c>
      <c r="AR168" s="326">
        <v>746835.56</v>
      </c>
      <c r="AS168" s="326">
        <v>251597.05</v>
      </c>
      <c r="AT168" s="326">
        <v>198791.13</v>
      </c>
      <c r="AU168" s="326">
        <v>147919.72</v>
      </c>
      <c r="AV168" s="326">
        <v>0</v>
      </c>
      <c r="AW168" s="326">
        <v>117420.19</v>
      </c>
      <c r="AX168" s="326">
        <v>54278.73</v>
      </c>
      <c r="AY168" s="326">
        <v>225724.6</v>
      </c>
      <c r="AZ168" s="326">
        <v>289427.53999999998</v>
      </c>
      <c r="BA168" s="326">
        <v>1017054.65</v>
      </c>
      <c r="BB168" s="326">
        <v>199914.99</v>
      </c>
      <c r="BC168" s="326">
        <v>43061.440000000002</v>
      </c>
      <c r="BD168" s="326">
        <v>62413.69</v>
      </c>
      <c r="BE168" s="326">
        <v>94670.99</v>
      </c>
      <c r="BF168" s="326">
        <v>413115.81</v>
      </c>
      <c r="BG168" s="326">
        <v>483352.78</v>
      </c>
      <c r="BH168" s="326">
        <v>0</v>
      </c>
      <c r="BI168" s="326">
        <v>0</v>
      </c>
      <c r="BJ168" s="326">
        <v>0</v>
      </c>
      <c r="BK168" s="326">
        <v>0</v>
      </c>
      <c r="BL168" s="326">
        <v>1779.72</v>
      </c>
      <c r="BM168" s="326">
        <v>0</v>
      </c>
      <c r="BN168" s="326">
        <v>0</v>
      </c>
      <c r="BO168" s="326">
        <v>1352872.45</v>
      </c>
      <c r="BP168" s="326">
        <v>1596973.51</v>
      </c>
      <c r="BQ168" s="326">
        <v>0</v>
      </c>
      <c r="BR168" s="326">
        <v>0</v>
      </c>
      <c r="BS168" s="326">
        <v>1352872.45</v>
      </c>
      <c r="BT168" s="326">
        <v>1598753.23</v>
      </c>
      <c r="BU168" s="326">
        <v>0</v>
      </c>
      <c r="BV168" s="326">
        <v>0</v>
      </c>
      <c r="BW168" s="326">
        <v>382931.25</v>
      </c>
      <c r="BX168" s="326">
        <v>0</v>
      </c>
      <c r="BY168" s="326">
        <v>0</v>
      </c>
      <c r="BZ168" s="326">
        <v>0</v>
      </c>
      <c r="CA168" s="326">
        <v>0</v>
      </c>
      <c r="CB168" s="326">
        <v>0</v>
      </c>
      <c r="CC168" s="326">
        <v>0</v>
      </c>
      <c r="CD168" s="326">
        <v>0</v>
      </c>
      <c r="CE168" s="326">
        <v>0</v>
      </c>
      <c r="CF168" s="326">
        <v>0</v>
      </c>
      <c r="CG168" s="326">
        <v>0</v>
      </c>
      <c r="CH168" s="326">
        <v>1194.32</v>
      </c>
      <c r="CI168" s="326">
        <v>0</v>
      </c>
      <c r="CJ168" s="326">
        <v>0</v>
      </c>
      <c r="CK168" s="326">
        <v>0</v>
      </c>
      <c r="CL168" s="326">
        <v>0</v>
      </c>
      <c r="CM168" s="326">
        <v>136674</v>
      </c>
      <c r="CN168" s="326">
        <v>0</v>
      </c>
      <c r="CO168" s="326">
        <v>0</v>
      </c>
      <c r="CP168" s="326">
        <v>0</v>
      </c>
      <c r="CQ168" s="326">
        <v>0</v>
      </c>
      <c r="CR168" s="326">
        <v>0</v>
      </c>
      <c r="CS168" s="326">
        <v>0</v>
      </c>
      <c r="CT168" s="326">
        <v>105837.17</v>
      </c>
      <c r="CU168" s="326">
        <v>0</v>
      </c>
      <c r="CV168" s="326">
        <v>0</v>
      </c>
      <c r="CW168" s="326">
        <v>0</v>
      </c>
      <c r="CX168" s="326">
        <v>24423.3</v>
      </c>
      <c r="CY168" s="326">
        <v>0</v>
      </c>
      <c r="CZ168" s="326">
        <v>0</v>
      </c>
      <c r="DA168" s="326">
        <v>0</v>
      </c>
      <c r="DB168" s="326">
        <v>0</v>
      </c>
      <c r="DC168" s="326">
        <v>0</v>
      </c>
      <c r="DD168" s="326">
        <v>0</v>
      </c>
      <c r="DE168" s="326">
        <v>0</v>
      </c>
      <c r="DF168" s="326">
        <v>0</v>
      </c>
      <c r="DG168" s="326">
        <v>0</v>
      </c>
      <c r="DH168" s="326">
        <v>0</v>
      </c>
      <c r="DI168" s="326">
        <v>473725.64</v>
      </c>
      <c r="DJ168" s="326">
        <v>0</v>
      </c>
      <c r="DK168" s="326">
        <v>0</v>
      </c>
      <c r="DL168" s="326">
        <v>64469.62</v>
      </c>
      <c r="DM168" s="326">
        <v>90183.15</v>
      </c>
      <c r="DN168" s="326">
        <v>0</v>
      </c>
      <c r="DO168" s="326">
        <v>0</v>
      </c>
      <c r="DP168" s="326">
        <v>7997.78</v>
      </c>
      <c r="DQ168" s="326">
        <v>0</v>
      </c>
      <c r="DR168" s="326">
        <v>0</v>
      </c>
      <c r="DS168" s="326">
        <v>0</v>
      </c>
      <c r="DT168" s="326">
        <v>0</v>
      </c>
      <c r="DU168" s="326">
        <v>0</v>
      </c>
      <c r="DV168" s="326">
        <v>14683.85</v>
      </c>
      <c r="DW168" s="326">
        <v>0</v>
      </c>
      <c r="DX168" s="326">
        <v>0</v>
      </c>
      <c r="DY168" s="326">
        <v>0</v>
      </c>
      <c r="DZ168" s="326">
        <v>0</v>
      </c>
      <c r="EA168" s="326">
        <v>0</v>
      </c>
      <c r="EB168" s="326">
        <v>0</v>
      </c>
      <c r="EC168" s="326">
        <v>0</v>
      </c>
      <c r="ED168" s="326">
        <v>3882.67</v>
      </c>
      <c r="EE168" s="326">
        <v>3883.11</v>
      </c>
      <c r="EF168" s="326">
        <v>53505.56</v>
      </c>
      <c r="EG168" s="326">
        <v>30184.560000000001</v>
      </c>
      <c r="EH168" s="326">
        <v>0</v>
      </c>
      <c r="EI168" s="326">
        <v>0</v>
      </c>
      <c r="EJ168" s="326">
        <v>0</v>
      </c>
      <c r="EK168" s="326">
        <v>23320.560000000001</v>
      </c>
      <c r="EL168" s="326">
        <v>0</v>
      </c>
      <c r="EM168" s="326">
        <v>197025.63</v>
      </c>
      <c r="EN168" s="326">
        <v>159199.54999999999</v>
      </c>
      <c r="EO168" s="326">
        <v>11416.53</v>
      </c>
      <c r="EP168" s="326">
        <v>42319.98</v>
      </c>
      <c r="EQ168" s="326">
        <v>0</v>
      </c>
      <c r="ER168" s="326">
        <v>190103</v>
      </c>
      <c r="ES168" s="326">
        <v>0</v>
      </c>
      <c r="ET168" s="326">
        <v>0</v>
      </c>
      <c r="EU168" s="326">
        <v>43960.51</v>
      </c>
      <c r="EV168" s="326">
        <v>54812.38</v>
      </c>
      <c r="EW168" s="326">
        <v>187847.71</v>
      </c>
      <c r="EX168" s="326">
        <v>176995.84</v>
      </c>
      <c r="EY168" s="326">
        <v>0</v>
      </c>
      <c r="EZ168" s="326">
        <v>106179.74</v>
      </c>
      <c r="FA168" s="326">
        <v>104634.83</v>
      </c>
      <c r="FB168" s="326">
        <v>72936.850000000006</v>
      </c>
      <c r="FC168" s="326">
        <v>0</v>
      </c>
      <c r="FD168" s="326">
        <v>74481.759999999995</v>
      </c>
      <c r="FE168" s="326">
        <v>0</v>
      </c>
      <c r="FF168" s="326">
        <v>0</v>
      </c>
      <c r="FG168" s="326">
        <v>0</v>
      </c>
      <c r="FH168" s="326">
        <v>0</v>
      </c>
      <c r="FI168" s="326">
        <v>0</v>
      </c>
      <c r="FJ168" s="326">
        <v>0</v>
      </c>
      <c r="FK168" s="326">
        <v>0</v>
      </c>
    </row>
    <row r="169" spans="1:167" x14ac:dyDescent="0.15">
      <c r="A169" s="334">
        <v>2632</v>
      </c>
      <c r="B169" s="334" t="s">
        <v>613</v>
      </c>
      <c r="C169" s="326">
        <v>0</v>
      </c>
      <c r="D169" s="326">
        <v>2102948</v>
      </c>
      <c r="E169" s="326">
        <v>0</v>
      </c>
      <c r="F169" s="326">
        <v>333</v>
      </c>
      <c r="G169" s="326">
        <v>34837.24</v>
      </c>
      <c r="H169" s="326">
        <v>2990.13</v>
      </c>
      <c r="I169" s="326">
        <v>34958.82</v>
      </c>
      <c r="J169" s="326">
        <v>0</v>
      </c>
      <c r="K169" s="326">
        <v>159443</v>
      </c>
      <c r="L169" s="326">
        <v>0</v>
      </c>
      <c r="M169" s="326">
        <v>0</v>
      </c>
      <c r="N169" s="326">
        <v>0</v>
      </c>
      <c r="O169" s="326">
        <v>0</v>
      </c>
      <c r="P169" s="326">
        <v>4258.67</v>
      </c>
      <c r="Q169" s="326">
        <v>0</v>
      </c>
      <c r="R169" s="326">
        <v>0</v>
      </c>
      <c r="S169" s="326">
        <v>0</v>
      </c>
      <c r="T169" s="326">
        <v>0</v>
      </c>
      <c r="U169" s="326">
        <v>27964.3</v>
      </c>
      <c r="V169" s="326">
        <v>2516177</v>
      </c>
      <c r="W169" s="326">
        <v>29340</v>
      </c>
      <c r="X169" s="326">
        <v>0</v>
      </c>
      <c r="Y169" s="326">
        <v>200026.16</v>
      </c>
      <c r="Z169" s="326">
        <v>3120.06</v>
      </c>
      <c r="AA169" s="326">
        <v>370881.7</v>
      </c>
      <c r="AB169" s="326">
        <v>0</v>
      </c>
      <c r="AC169" s="326">
        <v>0</v>
      </c>
      <c r="AD169" s="326">
        <v>48173.54</v>
      </c>
      <c r="AE169" s="326">
        <v>135888.22</v>
      </c>
      <c r="AF169" s="326">
        <v>0</v>
      </c>
      <c r="AG169" s="326">
        <v>0</v>
      </c>
      <c r="AH169" s="326">
        <v>4482.09</v>
      </c>
      <c r="AI169" s="326">
        <v>26128</v>
      </c>
      <c r="AJ169" s="326">
        <v>0</v>
      </c>
      <c r="AK169" s="326">
        <v>58029.75</v>
      </c>
      <c r="AL169" s="326">
        <v>0</v>
      </c>
      <c r="AM169" s="326">
        <v>3560</v>
      </c>
      <c r="AN169" s="326">
        <v>19493.73</v>
      </c>
      <c r="AO169" s="326">
        <v>0</v>
      </c>
      <c r="AP169" s="326">
        <v>2725.9</v>
      </c>
      <c r="AQ169" s="326">
        <v>867637.41</v>
      </c>
      <c r="AR169" s="326">
        <v>899597.47</v>
      </c>
      <c r="AS169" s="326">
        <v>184084.96</v>
      </c>
      <c r="AT169" s="326">
        <v>133294.23000000001</v>
      </c>
      <c r="AU169" s="326">
        <v>196347.41</v>
      </c>
      <c r="AV169" s="326">
        <v>101635.89</v>
      </c>
      <c r="AW169" s="326">
        <v>138253.54999999999</v>
      </c>
      <c r="AX169" s="326">
        <v>346153.8</v>
      </c>
      <c r="AY169" s="326">
        <v>131318.60999999999</v>
      </c>
      <c r="AZ169" s="326">
        <v>386552.84</v>
      </c>
      <c r="BA169" s="326">
        <v>1025233.85</v>
      </c>
      <c r="BB169" s="326">
        <v>144383.60999999999</v>
      </c>
      <c r="BC169" s="326">
        <v>37160.5</v>
      </c>
      <c r="BD169" s="326">
        <v>170303.88</v>
      </c>
      <c r="BE169" s="326">
        <v>57302.15</v>
      </c>
      <c r="BF169" s="326">
        <v>482472.82</v>
      </c>
      <c r="BG169" s="326">
        <v>506402.25</v>
      </c>
      <c r="BH169" s="326">
        <v>16010.16</v>
      </c>
      <c r="BI169" s="326">
        <v>0</v>
      </c>
      <c r="BJ169" s="326">
        <v>0</v>
      </c>
      <c r="BK169" s="326">
        <v>0</v>
      </c>
      <c r="BL169" s="326">
        <v>3933.75</v>
      </c>
      <c r="BM169" s="326">
        <v>0</v>
      </c>
      <c r="BN169" s="326">
        <v>0</v>
      </c>
      <c r="BO169" s="326">
        <v>0</v>
      </c>
      <c r="BP169" s="326">
        <v>0</v>
      </c>
      <c r="BQ169" s="326">
        <v>950661.07</v>
      </c>
      <c r="BR169" s="326">
        <v>908341.24</v>
      </c>
      <c r="BS169" s="326">
        <v>950661.07</v>
      </c>
      <c r="BT169" s="326">
        <v>912274.99</v>
      </c>
      <c r="BU169" s="326">
        <v>0</v>
      </c>
      <c r="BV169" s="326">
        <v>0</v>
      </c>
      <c r="BW169" s="326">
        <v>387467.59</v>
      </c>
      <c r="BX169" s="326">
        <v>0</v>
      </c>
      <c r="BY169" s="326">
        <v>0</v>
      </c>
      <c r="BZ169" s="326">
        <v>0</v>
      </c>
      <c r="CA169" s="326">
        <v>0</v>
      </c>
      <c r="CB169" s="326">
        <v>0</v>
      </c>
      <c r="CC169" s="326">
        <v>0</v>
      </c>
      <c r="CD169" s="326">
        <v>0</v>
      </c>
      <c r="CE169" s="326">
        <v>0</v>
      </c>
      <c r="CF169" s="326">
        <v>0</v>
      </c>
      <c r="CG169" s="326">
        <v>0</v>
      </c>
      <c r="CH169" s="326">
        <v>3336.97</v>
      </c>
      <c r="CI169" s="326">
        <v>0</v>
      </c>
      <c r="CJ169" s="326">
        <v>0</v>
      </c>
      <c r="CK169" s="326">
        <v>0</v>
      </c>
      <c r="CL169" s="326">
        <v>0</v>
      </c>
      <c r="CM169" s="326">
        <v>109382</v>
      </c>
      <c r="CN169" s="326">
        <v>0</v>
      </c>
      <c r="CO169" s="326">
        <v>0</v>
      </c>
      <c r="CP169" s="326">
        <v>0</v>
      </c>
      <c r="CQ169" s="326">
        <v>0</v>
      </c>
      <c r="CR169" s="326">
        <v>0</v>
      </c>
      <c r="CS169" s="326">
        <v>0</v>
      </c>
      <c r="CT169" s="326">
        <v>104982.6</v>
      </c>
      <c r="CU169" s="326">
        <v>0</v>
      </c>
      <c r="CV169" s="326">
        <v>0</v>
      </c>
      <c r="CW169" s="326">
        <v>0</v>
      </c>
      <c r="CX169" s="326">
        <v>12045.99</v>
      </c>
      <c r="CY169" s="326">
        <v>0</v>
      </c>
      <c r="CZ169" s="326">
        <v>0</v>
      </c>
      <c r="DA169" s="326">
        <v>0</v>
      </c>
      <c r="DB169" s="326">
        <v>0</v>
      </c>
      <c r="DC169" s="326">
        <v>0</v>
      </c>
      <c r="DD169" s="326">
        <v>0</v>
      </c>
      <c r="DE169" s="326">
        <v>0</v>
      </c>
      <c r="DF169" s="326">
        <v>0</v>
      </c>
      <c r="DG169" s="326">
        <v>0</v>
      </c>
      <c r="DH169" s="326">
        <v>0</v>
      </c>
      <c r="DI169" s="326">
        <v>422603.04</v>
      </c>
      <c r="DJ169" s="326">
        <v>0</v>
      </c>
      <c r="DK169" s="326">
        <v>0</v>
      </c>
      <c r="DL169" s="326">
        <v>87741.79</v>
      </c>
      <c r="DM169" s="326">
        <v>79429.25</v>
      </c>
      <c r="DN169" s="326">
        <v>0</v>
      </c>
      <c r="DO169" s="326">
        <v>0</v>
      </c>
      <c r="DP169" s="326">
        <v>9362.42</v>
      </c>
      <c r="DQ169" s="326">
        <v>0</v>
      </c>
      <c r="DR169" s="326">
        <v>0</v>
      </c>
      <c r="DS169" s="326">
        <v>0</v>
      </c>
      <c r="DT169" s="326">
        <v>0</v>
      </c>
      <c r="DU169" s="326">
        <v>0</v>
      </c>
      <c r="DV169" s="326">
        <v>18078.650000000001</v>
      </c>
      <c r="DW169" s="326">
        <v>0</v>
      </c>
      <c r="DX169" s="326">
        <v>6000</v>
      </c>
      <c r="DY169" s="326">
        <v>6000</v>
      </c>
      <c r="DZ169" s="326">
        <v>0</v>
      </c>
      <c r="EA169" s="326">
        <v>0</v>
      </c>
      <c r="EB169" s="326">
        <v>0</v>
      </c>
      <c r="EC169" s="326">
        <v>0</v>
      </c>
      <c r="ED169" s="326">
        <v>0</v>
      </c>
      <c r="EE169" s="326">
        <v>0</v>
      </c>
      <c r="EF169" s="326">
        <v>155550.23000000001</v>
      </c>
      <c r="EG169" s="326">
        <v>95005.22</v>
      </c>
      <c r="EH169" s="326">
        <v>0</v>
      </c>
      <c r="EI169" s="326">
        <v>0</v>
      </c>
      <c r="EJ169" s="326">
        <v>0</v>
      </c>
      <c r="EK169" s="326">
        <v>60545.01</v>
      </c>
      <c r="EL169" s="326">
        <v>0</v>
      </c>
      <c r="EM169" s="326">
        <v>885735.54</v>
      </c>
      <c r="EN169" s="326">
        <v>0</v>
      </c>
      <c r="EO169" s="326">
        <v>0</v>
      </c>
      <c r="EP169" s="326">
        <v>0</v>
      </c>
      <c r="EQ169" s="326">
        <v>0</v>
      </c>
      <c r="ER169" s="326">
        <v>0</v>
      </c>
      <c r="ES169" s="326">
        <v>0</v>
      </c>
      <c r="ET169" s="326">
        <v>0</v>
      </c>
      <c r="EU169" s="326">
        <v>59854.54</v>
      </c>
      <c r="EV169" s="326">
        <v>13697.2</v>
      </c>
      <c r="EW169" s="326">
        <v>164383.64000000001</v>
      </c>
      <c r="EX169" s="326">
        <v>210540.98</v>
      </c>
      <c r="EY169" s="326">
        <v>0</v>
      </c>
      <c r="EZ169" s="326">
        <v>0</v>
      </c>
      <c r="FA169" s="326">
        <v>0</v>
      </c>
      <c r="FB169" s="326">
        <v>0</v>
      </c>
      <c r="FC169" s="326">
        <v>0</v>
      </c>
      <c r="FD169" s="326">
        <v>0</v>
      </c>
      <c r="FE169" s="326">
        <v>0</v>
      </c>
      <c r="FF169" s="326">
        <v>0</v>
      </c>
      <c r="FG169" s="326">
        <v>0</v>
      </c>
      <c r="FH169" s="326">
        <v>0</v>
      </c>
      <c r="FI169" s="326">
        <v>0</v>
      </c>
      <c r="FJ169" s="326">
        <v>0</v>
      </c>
      <c r="FK169" s="326">
        <v>0</v>
      </c>
    </row>
    <row r="170" spans="1:167" x14ac:dyDescent="0.15">
      <c r="A170" s="334">
        <v>2639</v>
      </c>
      <c r="B170" s="334" t="s">
        <v>614</v>
      </c>
      <c r="C170" s="326">
        <v>7862.64</v>
      </c>
      <c r="D170" s="326">
        <v>3409649</v>
      </c>
      <c r="E170" s="326">
        <v>75</v>
      </c>
      <c r="F170" s="326">
        <v>6655.5</v>
      </c>
      <c r="G170" s="326">
        <v>28699.79</v>
      </c>
      <c r="H170" s="326">
        <v>19867.93</v>
      </c>
      <c r="I170" s="326">
        <v>14798.35</v>
      </c>
      <c r="J170" s="326">
        <v>6693</v>
      </c>
      <c r="K170" s="326">
        <v>351663</v>
      </c>
      <c r="L170" s="326">
        <v>0</v>
      </c>
      <c r="M170" s="326">
        <v>0</v>
      </c>
      <c r="N170" s="326">
        <v>0</v>
      </c>
      <c r="O170" s="326">
        <v>0</v>
      </c>
      <c r="P170" s="326">
        <v>8803.1200000000008</v>
      </c>
      <c r="Q170" s="326">
        <v>0</v>
      </c>
      <c r="R170" s="326">
        <v>0</v>
      </c>
      <c r="S170" s="326">
        <v>0</v>
      </c>
      <c r="T170" s="326">
        <v>0</v>
      </c>
      <c r="U170" s="326">
        <v>56316.639999999999</v>
      </c>
      <c r="V170" s="326">
        <v>3621399</v>
      </c>
      <c r="W170" s="326">
        <v>12240.61</v>
      </c>
      <c r="X170" s="326">
        <v>0</v>
      </c>
      <c r="Y170" s="326">
        <v>0</v>
      </c>
      <c r="Z170" s="326">
        <v>46898.86</v>
      </c>
      <c r="AA170" s="326">
        <v>535576.13</v>
      </c>
      <c r="AB170" s="326">
        <v>0</v>
      </c>
      <c r="AC170" s="326">
        <v>0</v>
      </c>
      <c r="AD170" s="326">
        <v>16246</v>
      </c>
      <c r="AE170" s="326">
        <v>76627.39</v>
      </c>
      <c r="AF170" s="326">
        <v>0</v>
      </c>
      <c r="AG170" s="326">
        <v>0</v>
      </c>
      <c r="AH170" s="326">
        <v>8913.33</v>
      </c>
      <c r="AI170" s="326">
        <v>0</v>
      </c>
      <c r="AJ170" s="326">
        <v>0</v>
      </c>
      <c r="AK170" s="326">
        <v>0</v>
      </c>
      <c r="AL170" s="326">
        <v>0</v>
      </c>
      <c r="AM170" s="326">
        <v>0</v>
      </c>
      <c r="AN170" s="326">
        <v>0</v>
      </c>
      <c r="AO170" s="326">
        <v>0</v>
      </c>
      <c r="AP170" s="326">
        <v>211.65</v>
      </c>
      <c r="AQ170" s="326">
        <v>1790831.27</v>
      </c>
      <c r="AR170" s="326">
        <v>1526474.67</v>
      </c>
      <c r="AS170" s="326">
        <v>259989.07</v>
      </c>
      <c r="AT170" s="326">
        <v>202685.46</v>
      </c>
      <c r="AU170" s="326">
        <v>228924.97</v>
      </c>
      <c r="AV170" s="326">
        <v>9290.5499999999993</v>
      </c>
      <c r="AW170" s="326">
        <v>209455.7</v>
      </c>
      <c r="AX170" s="326">
        <v>234184.71</v>
      </c>
      <c r="AY170" s="326">
        <v>393869.09</v>
      </c>
      <c r="AZ170" s="326">
        <v>374381.8</v>
      </c>
      <c r="BA170" s="326">
        <v>1539052.5</v>
      </c>
      <c r="BB170" s="326">
        <v>376494.64</v>
      </c>
      <c r="BC170" s="326">
        <v>72256</v>
      </c>
      <c r="BD170" s="326">
        <v>475</v>
      </c>
      <c r="BE170" s="326">
        <v>0</v>
      </c>
      <c r="BF170" s="326">
        <v>410196.79</v>
      </c>
      <c r="BG170" s="326">
        <v>593197.09</v>
      </c>
      <c r="BH170" s="326">
        <v>51323.97</v>
      </c>
      <c r="BI170" s="326">
        <v>0</v>
      </c>
      <c r="BJ170" s="326">
        <v>0</v>
      </c>
      <c r="BK170" s="326">
        <v>0</v>
      </c>
      <c r="BL170" s="326">
        <v>2857.73</v>
      </c>
      <c r="BM170" s="326">
        <v>0</v>
      </c>
      <c r="BN170" s="326">
        <v>0</v>
      </c>
      <c r="BO170" s="326">
        <v>2727712.8</v>
      </c>
      <c r="BP170" s="326">
        <v>2680968.73</v>
      </c>
      <c r="BQ170" s="326">
        <v>0</v>
      </c>
      <c r="BR170" s="326">
        <v>0</v>
      </c>
      <c r="BS170" s="326">
        <v>2727712.8</v>
      </c>
      <c r="BT170" s="326">
        <v>2683826.46</v>
      </c>
      <c r="BU170" s="326">
        <v>0</v>
      </c>
      <c r="BV170" s="326">
        <v>0</v>
      </c>
      <c r="BW170" s="326">
        <v>410196.79</v>
      </c>
      <c r="BX170" s="326">
        <v>0</v>
      </c>
      <c r="BY170" s="326">
        <v>0</v>
      </c>
      <c r="BZ170" s="326">
        <v>0</v>
      </c>
      <c r="CA170" s="326">
        <v>0</v>
      </c>
      <c r="CB170" s="326">
        <v>27935.83</v>
      </c>
      <c r="CC170" s="326">
        <v>0</v>
      </c>
      <c r="CD170" s="326">
        <v>0</v>
      </c>
      <c r="CE170" s="326">
        <v>0</v>
      </c>
      <c r="CF170" s="326">
        <v>0</v>
      </c>
      <c r="CG170" s="326">
        <v>0</v>
      </c>
      <c r="CH170" s="326">
        <v>23758.62</v>
      </c>
      <c r="CI170" s="326">
        <v>0</v>
      </c>
      <c r="CJ170" s="326">
        <v>0</v>
      </c>
      <c r="CK170" s="326">
        <v>0</v>
      </c>
      <c r="CL170" s="326">
        <v>0</v>
      </c>
      <c r="CM170" s="326">
        <v>111813</v>
      </c>
      <c r="CN170" s="326">
        <v>0</v>
      </c>
      <c r="CO170" s="326">
        <v>0</v>
      </c>
      <c r="CP170" s="326">
        <v>0</v>
      </c>
      <c r="CQ170" s="326">
        <v>0</v>
      </c>
      <c r="CR170" s="326">
        <v>0</v>
      </c>
      <c r="CS170" s="326">
        <v>0</v>
      </c>
      <c r="CT170" s="326">
        <v>138630.68</v>
      </c>
      <c r="CU170" s="326">
        <v>0</v>
      </c>
      <c r="CV170" s="326">
        <v>0</v>
      </c>
      <c r="CW170" s="326">
        <v>0</v>
      </c>
      <c r="CX170" s="326">
        <v>125474.32</v>
      </c>
      <c r="CY170" s="326">
        <v>0</v>
      </c>
      <c r="CZ170" s="326">
        <v>0</v>
      </c>
      <c r="DA170" s="326">
        <v>0</v>
      </c>
      <c r="DB170" s="326">
        <v>0</v>
      </c>
      <c r="DC170" s="326">
        <v>0</v>
      </c>
      <c r="DD170" s="326">
        <v>0</v>
      </c>
      <c r="DE170" s="326">
        <v>0</v>
      </c>
      <c r="DF170" s="326">
        <v>0</v>
      </c>
      <c r="DG170" s="326">
        <v>0</v>
      </c>
      <c r="DH170" s="326">
        <v>0</v>
      </c>
      <c r="DI170" s="326">
        <v>447978.43</v>
      </c>
      <c r="DJ170" s="326">
        <v>0</v>
      </c>
      <c r="DK170" s="326">
        <v>0</v>
      </c>
      <c r="DL170" s="326">
        <v>161210.62</v>
      </c>
      <c r="DM170" s="326">
        <v>54436.02</v>
      </c>
      <c r="DN170" s="326">
        <v>0</v>
      </c>
      <c r="DO170" s="326">
        <v>0</v>
      </c>
      <c r="DP170" s="326">
        <v>60171.22</v>
      </c>
      <c r="DQ170" s="326">
        <v>3485.12</v>
      </c>
      <c r="DR170" s="326">
        <v>0</v>
      </c>
      <c r="DS170" s="326">
        <v>0</v>
      </c>
      <c r="DT170" s="326">
        <v>0</v>
      </c>
      <c r="DU170" s="326">
        <v>0</v>
      </c>
      <c r="DV170" s="326">
        <v>102665.19</v>
      </c>
      <c r="DW170" s="326">
        <v>0</v>
      </c>
      <c r="DX170" s="326">
        <v>1238988.77</v>
      </c>
      <c r="DY170" s="326">
        <v>1217037.7</v>
      </c>
      <c r="DZ170" s="326">
        <v>27954.81</v>
      </c>
      <c r="EA170" s="326">
        <v>0</v>
      </c>
      <c r="EB170" s="326">
        <v>19905.88</v>
      </c>
      <c r="EC170" s="326">
        <v>30000</v>
      </c>
      <c r="ED170" s="326">
        <v>39171.46</v>
      </c>
      <c r="EE170" s="326">
        <v>68454.210000000006</v>
      </c>
      <c r="EF170" s="326">
        <v>665631.15</v>
      </c>
      <c r="EG170" s="326">
        <v>636348.4</v>
      </c>
      <c r="EH170" s="326">
        <v>0</v>
      </c>
      <c r="EI170" s="326">
        <v>0</v>
      </c>
      <c r="EJ170" s="326">
        <v>0</v>
      </c>
      <c r="EK170" s="326">
        <v>0</v>
      </c>
      <c r="EL170" s="326">
        <v>0</v>
      </c>
      <c r="EM170" s="326">
        <v>3159128.8</v>
      </c>
      <c r="EN170" s="326">
        <v>2039666.33</v>
      </c>
      <c r="EO170" s="326">
        <v>1241984.82</v>
      </c>
      <c r="EP170" s="326">
        <v>56849.93</v>
      </c>
      <c r="EQ170" s="326">
        <v>0</v>
      </c>
      <c r="ER170" s="326">
        <v>854531.44</v>
      </c>
      <c r="ES170" s="326">
        <v>0</v>
      </c>
      <c r="ET170" s="326">
        <v>0</v>
      </c>
      <c r="EU170" s="326">
        <v>66687.47</v>
      </c>
      <c r="EV170" s="326">
        <v>76047.16</v>
      </c>
      <c r="EW170" s="326">
        <v>313244.37</v>
      </c>
      <c r="EX170" s="326">
        <v>303884.68</v>
      </c>
      <c r="EY170" s="326">
        <v>0</v>
      </c>
      <c r="EZ170" s="326">
        <v>18455.11</v>
      </c>
      <c r="FA170" s="326">
        <v>23826.66</v>
      </c>
      <c r="FB170" s="326">
        <v>272418.61</v>
      </c>
      <c r="FC170" s="326">
        <v>3402</v>
      </c>
      <c r="FD170" s="326">
        <v>263645.06</v>
      </c>
      <c r="FE170" s="326">
        <v>0</v>
      </c>
      <c r="FF170" s="326">
        <v>0</v>
      </c>
      <c r="FG170" s="326">
        <v>0</v>
      </c>
      <c r="FH170" s="326">
        <v>0</v>
      </c>
      <c r="FI170" s="326">
        <v>0</v>
      </c>
      <c r="FJ170" s="326">
        <v>0</v>
      </c>
      <c r="FK170" s="326">
        <v>0</v>
      </c>
    </row>
    <row r="171" spans="1:167" x14ac:dyDescent="0.15">
      <c r="A171" s="334">
        <v>2646</v>
      </c>
      <c r="B171" s="334" t="s">
        <v>615</v>
      </c>
      <c r="C171" s="326">
        <v>0</v>
      </c>
      <c r="D171" s="326">
        <v>2921765.44</v>
      </c>
      <c r="E171" s="326">
        <v>2275.66</v>
      </c>
      <c r="F171" s="326">
        <v>1866.25</v>
      </c>
      <c r="G171" s="326">
        <v>27711.54</v>
      </c>
      <c r="H171" s="326">
        <v>1676.89</v>
      </c>
      <c r="I171" s="326">
        <v>75605.94</v>
      </c>
      <c r="J171" s="326">
        <v>0</v>
      </c>
      <c r="K171" s="326">
        <v>407133</v>
      </c>
      <c r="L171" s="326">
        <v>0</v>
      </c>
      <c r="M171" s="326">
        <v>0</v>
      </c>
      <c r="N171" s="326">
        <v>0</v>
      </c>
      <c r="O171" s="326">
        <v>0</v>
      </c>
      <c r="P171" s="326">
        <v>7346</v>
      </c>
      <c r="Q171" s="326">
        <v>0</v>
      </c>
      <c r="R171" s="326">
        <v>0</v>
      </c>
      <c r="S171" s="326">
        <v>0</v>
      </c>
      <c r="T171" s="326">
        <v>6025.72</v>
      </c>
      <c r="U171" s="326">
        <v>69511.94</v>
      </c>
      <c r="V171" s="326">
        <v>5906377</v>
      </c>
      <c r="W171" s="326">
        <v>2963.47</v>
      </c>
      <c r="X171" s="326">
        <v>0</v>
      </c>
      <c r="Y171" s="326">
        <v>0</v>
      </c>
      <c r="Z171" s="326">
        <v>1961.92</v>
      </c>
      <c r="AA171" s="326">
        <v>558297.63</v>
      </c>
      <c r="AB171" s="326">
        <v>0</v>
      </c>
      <c r="AC171" s="326">
        <v>0</v>
      </c>
      <c r="AD171" s="326">
        <v>47638.94</v>
      </c>
      <c r="AE171" s="326">
        <v>131261.43</v>
      </c>
      <c r="AF171" s="326">
        <v>0</v>
      </c>
      <c r="AG171" s="326">
        <v>0</v>
      </c>
      <c r="AH171" s="326">
        <v>11580.18</v>
      </c>
      <c r="AI171" s="326">
        <v>0</v>
      </c>
      <c r="AJ171" s="326">
        <v>0</v>
      </c>
      <c r="AK171" s="326">
        <v>180</v>
      </c>
      <c r="AL171" s="326">
        <v>97020</v>
      </c>
      <c r="AM171" s="326">
        <v>12721.55</v>
      </c>
      <c r="AN171" s="326">
        <v>11433.59</v>
      </c>
      <c r="AO171" s="326">
        <v>0</v>
      </c>
      <c r="AP171" s="326">
        <v>0</v>
      </c>
      <c r="AQ171" s="326">
        <v>2962320.62</v>
      </c>
      <c r="AR171" s="326">
        <v>1146705.98</v>
      </c>
      <c r="AS171" s="326">
        <v>300526.11</v>
      </c>
      <c r="AT171" s="326">
        <v>304263.8</v>
      </c>
      <c r="AU171" s="326">
        <v>214218.66</v>
      </c>
      <c r="AV171" s="326">
        <v>1787.41</v>
      </c>
      <c r="AW171" s="326">
        <v>234934.58</v>
      </c>
      <c r="AX171" s="326">
        <v>477234.15</v>
      </c>
      <c r="AY171" s="326">
        <v>229214.29</v>
      </c>
      <c r="AZ171" s="326">
        <v>492052.04</v>
      </c>
      <c r="BA171" s="326">
        <v>1855375.59</v>
      </c>
      <c r="BB171" s="326">
        <v>23003.82</v>
      </c>
      <c r="BC171" s="326">
        <v>160257.35999999999</v>
      </c>
      <c r="BD171" s="326">
        <v>4806.7299999999996</v>
      </c>
      <c r="BE171" s="326">
        <v>94566.01</v>
      </c>
      <c r="BF171" s="326">
        <v>1179530.28</v>
      </c>
      <c r="BG171" s="326">
        <v>501840.76</v>
      </c>
      <c r="BH171" s="326">
        <v>0</v>
      </c>
      <c r="BI171" s="326">
        <v>0</v>
      </c>
      <c r="BJ171" s="326">
        <v>0</v>
      </c>
      <c r="BK171" s="326">
        <v>0</v>
      </c>
      <c r="BL171" s="326">
        <v>0</v>
      </c>
      <c r="BM171" s="326">
        <v>0</v>
      </c>
      <c r="BN171" s="326">
        <v>0</v>
      </c>
      <c r="BO171" s="326">
        <v>300000</v>
      </c>
      <c r="BP171" s="326">
        <v>100000</v>
      </c>
      <c r="BQ171" s="326">
        <v>880491.37</v>
      </c>
      <c r="BR171" s="326">
        <v>1200207.27</v>
      </c>
      <c r="BS171" s="326">
        <v>1180491.3700000001</v>
      </c>
      <c r="BT171" s="326">
        <v>1300207.27</v>
      </c>
      <c r="BU171" s="326">
        <v>0</v>
      </c>
      <c r="BV171" s="326">
        <v>0</v>
      </c>
      <c r="BW171" s="326">
        <v>1059582.3700000001</v>
      </c>
      <c r="BX171" s="326">
        <v>0</v>
      </c>
      <c r="BY171" s="326">
        <v>0</v>
      </c>
      <c r="BZ171" s="326">
        <v>0</v>
      </c>
      <c r="CA171" s="326">
        <v>0</v>
      </c>
      <c r="CB171" s="326">
        <v>12050</v>
      </c>
      <c r="CC171" s="326">
        <v>0</v>
      </c>
      <c r="CD171" s="326">
        <v>0</v>
      </c>
      <c r="CE171" s="326">
        <v>0</v>
      </c>
      <c r="CF171" s="326">
        <v>0</v>
      </c>
      <c r="CG171" s="326">
        <v>0</v>
      </c>
      <c r="CH171" s="326">
        <v>417.7</v>
      </c>
      <c r="CI171" s="326">
        <v>0</v>
      </c>
      <c r="CJ171" s="326">
        <v>0</v>
      </c>
      <c r="CK171" s="326">
        <v>0</v>
      </c>
      <c r="CL171" s="326">
        <v>0</v>
      </c>
      <c r="CM171" s="326">
        <v>356162</v>
      </c>
      <c r="CN171" s="326">
        <v>0</v>
      </c>
      <c r="CO171" s="326">
        <v>0</v>
      </c>
      <c r="CP171" s="326">
        <v>0</v>
      </c>
      <c r="CQ171" s="326">
        <v>0</v>
      </c>
      <c r="CR171" s="326">
        <v>0</v>
      </c>
      <c r="CS171" s="326">
        <v>0</v>
      </c>
      <c r="CT171" s="326">
        <v>134786.53</v>
      </c>
      <c r="CU171" s="326">
        <v>0</v>
      </c>
      <c r="CV171" s="326">
        <v>0</v>
      </c>
      <c r="CW171" s="326">
        <v>0</v>
      </c>
      <c r="CX171" s="326">
        <v>82186.59</v>
      </c>
      <c r="CY171" s="326">
        <v>0</v>
      </c>
      <c r="CZ171" s="326">
        <v>0</v>
      </c>
      <c r="DA171" s="326">
        <v>0</v>
      </c>
      <c r="DB171" s="326">
        <v>0</v>
      </c>
      <c r="DC171" s="326">
        <v>0</v>
      </c>
      <c r="DD171" s="326">
        <v>0</v>
      </c>
      <c r="DE171" s="326">
        <v>0</v>
      </c>
      <c r="DF171" s="326">
        <v>0</v>
      </c>
      <c r="DG171" s="326">
        <v>0</v>
      </c>
      <c r="DH171" s="326">
        <v>0</v>
      </c>
      <c r="DI171" s="326">
        <v>1234771.49</v>
      </c>
      <c r="DJ171" s="326">
        <v>0</v>
      </c>
      <c r="DK171" s="326">
        <v>45.63</v>
      </c>
      <c r="DL171" s="326">
        <v>217925.3</v>
      </c>
      <c r="DM171" s="326">
        <v>34801.68</v>
      </c>
      <c r="DN171" s="326">
        <v>0</v>
      </c>
      <c r="DO171" s="326">
        <v>0</v>
      </c>
      <c r="DP171" s="326">
        <v>56983.6</v>
      </c>
      <c r="DQ171" s="326">
        <v>0</v>
      </c>
      <c r="DR171" s="326">
        <v>0</v>
      </c>
      <c r="DS171" s="326">
        <v>0</v>
      </c>
      <c r="DT171" s="326">
        <v>7500</v>
      </c>
      <c r="DU171" s="326">
        <v>0</v>
      </c>
      <c r="DV171" s="326">
        <v>93157.49</v>
      </c>
      <c r="DW171" s="326">
        <v>0</v>
      </c>
      <c r="DX171" s="326">
        <v>14661.19</v>
      </c>
      <c r="DY171" s="326">
        <v>16360.99</v>
      </c>
      <c r="DZ171" s="326">
        <v>21026.95</v>
      </c>
      <c r="EA171" s="326">
        <v>18134.060000000001</v>
      </c>
      <c r="EB171" s="326">
        <v>1193.0899999999999</v>
      </c>
      <c r="EC171" s="326">
        <v>0</v>
      </c>
      <c r="ED171" s="326">
        <v>4992.68</v>
      </c>
      <c r="EE171" s="326">
        <v>5574.68</v>
      </c>
      <c r="EF171" s="326">
        <v>171554</v>
      </c>
      <c r="EG171" s="326">
        <v>170972</v>
      </c>
      <c r="EH171" s="326">
        <v>0</v>
      </c>
      <c r="EI171" s="326">
        <v>0</v>
      </c>
      <c r="EJ171" s="326">
        <v>0</v>
      </c>
      <c r="EK171" s="326">
        <v>0</v>
      </c>
      <c r="EL171" s="326">
        <v>0</v>
      </c>
      <c r="EM171" s="326">
        <v>887602</v>
      </c>
      <c r="EN171" s="326">
        <v>1000.48</v>
      </c>
      <c r="EO171" s="326">
        <v>101000.96000000001</v>
      </c>
      <c r="EP171" s="326">
        <v>100000.48</v>
      </c>
      <c r="EQ171" s="326">
        <v>0</v>
      </c>
      <c r="ER171" s="326">
        <v>0</v>
      </c>
      <c r="ES171" s="326">
        <v>0</v>
      </c>
      <c r="ET171" s="326">
        <v>0</v>
      </c>
      <c r="EU171" s="326">
        <v>3739.55</v>
      </c>
      <c r="EV171" s="326">
        <v>0</v>
      </c>
      <c r="EW171" s="326">
        <v>352798.58</v>
      </c>
      <c r="EX171" s="326">
        <v>356538.13</v>
      </c>
      <c r="EY171" s="326">
        <v>0</v>
      </c>
      <c r="EZ171" s="326">
        <v>33001.449999999997</v>
      </c>
      <c r="FA171" s="326">
        <v>37098.410000000003</v>
      </c>
      <c r="FB171" s="326">
        <v>22931</v>
      </c>
      <c r="FC171" s="326">
        <v>5781.22</v>
      </c>
      <c r="FD171" s="326">
        <v>13052.82</v>
      </c>
      <c r="FE171" s="326">
        <v>0</v>
      </c>
      <c r="FF171" s="326">
        <v>0</v>
      </c>
      <c r="FG171" s="326">
        <v>0</v>
      </c>
      <c r="FH171" s="326">
        <v>19043.91</v>
      </c>
      <c r="FI171" s="326">
        <v>16293.48</v>
      </c>
      <c r="FJ171" s="326">
        <v>2750.43</v>
      </c>
      <c r="FK171" s="326">
        <v>0</v>
      </c>
    </row>
    <row r="172" spans="1:167" x14ac:dyDescent="0.15">
      <c r="A172" s="334">
        <v>2660</v>
      </c>
      <c r="B172" s="334" t="s">
        <v>616</v>
      </c>
      <c r="C172" s="326">
        <v>0</v>
      </c>
      <c r="D172" s="326">
        <v>1118519.43</v>
      </c>
      <c r="E172" s="326">
        <v>0</v>
      </c>
      <c r="F172" s="326">
        <v>1987.13</v>
      </c>
      <c r="G172" s="326">
        <v>44293.3</v>
      </c>
      <c r="H172" s="326">
        <v>6671.34</v>
      </c>
      <c r="I172" s="326">
        <v>36243.35</v>
      </c>
      <c r="J172" s="326">
        <v>179</v>
      </c>
      <c r="K172" s="326">
        <v>1236973.6499999999</v>
      </c>
      <c r="L172" s="326">
        <v>0</v>
      </c>
      <c r="M172" s="326">
        <v>0</v>
      </c>
      <c r="N172" s="326">
        <v>0</v>
      </c>
      <c r="O172" s="326">
        <v>0</v>
      </c>
      <c r="P172" s="326">
        <v>7231.2</v>
      </c>
      <c r="Q172" s="326">
        <v>0</v>
      </c>
      <c r="R172" s="326">
        <v>0</v>
      </c>
      <c r="S172" s="326">
        <v>0</v>
      </c>
      <c r="T172" s="326">
        <v>0</v>
      </c>
      <c r="U172" s="326">
        <v>33296.43</v>
      </c>
      <c r="V172" s="326">
        <v>2396855</v>
      </c>
      <c r="W172" s="326">
        <v>11204.52</v>
      </c>
      <c r="X172" s="326">
        <v>0</v>
      </c>
      <c r="Y172" s="326">
        <v>0</v>
      </c>
      <c r="Z172" s="326">
        <v>3397.36</v>
      </c>
      <c r="AA172" s="326">
        <v>259484.51</v>
      </c>
      <c r="AB172" s="326">
        <v>0</v>
      </c>
      <c r="AC172" s="326">
        <v>0</v>
      </c>
      <c r="AD172" s="326">
        <v>38643</v>
      </c>
      <c r="AE172" s="326">
        <v>47640.79</v>
      </c>
      <c r="AF172" s="326">
        <v>0</v>
      </c>
      <c r="AG172" s="326">
        <v>0</v>
      </c>
      <c r="AH172" s="326">
        <v>16521.96</v>
      </c>
      <c r="AI172" s="326">
        <v>0</v>
      </c>
      <c r="AJ172" s="326">
        <v>0</v>
      </c>
      <c r="AK172" s="326">
        <v>17194.689999999999</v>
      </c>
      <c r="AL172" s="326">
        <v>0</v>
      </c>
      <c r="AM172" s="326">
        <v>17450.5</v>
      </c>
      <c r="AN172" s="326">
        <v>0</v>
      </c>
      <c r="AO172" s="326">
        <v>0</v>
      </c>
      <c r="AP172" s="326">
        <v>0</v>
      </c>
      <c r="AQ172" s="326">
        <v>986426.2</v>
      </c>
      <c r="AR172" s="326">
        <v>1103906.6299999999</v>
      </c>
      <c r="AS172" s="326">
        <v>244191.73</v>
      </c>
      <c r="AT172" s="326">
        <v>123570.4</v>
      </c>
      <c r="AU172" s="326">
        <v>201988.52</v>
      </c>
      <c r="AV172" s="326">
        <v>0</v>
      </c>
      <c r="AW172" s="326">
        <v>79714.59</v>
      </c>
      <c r="AX172" s="326">
        <v>149102.51999999999</v>
      </c>
      <c r="AY172" s="326">
        <v>266328.38</v>
      </c>
      <c r="AZ172" s="326">
        <v>326870.84000000003</v>
      </c>
      <c r="BA172" s="326">
        <v>945187.44</v>
      </c>
      <c r="BB172" s="326">
        <v>157570.79</v>
      </c>
      <c r="BC172" s="326">
        <v>47567.45</v>
      </c>
      <c r="BD172" s="326">
        <v>0</v>
      </c>
      <c r="BE172" s="326">
        <v>34019.300000000003</v>
      </c>
      <c r="BF172" s="326">
        <v>409141.74</v>
      </c>
      <c r="BG172" s="326">
        <v>185344.07</v>
      </c>
      <c r="BH172" s="326">
        <v>320.72000000000003</v>
      </c>
      <c r="BI172" s="326">
        <v>0</v>
      </c>
      <c r="BJ172" s="326">
        <v>0</v>
      </c>
      <c r="BK172" s="326">
        <v>0</v>
      </c>
      <c r="BL172" s="326">
        <v>3824.76</v>
      </c>
      <c r="BM172" s="326">
        <v>0</v>
      </c>
      <c r="BN172" s="326">
        <v>0</v>
      </c>
      <c r="BO172" s="326">
        <v>0</v>
      </c>
      <c r="BP172" s="326">
        <v>0</v>
      </c>
      <c r="BQ172" s="326">
        <v>1485099.64</v>
      </c>
      <c r="BR172" s="326">
        <v>1513810.72</v>
      </c>
      <c r="BS172" s="326">
        <v>1485099.64</v>
      </c>
      <c r="BT172" s="326">
        <v>1517635.48</v>
      </c>
      <c r="BU172" s="326">
        <v>0</v>
      </c>
      <c r="BV172" s="326">
        <v>0</v>
      </c>
      <c r="BW172" s="326">
        <v>405584.12</v>
      </c>
      <c r="BX172" s="326">
        <v>0</v>
      </c>
      <c r="BY172" s="326">
        <v>0</v>
      </c>
      <c r="BZ172" s="326">
        <v>0</v>
      </c>
      <c r="CA172" s="326">
        <v>0</v>
      </c>
      <c r="CB172" s="326">
        <v>0</v>
      </c>
      <c r="CC172" s="326">
        <v>0</v>
      </c>
      <c r="CD172" s="326">
        <v>0</v>
      </c>
      <c r="CE172" s="326">
        <v>0</v>
      </c>
      <c r="CF172" s="326">
        <v>0</v>
      </c>
      <c r="CG172" s="326">
        <v>0</v>
      </c>
      <c r="CH172" s="326">
        <v>2194.0300000000002</v>
      </c>
      <c r="CI172" s="326">
        <v>0</v>
      </c>
      <c r="CJ172" s="326">
        <v>0</v>
      </c>
      <c r="CK172" s="326">
        <v>0</v>
      </c>
      <c r="CL172" s="326">
        <v>0</v>
      </c>
      <c r="CM172" s="326">
        <v>113717</v>
      </c>
      <c r="CN172" s="326">
        <v>0</v>
      </c>
      <c r="CO172" s="326">
        <v>0</v>
      </c>
      <c r="CP172" s="326">
        <v>0</v>
      </c>
      <c r="CQ172" s="326">
        <v>0</v>
      </c>
      <c r="CR172" s="326">
        <v>0</v>
      </c>
      <c r="CS172" s="326">
        <v>0</v>
      </c>
      <c r="CT172" s="326">
        <v>77083.19</v>
      </c>
      <c r="CU172" s="326">
        <v>0</v>
      </c>
      <c r="CV172" s="326">
        <v>0</v>
      </c>
      <c r="CW172" s="326">
        <v>0</v>
      </c>
      <c r="CX172" s="326">
        <v>10143.19</v>
      </c>
      <c r="CY172" s="326">
        <v>0</v>
      </c>
      <c r="CZ172" s="326">
        <v>0</v>
      </c>
      <c r="DA172" s="326">
        <v>0</v>
      </c>
      <c r="DB172" s="326">
        <v>0</v>
      </c>
      <c r="DC172" s="326">
        <v>0</v>
      </c>
      <c r="DD172" s="326">
        <v>0</v>
      </c>
      <c r="DE172" s="326">
        <v>0</v>
      </c>
      <c r="DF172" s="326">
        <v>4801.21</v>
      </c>
      <c r="DG172" s="326">
        <v>0</v>
      </c>
      <c r="DH172" s="326">
        <v>0</v>
      </c>
      <c r="DI172" s="326">
        <v>527705.88</v>
      </c>
      <c r="DJ172" s="326">
        <v>0</v>
      </c>
      <c r="DK172" s="326">
        <v>0</v>
      </c>
      <c r="DL172" s="326">
        <v>52891.35</v>
      </c>
      <c r="DM172" s="326">
        <v>20460.11</v>
      </c>
      <c r="DN172" s="326">
        <v>0</v>
      </c>
      <c r="DO172" s="326">
        <v>0</v>
      </c>
      <c r="DP172" s="326">
        <v>2862.98</v>
      </c>
      <c r="DQ172" s="326">
        <v>0</v>
      </c>
      <c r="DR172" s="326">
        <v>0</v>
      </c>
      <c r="DS172" s="326">
        <v>0</v>
      </c>
      <c r="DT172" s="326">
        <v>0</v>
      </c>
      <c r="DU172" s="326">
        <v>0</v>
      </c>
      <c r="DV172" s="326">
        <v>0</v>
      </c>
      <c r="DW172" s="326">
        <v>0</v>
      </c>
      <c r="DX172" s="326">
        <v>7253.06</v>
      </c>
      <c r="DY172" s="326">
        <v>6610.57</v>
      </c>
      <c r="DZ172" s="326">
        <v>0</v>
      </c>
      <c r="EA172" s="326">
        <v>642.49</v>
      </c>
      <c r="EB172" s="326">
        <v>0</v>
      </c>
      <c r="EC172" s="326">
        <v>0</v>
      </c>
      <c r="ED172" s="326">
        <v>64146.47</v>
      </c>
      <c r="EE172" s="326">
        <v>62389.72</v>
      </c>
      <c r="EF172" s="326">
        <v>280828.96000000002</v>
      </c>
      <c r="EG172" s="326">
        <v>282585.71000000002</v>
      </c>
      <c r="EH172" s="326">
        <v>0</v>
      </c>
      <c r="EI172" s="326">
        <v>0</v>
      </c>
      <c r="EJ172" s="326">
        <v>0</v>
      </c>
      <c r="EK172" s="326">
        <v>0</v>
      </c>
      <c r="EL172" s="326">
        <v>0</v>
      </c>
      <c r="EM172" s="326">
        <v>3425000</v>
      </c>
      <c r="EN172" s="326">
        <v>0</v>
      </c>
      <c r="EO172" s="326">
        <v>0</v>
      </c>
      <c r="EP172" s="326">
        <v>0</v>
      </c>
      <c r="EQ172" s="326">
        <v>0</v>
      </c>
      <c r="ER172" s="326">
        <v>0</v>
      </c>
      <c r="ES172" s="326">
        <v>0</v>
      </c>
      <c r="ET172" s="326">
        <v>0</v>
      </c>
      <c r="EU172" s="326">
        <v>5182.59</v>
      </c>
      <c r="EV172" s="326">
        <v>19461.71</v>
      </c>
      <c r="EW172" s="326">
        <v>232276.1</v>
      </c>
      <c r="EX172" s="326">
        <v>217996.98</v>
      </c>
      <c r="EY172" s="326">
        <v>0</v>
      </c>
      <c r="EZ172" s="326">
        <v>0</v>
      </c>
      <c r="FA172" s="326">
        <v>0</v>
      </c>
      <c r="FB172" s="326">
        <v>0</v>
      </c>
      <c r="FC172" s="326">
        <v>0</v>
      </c>
      <c r="FD172" s="326">
        <v>0</v>
      </c>
      <c r="FE172" s="326">
        <v>0</v>
      </c>
      <c r="FF172" s="326">
        <v>0</v>
      </c>
      <c r="FG172" s="326">
        <v>0</v>
      </c>
      <c r="FH172" s="326">
        <v>0</v>
      </c>
      <c r="FI172" s="326">
        <v>0</v>
      </c>
      <c r="FJ172" s="326">
        <v>0</v>
      </c>
      <c r="FK172" s="326">
        <v>0</v>
      </c>
    </row>
    <row r="173" spans="1:167" x14ac:dyDescent="0.15">
      <c r="A173" s="334">
        <v>2695</v>
      </c>
      <c r="B173" s="334" t="s">
        <v>617</v>
      </c>
      <c r="C173" s="326">
        <v>0</v>
      </c>
      <c r="D173" s="326">
        <v>26471684.98</v>
      </c>
      <c r="E173" s="326">
        <v>475890</v>
      </c>
      <c r="F173" s="326">
        <v>43594.559999999998</v>
      </c>
      <c r="G173" s="326">
        <v>168950.3</v>
      </c>
      <c r="H173" s="326">
        <v>117922.93</v>
      </c>
      <c r="I173" s="326">
        <v>999683.07</v>
      </c>
      <c r="J173" s="326">
        <v>4696</v>
      </c>
      <c r="K173" s="326">
        <v>4112936.9</v>
      </c>
      <c r="L173" s="326">
        <v>0</v>
      </c>
      <c r="M173" s="326">
        <v>0</v>
      </c>
      <c r="N173" s="326">
        <v>185662</v>
      </c>
      <c r="O173" s="326">
        <v>0</v>
      </c>
      <c r="P173" s="326">
        <v>9150.58</v>
      </c>
      <c r="Q173" s="326">
        <v>0</v>
      </c>
      <c r="R173" s="326">
        <v>0</v>
      </c>
      <c r="S173" s="326">
        <v>0</v>
      </c>
      <c r="T173" s="326">
        <v>4873.07</v>
      </c>
      <c r="U173" s="326">
        <v>462735.73</v>
      </c>
      <c r="V173" s="326">
        <v>67982224</v>
      </c>
      <c r="W173" s="326">
        <v>127173.36</v>
      </c>
      <c r="X173" s="326">
        <v>239720</v>
      </c>
      <c r="Y173" s="326">
        <v>711997.87</v>
      </c>
      <c r="Z173" s="326">
        <v>764.98</v>
      </c>
      <c r="AA173" s="326">
        <v>4663736.0599999996</v>
      </c>
      <c r="AB173" s="326">
        <v>103778.62</v>
      </c>
      <c r="AC173" s="326">
        <v>0</v>
      </c>
      <c r="AD173" s="326">
        <v>1095501.51</v>
      </c>
      <c r="AE173" s="326">
        <v>2436749.77</v>
      </c>
      <c r="AF173" s="326">
        <v>0</v>
      </c>
      <c r="AG173" s="326">
        <v>0</v>
      </c>
      <c r="AH173" s="326">
        <v>221683.72</v>
      </c>
      <c r="AI173" s="326">
        <v>0</v>
      </c>
      <c r="AJ173" s="326">
        <v>0</v>
      </c>
      <c r="AK173" s="326">
        <v>30050</v>
      </c>
      <c r="AL173" s="326">
        <v>0</v>
      </c>
      <c r="AM173" s="326">
        <v>0</v>
      </c>
      <c r="AN173" s="326">
        <v>533124.37</v>
      </c>
      <c r="AO173" s="326">
        <v>0</v>
      </c>
      <c r="AP173" s="326">
        <v>94458.97</v>
      </c>
      <c r="AQ173" s="326">
        <v>22929915.300000001</v>
      </c>
      <c r="AR173" s="326">
        <v>20407054.109999999</v>
      </c>
      <c r="AS173" s="326">
        <v>3462318.91</v>
      </c>
      <c r="AT173" s="326">
        <v>3414641.82</v>
      </c>
      <c r="AU173" s="326">
        <v>1508313.97</v>
      </c>
      <c r="AV173" s="326">
        <v>5082423.6900000004</v>
      </c>
      <c r="AW173" s="326">
        <v>4999629.1399999997</v>
      </c>
      <c r="AX173" s="326">
        <v>4656449.7699999996</v>
      </c>
      <c r="AY173" s="326">
        <v>979224.21</v>
      </c>
      <c r="AZ173" s="326">
        <v>5196970.16</v>
      </c>
      <c r="BA173" s="326">
        <v>15113971.529999999</v>
      </c>
      <c r="BB173" s="326">
        <v>5292562.03</v>
      </c>
      <c r="BC173" s="326">
        <v>967483.72</v>
      </c>
      <c r="BD173" s="326">
        <v>0</v>
      </c>
      <c r="BE173" s="326">
        <v>729488.37</v>
      </c>
      <c r="BF173" s="326">
        <v>11400107.630000001</v>
      </c>
      <c r="BG173" s="326">
        <v>4580461.8899999997</v>
      </c>
      <c r="BH173" s="326">
        <v>309910.8</v>
      </c>
      <c r="BI173" s="326">
        <v>927432.06</v>
      </c>
      <c r="BJ173" s="326">
        <v>275280.92</v>
      </c>
      <c r="BK173" s="326">
        <v>0</v>
      </c>
      <c r="BL173" s="326">
        <v>0</v>
      </c>
      <c r="BM173" s="326">
        <v>100000</v>
      </c>
      <c r="BN173" s="326">
        <v>100000</v>
      </c>
      <c r="BO173" s="326">
        <v>1262579.8700000001</v>
      </c>
      <c r="BP173" s="326">
        <v>1263127.8700000001</v>
      </c>
      <c r="BQ173" s="326">
        <v>20461306.030000001</v>
      </c>
      <c r="BR173" s="326">
        <v>21380725.469999999</v>
      </c>
      <c r="BS173" s="326">
        <v>22751317.960000001</v>
      </c>
      <c r="BT173" s="326">
        <v>23019134.260000002</v>
      </c>
      <c r="BU173" s="326">
        <v>0</v>
      </c>
      <c r="BV173" s="326">
        <v>0</v>
      </c>
      <c r="BW173" s="326">
        <v>11400107.630000001</v>
      </c>
      <c r="BX173" s="326">
        <v>0</v>
      </c>
      <c r="BY173" s="326">
        <v>0</v>
      </c>
      <c r="BZ173" s="326">
        <v>0</v>
      </c>
      <c r="CA173" s="326">
        <v>0</v>
      </c>
      <c r="CB173" s="326">
        <v>0</v>
      </c>
      <c r="CC173" s="326">
        <v>1819</v>
      </c>
      <c r="CD173" s="326">
        <v>0</v>
      </c>
      <c r="CE173" s="326">
        <v>0</v>
      </c>
      <c r="CF173" s="326">
        <v>0</v>
      </c>
      <c r="CG173" s="326">
        <v>0</v>
      </c>
      <c r="CH173" s="326">
        <v>0</v>
      </c>
      <c r="CI173" s="326">
        <v>0</v>
      </c>
      <c r="CJ173" s="326">
        <v>0</v>
      </c>
      <c r="CK173" s="326">
        <v>0</v>
      </c>
      <c r="CL173" s="326">
        <v>0</v>
      </c>
      <c r="CM173" s="326">
        <v>4214828</v>
      </c>
      <c r="CN173" s="326">
        <v>72799</v>
      </c>
      <c r="CO173" s="326">
        <v>0</v>
      </c>
      <c r="CP173" s="326">
        <v>6399</v>
      </c>
      <c r="CQ173" s="326">
        <v>0</v>
      </c>
      <c r="CR173" s="326">
        <v>42000</v>
      </c>
      <c r="CS173" s="326">
        <v>18873</v>
      </c>
      <c r="CT173" s="326">
        <v>2733862.49</v>
      </c>
      <c r="CU173" s="326">
        <v>0</v>
      </c>
      <c r="CV173" s="326">
        <v>0</v>
      </c>
      <c r="CW173" s="326">
        <v>0</v>
      </c>
      <c r="CX173" s="326">
        <v>596766.04</v>
      </c>
      <c r="CY173" s="326">
        <v>0</v>
      </c>
      <c r="CZ173" s="326">
        <v>0</v>
      </c>
      <c r="DA173" s="326">
        <v>0</v>
      </c>
      <c r="DB173" s="326">
        <v>0</v>
      </c>
      <c r="DC173" s="326">
        <v>0</v>
      </c>
      <c r="DD173" s="326">
        <v>0</v>
      </c>
      <c r="DE173" s="326">
        <v>0</v>
      </c>
      <c r="DF173" s="326">
        <v>0</v>
      </c>
      <c r="DG173" s="326">
        <v>0</v>
      </c>
      <c r="DH173" s="326">
        <v>0</v>
      </c>
      <c r="DI173" s="326">
        <v>13722175.08</v>
      </c>
      <c r="DJ173" s="326">
        <v>0</v>
      </c>
      <c r="DK173" s="326">
        <v>156717.78</v>
      </c>
      <c r="DL173" s="326">
        <v>2551432.16</v>
      </c>
      <c r="DM173" s="326">
        <v>980586.08</v>
      </c>
      <c r="DN173" s="326">
        <v>10531</v>
      </c>
      <c r="DO173" s="326">
        <v>0</v>
      </c>
      <c r="DP173" s="326">
        <v>1312415.51</v>
      </c>
      <c r="DQ173" s="326">
        <v>21610.81</v>
      </c>
      <c r="DR173" s="326">
        <v>0</v>
      </c>
      <c r="DS173" s="326">
        <v>0</v>
      </c>
      <c r="DT173" s="326">
        <v>0</v>
      </c>
      <c r="DU173" s="326">
        <v>0</v>
      </c>
      <c r="DV173" s="326">
        <v>331985.74</v>
      </c>
      <c r="DW173" s="326">
        <v>0</v>
      </c>
      <c r="DX173" s="326">
        <v>311080.02</v>
      </c>
      <c r="DY173" s="326">
        <v>321100.09999999998</v>
      </c>
      <c r="DZ173" s="326">
        <v>561059.82999999996</v>
      </c>
      <c r="EA173" s="326">
        <v>287074.73</v>
      </c>
      <c r="EB173" s="326">
        <v>263965.02</v>
      </c>
      <c r="EC173" s="326">
        <v>0</v>
      </c>
      <c r="ED173" s="326">
        <v>928608.75</v>
      </c>
      <c r="EE173" s="326">
        <v>992595.41</v>
      </c>
      <c r="EF173" s="326">
        <v>9878228.75</v>
      </c>
      <c r="EG173" s="326">
        <v>8538671.7599999998</v>
      </c>
      <c r="EH173" s="326">
        <v>0</v>
      </c>
      <c r="EI173" s="326">
        <v>0</v>
      </c>
      <c r="EJ173" s="326">
        <v>0</v>
      </c>
      <c r="EK173" s="326">
        <v>1275570.33</v>
      </c>
      <c r="EL173" s="326">
        <v>0</v>
      </c>
      <c r="EM173" s="326">
        <v>65115000</v>
      </c>
      <c r="EN173" s="326">
        <v>1424010.28</v>
      </c>
      <c r="EO173" s="326">
        <v>7119221.7599999998</v>
      </c>
      <c r="EP173" s="326">
        <v>14633838.48</v>
      </c>
      <c r="EQ173" s="326">
        <v>0</v>
      </c>
      <c r="ER173" s="326">
        <v>8938627</v>
      </c>
      <c r="ES173" s="326">
        <v>0</v>
      </c>
      <c r="ET173" s="326">
        <v>0</v>
      </c>
      <c r="EU173" s="326">
        <v>1558885.45</v>
      </c>
      <c r="EV173" s="326">
        <v>1750355.03</v>
      </c>
      <c r="EW173" s="326">
        <v>5237803.32</v>
      </c>
      <c r="EX173" s="326">
        <v>5046333.74</v>
      </c>
      <c r="EY173" s="326">
        <v>0</v>
      </c>
      <c r="EZ173" s="326">
        <v>11766.67</v>
      </c>
      <c r="FA173" s="326">
        <v>15233.2</v>
      </c>
      <c r="FB173" s="326">
        <v>86724.42</v>
      </c>
      <c r="FC173" s="326">
        <v>0</v>
      </c>
      <c r="FD173" s="326">
        <v>83257.89</v>
      </c>
      <c r="FE173" s="326">
        <v>0</v>
      </c>
      <c r="FF173" s="326">
        <v>0</v>
      </c>
      <c r="FG173" s="326">
        <v>0</v>
      </c>
      <c r="FH173" s="326">
        <v>0</v>
      </c>
      <c r="FI173" s="326">
        <v>0</v>
      </c>
      <c r="FJ173" s="326">
        <v>0</v>
      </c>
      <c r="FK173" s="326">
        <v>0</v>
      </c>
    </row>
    <row r="174" spans="1:167" x14ac:dyDescent="0.15">
      <c r="A174" s="334">
        <v>2702</v>
      </c>
      <c r="B174" s="334" t="s">
        <v>618</v>
      </c>
      <c r="C174" s="326">
        <v>2367.5700000000002</v>
      </c>
      <c r="D174" s="326">
        <v>7338264.5899999999</v>
      </c>
      <c r="E174" s="326">
        <v>0</v>
      </c>
      <c r="F174" s="326">
        <v>0</v>
      </c>
      <c r="G174" s="326">
        <v>26577.75</v>
      </c>
      <c r="H174" s="326">
        <v>31134.23</v>
      </c>
      <c r="I174" s="326">
        <v>126835.34</v>
      </c>
      <c r="J174" s="326">
        <v>15171.8</v>
      </c>
      <c r="K174" s="326">
        <v>1297828.6100000001</v>
      </c>
      <c r="L174" s="326">
        <v>0</v>
      </c>
      <c r="M174" s="326">
        <v>0</v>
      </c>
      <c r="N174" s="326">
        <v>0</v>
      </c>
      <c r="O174" s="326">
        <v>0</v>
      </c>
      <c r="P174" s="326">
        <v>0</v>
      </c>
      <c r="Q174" s="326">
        <v>0</v>
      </c>
      <c r="R174" s="326">
        <v>0</v>
      </c>
      <c r="S174" s="326">
        <v>0</v>
      </c>
      <c r="T174" s="326">
        <v>3338</v>
      </c>
      <c r="U174" s="326">
        <v>139467.6</v>
      </c>
      <c r="V174" s="326">
        <v>12679288</v>
      </c>
      <c r="W174" s="326">
        <v>34490.35</v>
      </c>
      <c r="X174" s="326">
        <v>4975</v>
      </c>
      <c r="Y174" s="326">
        <v>0</v>
      </c>
      <c r="Z174" s="326">
        <v>53408.77</v>
      </c>
      <c r="AA174" s="326">
        <v>904753.85</v>
      </c>
      <c r="AB174" s="326">
        <v>0</v>
      </c>
      <c r="AC174" s="326">
        <v>0</v>
      </c>
      <c r="AD174" s="326">
        <v>81192.86</v>
      </c>
      <c r="AE174" s="326">
        <v>252386.03</v>
      </c>
      <c r="AF174" s="326">
        <v>0</v>
      </c>
      <c r="AG174" s="326">
        <v>0</v>
      </c>
      <c r="AH174" s="326">
        <v>36342.9</v>
      </c>
      <c r="AI174" s="326">
        <v>0</v>
      </c>
      <c r="AJ174" s="326">
        <v>0</v>
      </c>
      <c r="AK174" s="326">
        <v>45539.55</v>
      </c>
      <c r="AL174" s="326">
        <v>0</v>
      </c>
      <c r="AM174" s="326">
        <v>0</v>
      </c>
      <c r="AN174" s="326">
        <v>136077.85999999999</v>
      </c>
      <c r="AO174" s="326">
        <v>0</v>
      </c>
      <c r="AP174" s="326">
        <v>9493.0499999999993</v>
      </c>
      <c r="AQ174" s="326">
        <v>4383499.01</v>
      </c>
      <c r="AR174" s="326">
        <v>4307180.29</v>
      </c>
      <c r="AS174" s="326">
        <v>1073166.8500000001</v>
      </c>
      <c r="AT174" s="326">
        <v>685047.39</v>
      </c>
      <c r="AU174" s="326">
        <v>349203.9</v>
      </c>
      <c r="AV174" s="326">
        <v>57065.93</v>
      </c>
      <c r="AW174" s="326">
        <v>450787.44</v>
      </c>
      <c r="AX174" s="326">
        <v>920580.9</v>
      </c>
      <c r="AY174" s="326">
        <v>335178.39</v>
      </c>
      <c r="AZ174" s="326">
        <v>1324509.48</v>
      </c>
      <c r="BA174" s="326">
        <v>4149518.06</v>
      </c>
      <c r="BB174" s="326">
        <v>571530.59</v>
      </c>
      <c r="BC174" s="326">
        <v>194116.56</v>
      </c>
      <c r="BD174" s="326">
        <v>0</v>
      </c>
      <c r="BE174" s="326">
        <v>19211.72</v>
      </c>
      <c r="BF174" s="326">
        <v>2977169</v>
      </c>
      <c r="BG174" s="326">
        <v>1466862.21</v>
      </c>
      <c r="BH174" s="326">
        <v>1037.77</v>
      </c>
      <c r="BI174" s="326">
        <v>31350.37</v>
      </c>
      <c r="BJ174" s="326">
        <v>25046.15</v>
      </c>
      <c r="BK174" s="326">
        <v>0</v>
      </c>
      <c r="BL174" s="326">
        <v>8704.4500000000007</v>
      </c>
      <c r="BM174" s="326">
        <v>0</v>
      </c>
      <c r="BN174" s="326">
        <v>0</v>
      </c>
      <c r="BO174" s="326">
        <v>0</v>
      </c>
      <c r="BP174" s="326">
        <v>0</v>
      </c>
      <c r="BQ174" s="326">
        <v>4269972.28</v>
      </c>
      <c r="BR174" s="326">
        <v>4220840.2699999996</v>
      </c>
      <c r="BS174" s="326">
        <v>4301322.6500000004</v>
      </c>
      <c r="BT174" s="326">
        <v>4254590.87</v>
      </c>
      <c r="BU174" s="326">
        <v>0</v>
      </c>
      <c r="BV174" s="326">
        <v>0</v>
      </c>
      <c r="BW174" s="326">
        <v>2277169</v>
      </c>
      <c r="BX174" s="326">
        <v>0</v>
      </c>
      <c r="BY174" s="326">
        <v>0</v>
      </c>
      <c r="BZ174" s="326">
        <v>0</v>
      </c>
      <c r="CA174" s="326">
        <v>0</v>
      </c>
      <c r="CB174" s="326">
        <v>0</v>
      </c>
      <c r="CC174" s="326">
        <v>0</v>
      </c>
      <c r="CD174" s="326">
        <v>0</v>
      </c>
      <c r="CE174" s="326">
        <v>0</v>
      </c>
      <c r="CF174" s="326">
        <v>0</v>
      </c>
      <c r="CG174" s="326">
        <v>0</v>
      </c>
      <c r="CH174" s="326">
        <v>6344.33</v>
      </c>
      <c r="CI174" s="326">
        <v>0</v>
      </c>
      <c r="CJ174" s="326">
        <v>0</v>
      </c>
      <c r="CK174" s="326">
        <v>0</v>
      </c>
      <c r="CL174" s="326">
        <v>0</v>
      </c>
      <c r="CM174" s="326">
        <v>722190</v>
      </c>
      <c r="CN174" s="326">
        <v>51245</v>
      </c>
      <c r="CO174" s="326">
        <v>0</v>
      </c>
      <c r="CP174" s="326">
        <v>0</v>
      </c>
      <c r="CQ174" s="326">
        <v>0</v>
      </c>
      <c r="CR174" s="326">
        <v>2000</v>
      </c>
      <c r="CS174" s="326">
        <v>13285</v>
      </c>
      <c r="CT174" s="326">
        <v>462431.54</v>
      </c>
      <c r="CU174" s="326">
        <v>0</v>
      </c>
      <c r="CV174" s="326">
        <v>0</v>
      </c>
      <c r="CW174" s="326">
        <v>0</v>
      </c>
      <c r="CX174" s="326">
        <v>39781.18</v>
      </c>
      <c r="CY174" s="326">
        <v>0</v>
      </c>
      <c r="CZ174" s="326">
        <v>0</v>
      </c>
      <c r="DA174" s="326">
        <v>0</v>
      </c>
      <c r="DB174" s="326">
        <v>0</v>
      </c>
      <c r="DC174" s="326">
        <v>0</v>
      </c>
      <c r="DD174" s="326">
        <v>207.61</v>
      </c>
      <c r="DE174" s="326">
        <v>0</v>
      </c>
      <c r="DF174" s="326">
        <v>0</v>
      </c>
      <c r="DG174" s="326">
        <v>0</v>
      </c>
      <c r="DH174" s="326">
        <v>0</v>
      </c>
      <c r="DI174" s="326">
        <v>2468429.0099999998</v>
      </c>
      <c r="DJ174" s="326">
        <v>0</v>
      </c>
      <c r="DK174" s="326">
        <v>0</v>
      </c>
      <c r="DL174" s="326">
        <v>488435.59</v>
      </c>
      <c r="DM174" s="326">
        <v>212046.77</v>
      </c>
      <c r="DN174" s="326">
        <v>0</v>
      </c>
      <c r="DO174" s="326">
        <v>0</v>
      </c>
      <c r="DP174" s="326">
        <v>175573.23</v>
      </c>
      <c r="DQ174" s="326">
        <v>1576.65</v>
      </c>
      <c r="DR174" s="326">
        <v>0</v>
      </c>
      <c r="DS174" s="326">
        <v>0</v>
      </c>
      <c r="DT174" s="326">
        <v>0</v>
      </c>
      <c r="DU174" s="326">
        <v>0</v>
      </c>
      <c r="DV174" s="326">
        <v>228592.41</v>
      </c>
      <c r="DW174" s="326">
        <v>0</v>
      </c>
      <c r="DX174" s="326">
        <v>146012.20000000001</v>
      </c>
      <c r="DY174" s="326">
        <v>201055.5</v>
      </c>
      <c r="DZ174" s="326">
        <v>367154.55</v>
      </c>
      <c r="EA174" s="326">
        <v>244171.19</v>
      </c>
      <c r="EB174" s="326">
        <v>67940.06</v>
      </c>
      <c r="EC174" s="326">
        <v>0</v>
      </c>
      <c r="ED174" s="326">
        <v>456591.32</v>
      </c>
      <c r="EE174" s="326">
        <v>455260.67</v>
      </c>
      <c r="EF174" s="326">
        <v>3914966.85</v>
      </c>
      <c r="EG174" s="326">
        <v>3713643</v>
      </c>
      <c r="EH174" s="326">
        <v>0</v>
      </c>
      <c r="EI174" s="326">
        <v>0</v>
      </c>
      <c r="EJ174" s="326">
        <v>0</v>
      </c>
      <c r="EK174" s="326">
        <v>202654.5</v>
      </c>
      <c r="EL174" s="326">
        <v>0</v>
      </c>
      <c r="EM174" s="326">
        <v>33910000</v>
      </c>
      <c r="EN174" s="326">
        <v>0</v>
      </c>
      <c r="EO174" s="326">
        <v>700000</v>
      </c>
      <c r="EP174" s="326">
        <v>700000</v>
      </c>
      <c r="EQ174" s="326">
        <v>0</v>
      </c>
      <c r="ER174" s="326">
        <v>0</v>
      </c>
      <c r="ES174" s="326">
        <v>0</v>
      </c>
      <c r="ET174" s="326">
        <v>0</v>
      </c>
      <c r="EU174" s="326">
        <v>367158.67</v>
      </c>
      <c r="EV174" s="326">
        <v>329973.08</v>
      </c>
      <c r="EW174" s="326">
        <v>1203066.3799999999</v>
      </c>
      <c r="EX174" s="326">
        <v>1240251.97</v>
      </c>
      <c r="EY174" s="326">
        <v>0</v>
      </c>
      <c r="EZ174" s="326">
        <v>50001.84</v>
      </c>
      <c r="FA174" s="326">
        <v>29904.25</v>
      </c>
      <c r="FB174" s="326">
        <v>38689.81</v>
      </c>
      <c r="FC174" s="326">
        <v>0</v>
      </c>
      <c r="FD174" s="326">
        <v>58787.4</v>
      </c>
      <c r="FE174" s="326">
        <v>0</v>
      </c>
      <c r="FF174" s="326">
        <v>0</v>
      </c>
      <c r="FG174" s="326">
        <v>0</v>
      </c>
      <c r="FH174" s="326">
        <v>48094.37</v>
      </c>
      <c r="FI174" s="326">
        <v>18650.71</v>
      </c>
      <c r="FJ174" s="326">
        <v>10149.14</v>
      </c>
      <c r="FK174" s="326">
        <v>19294.52</v>
      </c>
    </row>
    <row r="175" spans="1:167" x14ac:dyDescent="0.15">
      <c r="A175" s="334">
        <v>2730</v>
      </c>
      <c r="B175" s="334" t="s">
        <v>619</v>
      </c>
      <c r="C175" s="326">
        <v>0</v>
      </c>
      <c r="D175" s="326">
        <v>2983231.61</v>
      </c>
      <c r="E175" s="326">
        <v>259</v>
      </c>
      <c r="F175" s="326">
        <v>10068.129999999999</v>
      </c>
      <c r="G175" s="326">
        <v>36317.4</v>
      </c>
      <c r="H175" s="326">
        <v>5071.99</v>
      </c>
      <c r="I175" s="326">
        <v>31125.22</v>
      </c>
      <c r="J175" s="326">
        <v>0</v>
      </c>
      <c r="K175" s="326">
        <v>410456.67</v>
      </c>
      <c r="L175" s="326">
        <v>0</v>
      </c>
      <c r="M175" s="326">
        <v>1200</v>
      </c>
      <c r="N175" s="326">
        <v>0</v>
      </c>
      <c r="O175" s="326">
        <v>0</v>
      </c>
      <c r="P175" s="326">
        <v>0</v>
      </c>
      <c r="Q175" s="326">
        <v>0</v>
      </c>
      <c r="R175" s="326">
        <v>1020</v>
      </c>
      <c r="S175" s="326">
        <v>0</v>
      </c>
      <c r="T175" s="326">
        <v>0</v>
      </c>
      <c r="U175" s="326">
        <v>42495.87</v>
      </c>
      <c r="V175" s="326">
        <v>4481109</v>
      </c>
      <c r="W175" s="326">
        <v>3800.89</v>
      </c>
      <c r="X175" s="326">
        <v>0</v>
      </c>
      <c r="Y175" s="326">
        <v>0</v>
      </c>
      <c r="Z175" s="326">
        <v>0</v>
      </c>
      <c r="AA175" s="326">
        <v>465264.8</v>
      </c>
      <c r="AB175" s="326">
        <v>45506</v>
      </c>
      <c r="AC175" s="326">
        <v>0</v>
      </c>
      <c r="AD175" s="326">
        <v>44678</v>
      </c>
      <c r="AE175" s="326">
        <v>92191</v>
      </c>
      <c r="AF175" s="326">
        <v>0</v>
      </c>
      <c r="AG175" s="326">
        <v>0</v>
      </c>
      <c r="AH175" s="326">
        <v>0</v>
      </c>
      <c r="AI175" s="326">
        <v>0</v>
      </c>
      <c r="AJ175" s="326">
        <v>0</v>
      </c>
      <c r="AK175" s="326">
        <v>250000</v>
      </c>
      <c r="AL175" s="326">
        <v>0</v>
      </c>
      <c r="AM175" s="326">
        <v>24455.34</v>
      </c>
      <c r="AN175" s="326">
        <v>32495.360000000001</v>
      </c>
      <c r="AO175" s="326">
        <v>0</v>
      </c>
      <c r="AP175" s="326">
        <v>6062.8</v>
      </c>
      <c r="AQ175" s="326">
        <v>1608142.93</v>
      </c>
      <c r="AR175" s="326">
        <v>1464231.81</v>
      </c>
      <c r="AS175" s="326">
        <v>472584.36</v>
      </c>
      <c r="AT175" s="326">
        <v>97561.72</v>
      </c>
      <c r="AU175" s="326">
        <v>292756.59000000003</v>
      </c>
      <c r="AV175" s="326">
        <v>168136.05</v>
      </c>
      <c r="AW175" s="326">
        <v>102379.78</v>
      </c>
      <c r="AX175" s="326">
        <v>349167.49</v>
      </c>
      <c r="AY175" s="326">
        <v>306043.96000000002</v>
      </c>
      <c r="AZ175" s="326">
        <v>387903.26</v>
      </c>
      <c r="BA175" s="326">
        <v>1394426.94</v>
      </c>
      <c r="BB175" s="326">
        <v>31792.35</v>
      </c>
      <c r="BC175" s="326">
        <v>100037.71</v>
      </c>
      <c r="BD175" s="326">
        <v>211.1</v>
      </c>
      <c r="BE175" s="326">
        <v>161089.57999999999</v>
      </c>
      <c r="BF175" s="326">
        <v>786779.61</v>
      </c>
      <c r="BG175" s="326">
        <v>1126440.21</v>
      </c>
      <c r="BH175" s="326">
        <v>144635.15</v>
      </c>
      <c r="BI175" s="326">
        <v>0</v>
      </c>
      <c r="BJ175" s="326">
        <v>0</v>
      </c>
      <c r="BK175" s="326">
        <v>0</v>
      </c>
      <c r="BL175" s="326">
        <v>0</v>
      </c>
      <c r="BM175" s="326">
        <v>0</v>
      </c>
      <c r="BN175" s="326">
        <v>0</v>
      </c>
      <c r="BO175" s="326">
        <v>0</v>
      </c>
      <c r="BP175" s="326">
        <v>0</v>
      </c>
      <c r="BQ175" s="326">
        <v>1768812.62</v>
      </c>
      <c r="BR175" s="326">
        <v>1741301.1</v>
      </c>
      <c r="BS175" s="326">
        <v>1768812.62</v>
      </c>
      <c r="BT175" s="326">
        <v>1741301.1</v>
      </c>
      <c r="BU175" s="326">
        <v>0</v>
      </c>
      <c r="BV175" s="326">
        <v>0</v>
      </c>
      <c r="BW175" s="326">
        <v>731568.7</v>
      </c>
      <c r="BX175" s="326">
        <v>0</v>
      </c>
      <c r="BY175" s="326">
        <v>0</v>
      </c>
      <c r="BZ175" s="326">
        <v>0</v>
      </c>
      <c r="CA175" s="326">
        <v>0</v>
      </c>
      <c r="CB175" s="326">
        <v>0</v>
      </c>
      <c r="CC175" s="326">
        <v>5733</v>
      </c>
      <c r="CD175" s="326">
        <v>0</v>
      </c>
      <c r="CE175" s="326">
        <v>0</v>
      </c>
      <c r="CF175" s="326">
        <v>0</v>
      </c>
      <c r="CG175" s="326">
        <v>0</v>
      </c>
      <c r="CH175" s="326">
        <v>0</v>
      </c>
      <c r="CI175" s="326">
        <v>0</v>
      </c>
      <c r="CJ175" s="326">
        <v>0</v>
      </c>
      <c r="CK175" s="326">
        <v>0</v>
      </c>
      <c r="CL175" s="326">
        <v>0</v>
      </c>
      <c r="CM175" s="326">
        <v>238738</v>
      </c>
      <c r="CN175" s="326">
        <v>0</v>
      </c>
      <c r="CO175" s="326">
        <v>0</v>
      </c>
      <c r="CP175" s="326">
        <v>0</v>
      </c>
      <c r="CQ175" s="326">
        <v>0</v>
      </c>
      <c r="CR175" s="326">
        <v>1000</v>
      </c>
      <c r="CS175" s="326">
        <v>0</v>
      </c>
      <c r="CT175" s="326">
        <v>140577.49</v>
      </c>
      <c r="CU175" s="326">
        <v>0</v>
      </c>
      <c r="CV175" s="326">
        <v>0</v>
      </c>
      <c r="CW175" s="326">
        <v>0</v>
      </c>
      <c r="CX175" s="326">
        <v>55841.279999999999</v>
      </c>
      <c r="CY175" s="326">
        <v>0</v>
      </c>
      <c r="CZ175" s="326">
        <v>0</v>
      </c>
      <c r="DA175" s="326">
        <v>0</v>
      </c>
      <c r="DB175" s="326">
        <v>0</v>
      </c>
      <c r="DC175" s="326">
        <v>0</v>
      </c>
      <c r="DD175" s="326">
        <v>0</v>
      </c>
      <c r="DE175" s="326">
        <v>0</v>
      </c>
      <c r="DF175" s="326">
        <v>0</v>
      </c>
      <c r="DG175" s="326">
        <v>0</v>
      </c>
      <c r="DH175" s="326">
        <v>0</v>
      </c>
      <c r="DI175" s="326">
        <v>795860.03</v>
      </c>
      <c r="DJ175" s="326">
        <v>0</v>
      </c>
      <c r="DK175" s="326">
        <v>0</v>
      </c>
      <c r="DL175" s="326">
        <v>158886.32</v>
      </c>
      <c r="DM175" s="326">
        <v>108367.46</v>
      </c>
      <c r="DN175" s="326">
        <v>0</v>
      </c>
      <c r="DO175" s="326">
        <v>0</v>
      </c>
      <c r="DP175" s="326">
        <v>51135.26</v>
      </c>
      <c r="DQ175" s="326">
        <v>0</v>
      </c>
      <c r="DR175" s="326">
        <v>0</v>
      </c>
      <c r="DS175" s="326">
        <v>0</v>
      </c>
      <c r="DT175" s="326">
        <v>0</v>
      </c>
      <c r="DU175" s="326">
        <v>0</v>
      </c>
      <c r="DV175" s="326">
        <v>59209.4</v>
      </c>
      <c r="DW175" s="326">
        <v>0</v>
      </c>
      <c r="DX175" s="326">
        <v>114882.25</v>
      </c>
      <c r="DY175" s="326">
        <v>65042.18</v>
      </c>
      <c r="DZ175" s="326">
        <v>146817.72</v>
      </c>
      <c r="EA175" s="326">
        <v>9833.01</v>
      </c>
      <c r="EB175" s="326">
        <v>186824.78</v>
      </c>
      <c r="EC175" s="326">
        <v>0</v>
      </c>
      <c r="ED175" s="326">
        <v>446574.67</v>
      </c>
      <c r="EE175" s="326">
        <v>964438.02</v>
      </c>
      <c r="EF175" s="326">
        <v>1741972.51</v>
      </c>
      <c r="EG175" s="326">
        <v>1224109.1599999999</v>
      </c>
      <c r="EH175" s="326">
        <v>0</v>
      </c>
      <c r="EI175" s="326">
        <v>0</v>
      </c>
      <c r="EJ175" s="326">
        <v>0</v>
      </c>
      <c r="EK175" s="326">
        <v>0</v>
      </c>
      <c r="EL175" s="326">
        <v>0</v>
      </c>
      <c r="EM175" s="326">
        <v>18155000</v>
      </c>
      <c r="EN175" s="326">
        <v>318772.61</v>
      </c>
      <c r="EO175" s="326">
        <v>65664.66</v>
      </c>
      <c r="EP175" s="326">
        <v>0.51</v>
      </c>
      <c r="EQ175" s="326">
        <v>0</v>
      </c>
      <c r="ER175" s="326">
        <v>253108.46</v>
      </c>
      <c r="ES175" s="326">
        <v>0</v>
      </c>
      <c r="ET175" s="326">
        <v>0</v>
      </c>
      <c r="EU175" s="326">
        <v>0</v>
      </c>
      <c r="EV175" s="326">
        <v>0</v>
      </c>
      <c r="EW175" s="326">
        <v>318396.39</v>
      </c>
      <c r="EX175" s="326">
        <v>318396.39</v>
      </c>
      <c r="EY175" s="326">
        <v>0</v>
      </c>
      <c r="EZ175" s="326">
        <v>91634.5</v>
      </c>
      <c r="FA175" s="326">
        <v>49489.82</v>
      </c>
      <c r="FB175" s="326">
        <v>87641.89</v>
      </c>
      <c r="FC175" s="326">
        <v>33268.559999999998</v>
      </c>
      <c r="FD175" s="326">
        <v>96518.01</v>
      </c>
      <c r="FE175" s="326">
        <v>0</v>
      </c>
      <c r="FF175" s="326">
        <v>0</v>
      </c>
      <c r="FG175" s="326">
        <v>0</v>
      </c>
      <c r="FH175" s="326">
        <v>0</v>
      </c>
      <c r="FI175" s="326">
        <v>0</v>
      </c>
      <c r="FJ175" s="326">
        <v>0</v>
      </c>
      <c r="FK175" s="326">
        <v>0</v>
      </c>
    </row>
    <row r="176" spans="1:167" x14ac:dyDescent="0.15">
      <c r="A176" s="334">
        <v>2737</v>
      </c>
      <c r="B176" s="334" t="s">
        <v>620</v>
      </c>
      <c r="C176" s="326">
        <v>0</v>
      </c>
      <c r="D176" s="326">
        <v>876572</v>
      </c>
      <c r="E176" s="326">
        <v>32</v>
      </c>
      <c r="F176" s="326">
        <v>240</v>
      </c>
      <c r="G176" s="326">
        <v>9969.5</v>
      </c>
      <c r="H176" s="326">
        <v>445.09</v>
      </c>
      <c r="I176" s="326">
        <v>48080.58</v>
      </c>
      <c r="J176" s="326">
        <v>0</v>
      </c>
      <c r="K176" s="326">
        <v>663411.15</v>
      </c>
      <c r="L176" s="326">
        <v>0</v>
      </c>
      <c r="M176" s="326">
        <v>0</v>
      </c>
      <c r="N176" s="326">
        <v>0</v>
      </c>
      <c r="O176" s="326">
        <v>0</v>
      </c>
      <c r="P176" s="326">
        <v>1280</v>
      </c>
      <c r="Q176" s="326">
        <v>0</v>
      </c>
      <c r="R176" s="326">
        <v>0</v>
      </c>
      <c r="S176" s="326">
        <v>0</v>
      </c>
      <c r="T176" s="326">
        <v>0</v>
      </c>
      <c r="U176" s="326">
        <v>17731.29</v>
      </c>
      <c r="V176" s="326">
        <v>1660336</v>
      </c>
      <c r="W176" s="326">
        <v>12146.96</v>
      </c>
      <c r="X176" s="326">
        <v>0</v>
      </c>
      <c r="Y176" s="326">
        <v>0</v>
      </c>
      <c r="Z176" s="326">
        <v>0</v>
      </c>
      <c r="AA176" s="326">
        <v>217723.89</v>
      </c>
      <c r="AB176" s="326">
        <v>0</v>
      </c>
      <c r="AC176" s="326">
        <v>0</v>
      </c>
      <c r="AD176" s="326">
        <v>17432</v>
      </c>
      <c r="AE176" s="326">
        <v>32117</v>
      </c>
      <c r="AF176" s="326">
        <v>0</v>
      </c>
      <c r="AG176" s="326">
        <v>0</v>
      </c>
      <c r="AH176" s="326">
        <v>0</v>
      </c>
      <c r="AI176" s="326">
        <v>29244</v>
      </c>
      <c r="AJ176" s="326">
        <v>0</v>
      </c>
      <c r="AK176" s="326">
        <v>10810</v>
      </c>
      <c r="AL176" s="326">
        <v>0</v>
      </c>
      <c r="AM176" s="326">
        <v>272</v>
      </c>
      <c r="AN176" s="326">
        <v>22293.75</v>
      </c>
      <c r="AO176" s="326">
        <v>0</v>
      </c>
      <c r="AP176" s="326">
        <v>6668.9</v>
      </c>
      <c r="AQ176" s="326">
        <v>574741.42000000004</v>
      </c>
      <c r="AR176" s="326">
        <v>873784.64</v>
      </c>
      <c r="AS176" s="326">
        <v>245510.29</v>
      </c>
      <c r="AT176" s="326">
        <v>115013.14</v>
      </c>
      <c r="AU176" s="326">
        <v>92995.94</v>
      </c>
      <c r="AV176" s="326">
        <v>0</v>
      </c>
      <c r="AW176" s="326">
        <v>85858.92</v>
      </c>
      <c r="AX176" s="326">
        <v>122147.07</v>
      </c>
      <c r="AY176" s="326">
        <v>229223.69</v>
      </c>
      <c r="AZ176" s="326">
        <v>77878.09</v>
      </c>
      <c r="BA176" s="326">
        <v>562248.88</v>
      </c>
      <c r="BB176" s="326">
        <v>145030.32</v>
      </c>
      <c r="BC176" s="326">
        <v>50034.69</v>
      </c>
      <c r="BD176" s="326">
        <v>6859.78</v>
      </c>
      <c r="BE176" s="326">
        <v>3546.4</v>
      </c>
      <c r="BF176" s="326">
        <v>234748.15</v>
      </c>
      <c r="BG176" s="326">
        <v>209617</v>
      </c>
      <c r="BH176" s="326">
        <v>0</v>
      </c>
      <c r="BI176" s="326">
        <v>0</v>
      </c>
      <c r="BJ176" s="326">
        <v>0</v>
      </c>
      <c r="BK176" s="326">
        <v>0</v>
      </c>
      <c r="BL176" s="326">
        <v>0</v>
      </c>
      <c r="BM176" s="326">
        <v>0</v>
      </c>
      <c r="BN176" s="326">
        <v>0</v>
      </c>
      <c r="BO176" s="326">
        <v>0</v>
      </c>
      <c r="BP176" s="326">
        <v>0</v>
      </c>
      <c r="BQ176" s="326">
        <v>386335.79</v>
      </c>
      <c r="BR176" s="326">
        <v>383903.48</v>
      </c>
      <c r="BS176" s="326">
        <v>386335.79</v>
      </c>
      <c r="BT176" s="326">
        <v>383903.48</v>
      </c>
      <c r="BU176" s="326">
        <v>0</v>
      </c>
      <c r="BV176" s="326">
        <v>0</v>
      </c>
      <c r="BW176" s="326">
        <v>231991.6</v>
      </c>
      <c r="BX176" s="326">
        <v>0</v>
      </c>
      <c r="BY176" s="326">
        <v>0</v>
      </c>
      <c r="BZ176" s="326">
        <v>0</v>
      </c>
      <c r="CA176" s="326">
        <v>210</v>
      </c>
      <c r="CB176" s="326">
        <v>4234.95</v>
      </c>
      <c r="CC176" s="326">
        <v>29275.45</v>
      </c>
      <c r="CD176" s="326">
        <v>0</v>
      </c>
      <c r="CE176" s="326">
        <v>0</v>
      </c>
      <c r="CF176" s="326">
        <v>0</v>
      </c>
      <c r="CG176" s="326">
        <v>0</v>
      </c>
      <c r="CH176" s="326">
        <v>0</v>
      </c>
      <c r="CI176" s="326">
        <v>0</v>
      </c>
      <c r="CJ176" s="326">
        <v>0</v>
      </c>
      <c r="CK176" s="326">
        <v>0</v>
      </c>
      <c r="CL176" s="326">
        <v>0</v>
      </c>
      <c r="CM176" s="326">
        <v>91650</v>
      </c>
      <c r="CN176" s="326">
        <v>0</v>
      </c>
      <c r="CO176" s="326">
        <v>0</v>
      </c>
      <c r="CP176" s="326">
        <v>0</v>
      </c>
      <c r="CQ176" s="326">
        <v>0</v>
      </c>
      <c r="CR176" s="326">
        <v>3000</v>
      </c>
      <c r="CS176" s="326">
        <v>0</v>
      </c>
      <c r="CT176" s="326">
        <v>69203.899999999994</v>
      </c>
      <c r="CU176" s="326">
        <v>0</v>
      </c>
      <c r="CV176" s="326">
        <v>0</v>
      </c>
      <c r="CW176" s="326">
        <v>0</v>
      </c>
      <c r="CX176" s="326">
        <v>18163.5</v>
      </c>
      <c r="CY176" s="326">
        <v>0</v>
      </c>
      <c r="CZ176" s="326">
        <v>0</v>
      </c>
      <c r="DA176" s="326">
        <v>0</v>
      </c>
      <c r="DB176" s="326">
        <v>0</v>
      </c>
      <c r="DC176" s="326">
        <v>0</v>
      </c>
      <c r="DD176" s="326">
        <v>0</v>
      </c>
      <c r="DE176" s="326">
        <v>0</v>
      </c>
      <c r="DF176" s="326">
        <v>0</v>
      </c>
      <c r="DG176" s="326">
        <v>0</v>
      </c>
      <c r="DH176" s="326">
        <v>0</v>
      </c>
      <c r="DI176" s="326">
        <v>347994.46</v>
      </c>
      <c r="DJ176" s="326">
        <v>0</v>
      </c>
      <c r="DK176" s="326">
        <v>0</v>
      </c>
      <c r="DL176" s="326">
        <v>40534.86</v>
      </c>
      <c r="DM176" s="326">
        <v>34883.24</v>
      </c>
      <c r="DN176" s="326">
        <v>0</v>
      </c>
      <c r="DO176" s="326">
        <v>0</v>
      </c>
      <c r="DP176" s="326">
        <v>10858.5</v>
      </c>
      <c r="DQ176" s="326">
        <v>0</v>
      </c>
      <c r="DR176" s="326">
        <v>0</v>
      </c>
      <c r="DS176" s="326">
        <v>0</v>
      </c>
      <c r="DT176" s="326">
        <v>0</v>
      </c>
      <c r="DU176" s="326">
        <v>0</v>
      </c>
      <c r="DV176" s="326">
        <v>13458.34</v>
      </c>
      <c r="DW176" s="326">
        <v>0</v>
      </c>
      <c r="DX176" s="326">
        <v>0</v>
      </c>
      <c r="DY176" s="326">
        <v>0</v>
      </c>
      <c r="DZ176" s="326">
        <v>0</v>
      </c>
      <c r="EA176" s="326">
        <v>0</v>
      </c>
      <c r="EB176" s="326">
        <v>0</v>
      </c>
      <c r="EC176" s="326">
        <v>0</v>
      </c>
      <c r="ED176" s="326">
        <v>32972.339999999997</v>
      </c>
      <c r="EE176" s="326">
        <v>36923.839999999997</v>
      </c>
      <c r="EF176" s="326">
        <v>617260.67000000004</v>
      </c>
      <c r="EG176" s="326">
        <v>613309.17000000004</v>
      </c>
      <c r="EH176" s="326">
        <v>0</v>
      </c>
      <c r="EI176" s="326">
        <v>0</v>
      </c>
      <c r="EJ176" s="326">
        <v>0</v>
      </c>
      <c r="EK176" s="326">
        <v>0</v>
      </c>
      <c r="EL176" s="326">
        <v>0</v>
      </c>
      <c r="EM176" s="326">
        <v>5844875.9800000004</v>
      </c>
      <c r="EN176" s="326">
        <v>2918106.72</v>
      </c>
      <c r="EO176" s="326">
        <v>635478.49</v>
      </c>
      <c r="EP176" s="326">
        <v>11111.2</v>
      </c>
      <c r="EQ176" s="326">
        <v>21469.93</v>
      </c>
      <c r="ER176" s="326">
        <v>2144407.61</v>
      </c>
      <c r="ES176" s="326">
        <v>0</v>
      </c>
      <c r="ET176" s="326">
        <v>127861.89</v>
      </c>
      <c r="EU176" s="326">
        <v>3661.11</v>
      </c>
      <c r="EV176" s="326">
        <v>3452.88</v>
      </c>
      <c r="EW176" s="326">
        <v>180877.19</v>
      </c>
      <c r="EX176" s="326">
        <v>181085.42</v>
      </c>
      <c r="EY176" s="326">
        <v>0</v>
      </c>
      <c r="EZ176" s="326">
        <v>15751.77</v>
      </c>
      <c r="FA176" s="326">
        <v>17342.54</v>
      </c>
      <c r="FB176" s="326">
        <v>29115.34</v>
      </c>
      <c r="FC176" s="326">
        <v>1159.32</v>
      </c>
      <c r="FD176" s="326">
        <v>26365.25</v>
      </c>
      <c r="FE176" s="326">
        <v>0</v>
      </c>
      <c r="FF176" s="326">
        <v>0</v>
      </c>
      <c r="FG176" s="326">
        <v>0</v>
      </c>
      <c r="FH176" s="326">
        <v>0</v>
      </c>
      <c r="FI176" s="326">
        <v>0</v>
      </c>
      <c r="FJ176" s="326">
        <v>0</v>
      </c>
      <c r="FK176" s="326">
        <v>0</v>
      </c>
    </row>
    <row r="177" spans="1:167" x14ac:dyDescent="0.15">
      <c r="A177" s="334">
        <v>2744</v>
      </c>
      <c r="B177" s="334" t="s">
        <v>621</v>
      </c>
      <c r="C177" s="326">
        <v>250.33</v>
      </c>
      <c r="D177" s="326">
        <v>2622059.64</v>
      </c>
      <c r="E177" s="326">
        <v>0</v>
      </c>
      <c r="F177" s="326">
        <v>0</v>
      </c>
      <c r="G177" s="326">
        <v>10107.81</v>
      </c>
      <c r="H177" s="326">
        <v>19132.89</v>
      </c>
      <c r="I177" s="326">
        <v>71045.399999999994</v>
      </c>
      <c r="J177" s="326">
        <v>1597.51</v>
      </c>
      <c r="K177" s="326">
        <v>696076.92</v>
      </c>
      <c r="L177" s="326">
        <v>0</v>
      </c>
      <c r="M177" s="326">
        <v>0</v>
      </c>
      <c r="N177" s="326">
        <v>0</v>
      </c>
      <c r="O177" s="326">
        <v>0</v>
      </c>
      <c r="P177" s="326">
        <v>501.75</v>
      </c>
      <c r="Q177" s="326">
        <v>0</v>
      </c>
      <c r="R177" s="326">
        <v>0</v>
      </c>
      <c r="S177" s="326">
        <v>0</v>
      </c>
      <c r="T177" s="326">
        <v>0</v>
      </c>
      <c r="U177" s="326">
        <v>121417.78</v>
      </c>
      <c r="V177" s="326">
        <v>5821151</v>
      </c>
      <c r="W177" s="326">
        <v>9980.1299999999992</v>
      </c>
      <c r="X177" s="326">
        <v>0</v>
      </c>
      <c r="Y177" s="326">
        <v>231066.77</v>
      </c>
      <c r="Z177" s="326">
        <v>197.92</v>
      </c>
      <c r="AA177" s="326">
        <v>395647.2</v>
      </c>
      <c r="AB177" s="326">
        <v>0</v>
      </c>
      <c r="AC177" s="326">
        <v>0</v>
      </c>
      <c r="AD177" s="326">
        <v>47643.08</v>
      </c>
      <c r="AE177" s="326">
        <v>107938.47</v>
      </c>
      <c r="AF177" s="326">
        <v>0</v>
      </c>
      <c r="AG177" s="326">
        <v>0</v>
      </c>
      <c r="AH177" s="326">
        <v>37799.279999999999</v>
      </c>
      <c r="AI177" s="326">
        <v>0</v>
      </c>
      <c r="AJ177" s="326">
        <v>0</v>
      </c>
      <c r="AK177" s="326">
        <v>62609.5</v>
      </c>
      <c r="AL177" s="326">
        <v>121776</v>
      </c>
      <c r="AM177" s="326">
        <v>11004</v>
      </c>
      <c r="AN177" s="326">
        <v>3794.4</v>
      </c>
      <c r="AO177" s="326">
        <v>0</v>
      </c>
      <c r="AP177" s="326">
        <v>6686.8</v>
      </c>
      <c r="AQ177" s="326">
        <v>1659060.31</v>
      </c>
      <c r="AR177" s="326">
        <v>2038970.28</v>
      </c>
      <c r="AS177" s="326">
        <v>394273.69</v>
      </c>
      <c r="AT177" s="326">
        <v>281041.83</v>
      </c>
      <c r="AU177" s="326">
        <v>181403.65</v>
      </c>
      <c r="AV177" s="326">
        <v>17276.349999999999</v>
      </c>
      <c r="AW177" s="326">
        <v>252408.62</v>
      </c>
      <c r="AX177" s="326">
        <v>375798.89</v>
      </c>
      <c r="AY177" s="326">
        <v>273076.61</v>
      </c>
      <c r="AZ177" s="326">
        <v>522018.11</v>
      </c>
      <c r="BA177" s="326">
        <v>1446049.42</v>
      </c>
      <c r="BB177" s="326">
        <v>554927.13</v>
      </c>
      <c r="BC177" s="326">
        <v>95916</v>
      </c>
      <c r="BD177" s="326">
        <v>212818.81</v>
      </c>
      <c r="BE177" s="326">
        <v>39760.160000000003</v>
      </c>
      <c r="BF177" s="326">
        <v>1337872.93</v>
      </c>
      <c r="BG177" s="326">
        <v>762651.45</v>
      </c>
      <c r="BH177" s="326">
        <v>0</v>
      </c>
      <c r="BI177" s="326">
        <v>0</v>
      </c>
      <c r="BJ177" s="326">
        <v>0</v>
      </c>
      <c r="BK177" s="326">
        <v>0</v>
      </c>
      <c r="BL177" s="326">
        <v>9355.0400000000009</v>
      </c>
      <c r="BM177" s="326">
        <v>0</v>
      </c>
      <c r="BN177" s="326">
        <v>0</v>
      </c>
      <c r="BO177" s="326">
        <v>0</v>
      </c>
      <c r="BP177" s="326">
        <v>0</v>
      </c>
      <c r="BQ177" s="326">
        <v>2912526.62</v>
      </c>
      <c r="BR177" s="326">
        <v>2857331.92</v>
      </c>
      <c r="BS177" s="326">
        <v>2912526.62</v>
      </c>
      <c r="BT177" s="326">
        <v>2866686.96</v>
      </c>
      <c r="BU177" s="326">
        <v>0</v>
      </c>
      <c r="BV177" s="326">
        <v>0</v>
      </c>
      <c r="BW177" s="326">
        <v>1064034.93</v>
      </c>
      <c r="BX177" s="326">
        <v>0</v>
      </c>
      <c r="BY177" s="326">
        <v>0</v>
      </c>
      <c r="BZ177" s="326">
        <v>0</v>
      </c>
      <c r="CA177" s="326">
        <v>399.37</v>
      </c>
      <c r="CB177" s="326">
        <v>0</v>
      </c>
      <c r="CC177" s="326">
        <v>31895.53</v>
      </c>
      <c r="CD177" s="326">
        <v>0</v>
      </c>
      <c r="CE177" s="326">
        <v>0</v>
      </c>
      <c r="CF177" s="326">
        <v>0</v>
      </c>
      <c r="CG177" s="326">
        <v>0</v>
      </c>
      <c r="CH177" s="326">
        <v>21586.62</v>
      </c>
      <c r="CI177" s="326">
        <v>0</v>
      </c>
      <c r="CJ177" s="326">
        <v>0</v>
      </c>
      <c r="CK177" s="326">
        <v>0</v>
      </c>
      <c r="CL177" s="326">
        <v>0</v>
      </c>
      <c r="CM177" s="326">
        <v>274947</v>
      </c>
      <c r="CN177" s="326">
        <v>0</v>
      </c>
      <c r="CO177" s="326">
        <v>0</v>
      </c>
      <c r="CP177" s="326">
        <v>0</v>
      </c>
      <c r="CQ177" s="326">
        <v>0</v>
      </c>
      <c r="CR177" s="326">
        <v>0</v>
      </c>
      <c r="CS177" s="326">
        <v>0</v>
      </c>
      <c r="CT177" s="326">
        <v>197247.77</v>
      </c>
      <c r="CU177" s="326">
        <v>0</v>
      </c>
      <c r="CV177" s="326">
        <v>0</v>
      </c>
      <c r="CW177" s="326">
        <v>0</v>
      </c>
      <c r="CX177" s="326">
        <v>53314.87</v>
      </c>
      <c r="CY177" s="326">
        <v>0</v>
      </c>
      <c r="CZ177" s="326">
        <v>0</v>
      </c>
      <c r="DA177" s="326">
        <v>0</v>
      </c>
      <c r="DB177" s="326">
        <v>0</v>
      </c>
      <c r="DC177" s="326">
        <v>0</v>
      </c>
      <c r="DD177" s="326">
        <v>208</v>
      </c>
      <c r="DE177" s="326">
        <v>0</v>
      </c>
      <c r="DF177" s="326">
        <v>0</v>
      </c>
      <c r="DG177" s="326">
        <v>0</v>
      </c>
      <c r="DH177" s="326">
        <v>0</v>
      </c>
      <c r="DI177" s="326">
        <v>1045681.55</v>
      </c>
      <c r="DJ177" s="326">
        <v>0</v>
      </c>
      <c r="DK177" s="326">
        <v>0</v>
      </c>
      <c r="DL177" s="326">
        <v>243231.07</v>
      </c>
      <c r="DM177" s="326">
        <v>18609.37</v>
      </c>
      <c r="DN177" s="326">
        <v>0</v>
      </c>
      <c r="DO177" s="326">
        <v>0</v>
      </c>
      <c r="DP177" s="326">
        <v>108095.65</v>
      </c>
      <c r="DQ177" s="326">
        <v>0</v>
      </c>
      <c r="DR177" s="326">
        <v>0</v>
      </c>
      <c r="DS177" s="326">
        <v>0</v>
      </c>
      <c r="DT177" s="326">
        <v>0</v>
      </c>
      <c r="DU177" s="326">
        <v>0</v>
      </c>
      <c r="DV177" s="326">
        <v>227766.12</v>
      </c>
      <c r="DW177" s="326">
        <v>0</v>
      </c>
      <c r="DX177" s="326">
        <v>17000</v>
      </c>
      <c r="DY177" s="326">
        <v>46135.19</v>
      </c>
      <c r="DZ177" s="326">
        <v>71762</v>
      </c>
      <c r="EA177" s="326">
        <v>9861.65</v>
      </c>
      <c r="EB177" s="326">
        <v>32765.16</v>
      </c>
      <c r="EC177" s="326">
        <v>0</v>
      </c>
      <c r="ED177" s="326">
        <v>113776.93</v>
      </c>
      <c r="EE177" s="326">
        <v>101776.99</v>
      </c>
      <c r="EF177" s="326">
        <v>1550013.06</v>
      </c>
      <c r="EG177" s="326">
        <v>1504188</v>
      </c>
      <c r="EH177" s="326">
        <v>0</v>
      </c>
      <c r="EI177" s="326">
        <v>0</v>
      </c>
      <c r="EJ177" s="326">
        <v>0</v>
      </c>
      <c r="EK177" s="326">
        <v>57825</v>
      </c>
      <c r="EL177" s="326">
        <v>0</v>
      </c>
      <c r="EM177" s="326">
        <v>3485158.02</v>
      </c>
      <c r="EN177" s="326">
        <v>372838.23</v>
      </c>
      <c r="EO177" s="326">
        <v>585619.19999999995</v>
      </c>
      <c r="EP177" s="326">
        <v>212780.97</v>
      </c>
      <c r="EQ177" s="326">
        <v>0</v>
      </c>
      <c r="ER177" s="326">
        <v>0</v>
      </c>
      <c r="ES177" s="326">
        <v>0</v>
      </c>
      <c r="ET177" s="326">
        <v>0</v>
      </c>
      <c r="EU177" s="326">
        <v>127096.72</v>
      </c>
      <c r="EV177" s="326">
        <v>122619.36</v>
      </c>
      <c r="EW177" s="326">
        <v>328934.67</v>
      </c>
      <c r="EX177" s="326">
        <v>333412.03000000003</v>
      </c>
      <c r="EY177" s="326">
        <v>0</v>
      </c>
      <c r="EZ177" s="326">
        <v>0</v>
      </c>
      <c r="FA177" s="326">
        <v>0</v>
      </c>
      <c r="FB177" s="326">
        <v>0</v>
      </c>
      <c r="FC177" s="326">
        <v>0</v>
      </c>
      <c r="FD177" s="326">
        <v>0</v>
      </c>
      <c r="FE177" s="326">
        <v>0</v>
      </c>
      <c r="FF177" s="326">
        <v>0</v>
      </c>
      <c r="FG177" s="326">
        <v>0</v>
      </c>
      <c r="FH177" s="326">
        <v>1802</v>
      </c>
      <c r="FI177" s="326">
        <v>279.51</v>
      </c>
      <c r="FJ177" s="326">
        <v>1522.49</v>
      </c>
      <c r="FK177" s="326">
        <v>0</v>
      </c>
    </row>
    <row r="178" spans="1:167" x14ac:dyDescent="0.15">
      <c r="A178" s="334">
        <v>2758</v>
      </c>
      <c r="B178" s="334" t="s">
        <v>622</v>
      </c>
      <c r="C178" s="326">
        <v>0</v>
      </c>
      <c r="D178" s="326">
        <v>14632585</v>
      </c>
      <c r="E178" s="326">
        <v>291153.95</v>
      </c>
      <c r="F178" s="326">
        <v>34199.35</v>
      </c>
      <c r="G178" s="326">
        <v>85220.07</v>
      </c>
      <c r="H178" s="326">
        <v>87559.63</v>
      </c>
      <c r="I178" s="326">
        <v>596091.5</v>
      </c>
      <c r="J178" s="326">
        <v>0</v>
      </c>
      <c r="K178" s="326">
        <v>1011660</v>
      </c>
      <c r="L178" s="326">
        <v>0</v>
      </c>
      <c r="M178" s="326">
        <v>0</v>
      </c>
      <c r="N178" s="326">
        <v>0</v>
      </c>
      <c r="O178" s="326">
        <v>0</v>
      </c>
      <c r="P178" s="326">
        <v>50596.67</v>
      </c>
      <c r="Q178" s="326">
        <v>0</v>
      </c>
      <c r="R178" s="326">
        <v>0</v>
      </c>
      <c r="S178" s="326">
        <v>0</v>
      </c>
      <c r="T178" s="326">
        <v>0</v>
      </c>
      <c r="U178" s="326">
        <v>235645.1</v>
      </c>
      <c r="V178" s="326">
        <v>27824469</v>
      </c>
      <c r="W178" s="326">
        <v>57184.74</v>
      </c>
      <c r="X178" s="326">
        <v>0</v>
      </c>
      <c r="Y178" s="326">
        <v>0</v>
      </c>
      <c r="Z178" s="326">
        <v>13762</v>
      </c>
      <c r="AA178" s="326">
        <v>2112196</v>
      </c>
      <c r="AB178" s="326">
        <v>0</v>
      </c>
      <c r="AC178" s="326">
        <v>0</v>
      </c>
      <c r="AD178" s="326">
        <v>120278.84</v>
      </c>
      <c r="AE178" s="326">
        <v>402477.89</v>
      </c>
      <c r="AF178" s="326">
        <v>0</v>
      </c>
      <c r="AG178" s="326">
        <v>0</v>
      </c>
      <c r="AH178" s="326">
        <v>137969.16</v>
      </c>
      <c r="AI178" s="326">
        <v>0</v>
      </c>
      <c r="AJ178" s="326">
        <v>0</v>
      </c>
      <c r="AK178" s="326">
        <v>0</v>
      </c>
      <c r="AL178" s="326">
        <v>0</v>
      </c>
      <c r="AM178" s="326">
        <v>2491</v>
      </c>
      <c r="AN178" s="326">
        <v>134116.28</v>
      </c>
      <c r="AO178" s="326">
        <v>0</v>
      </c>
      <c r="AP178" s="326">
        <v>0</v>
      </c>
      <c r="AQ178" s="326">
        <v>6872357.46</v>
      </c>
      <c r="AR178" s="326">
        <v>9368337.0199999996</v>
      </c>
      <c r="AS178" s="326">
        <v>1189967.29</v>
      </c>
      <c r="AT178" s="326">
        <v>1100535.8500000001</v>
      </c>
      <c r="AU178" s="326">
        <v>577233.27</v>
      </c>
      <c r="AV178" s="326">
        <v>132272.81</v>
      </c>
      <c r="AW178" s="326">
        <v>1719261.17</v>
      </c>
      <c r="AX178" s="326">
        <v>1930152.05</v>
      </c>
      <c r="AY178" s="326">
        <v>638125.03</v>
      </c>
      <c r="AZ178" s="326">
        <v>1917024.26</v>
      </c>
      <c r="BA178" s="326">
        <v>6906220.2999999998</v>
      </c>
      <c r="BB178" s="326">
        <v>2098311.96</v>
      </c>
      <c r="BC178" s="326">
        <v>299631.32</v>
      </c>
      <c r="BD178" s="326">
        <v>199081.87</v>
      </c>
      <c r="BE178" s="326">
        <v>467831.49</v>
      </c>
      <c r="BF178" s="326">
        <v>4981953.8099999996</v>
      </c>
      <c r="BG178" s="326">
        <v>6785154.1299999999</v>
      </c>
      <c r="BH178" s="326">
        <v>75040.34</v>
      </c>
      <c r="BI178" s="326">
        <v>402993</v>
      </c>
      <c r="BJ178" s="326">
        <v>402993</v>
      </c>
      <c r="BK178" s="326">
        <v>0</v>
      </c>
      <c r="BL178" s="326">
        <v>0</v>
      </c>
      <c r="BM178" s="326">
        <v>3480061.74</v>
      </c>
      <c r="BN178" s="326">
        <v>4051226.49</v>
      </c>
      <c r="BO178" s="326">
        <v>0</v>
      </c>
      <c r="BP178" s="326">
        <v>0</v>
      </c>
      <c r="BQ178" s="326">
        <v>0</v>
      </c>
      <c r="BR178" s="326">
        <v>0</v>
      </c>
      <c r="BS178" s="326">
        <v>3883054.74</v>
      </c>
      <c r="BT178" s="326">
        <v>4454219.49</v>
      </c>
      <c r="BU178" s="326">
        <v>0</v>
      </c>
      <c r="BV178" s="326">
        <v>0</v>
      </c>
      <c r="BW178" s="326">
        <v>4916433.8099999996</v>
      </c>
      <c r="BX178" s="326">
        <v>0</v>
      </c>
      <c r="BY178" s="326">
        <v>0</v>
      </c>
      <c r="BZ178" s="326">
        <v>0</v>
      </c>
      <c r="CA178" s="326">
        <v>0</v>
      </c>
      <c r="CB178" s="326">
        <v>0</v>
      </c>
      <c r="CC178" s="326">
        <v>35649.5</v>
      </c>
      <c r="CD178" s="326">
        <v>0</v>
      </c>
      <c r="CE178" s="326">
        <v>0</v>
      </c>
      <c r="CF178" s="326">
        <v>0</v>
      </c>
      <c r="CG178" s="326">
        <v>0</v>
      </c>
      <c r="CH178" s="326">
        <v>2712</v>
      </c>
      <c r="CI178" s="326">
        <v>0</v>
      </c>
      <c r="CJ178" s="326">
        <v>0</v>
      </c>
      <c r="CK178" s="326">
        <v>0</v>
      </c>
      <c r="CL178" s="326">
        <v>0</v>
      </c>
      <c r="CM178" s="326">
        <v>1588573</v>
      </c>
      <c r="CN178" s="326">
        <v>0</v>
      </c>
      <c r="CO178" s="326">
        <v>0</v>
      </c>
      <c r="CP178" s="326">
        <v>0</v>
      </c>
      <c r="CQ178" s="326">
        <v>0</v>
      </c>
      <c r="CR178" s="326">
        <v>416</v>
      </c>
      <c r="CS178" s="326">
        <v>0</v>
      </c>
      <c r="CT178" s="326">
        <v>820128</v>
      </c>
      <c r="CU178" s="326">
        <v>0</v>
      </c>
      <c r="CV178" s="326">
        <v>0</v>
      </c>
      <c r="CW178" s="326">
        <v>0</v>
      </c>
      <c r="CX178" s="326">
        <v>0</v>
      </c>
      <c r="CY178" s="326">
        <v>0</v>
      </c>
      <c r="CZ178" s="326">
        <v>0</v>
      </c>
      <c r="DA178" s="326">
        <v>0</v>
      </c>
      <c r="DB178" s="326">
        <v>0</v>
      </c>
      <c r="DC178" s="326">
        <v>0</v>
      </c>
      <c r="DD178" s="326">
        <v>0</v>
      </c>
      <c r="DE178" s="326">
        <v>0</v>
      </c>
      <c r="DF178" s="326">
        <v>0</v>
      </c>
      <c r="DG178" s="326">
        <v>0</v>
      </c>
      <c r="DH178" s="326">
        <v>0</v>
      </c>
      <c r="DI178" s="326">
        <v>5326924.1900000004</v>
      </c>
      <c r="DJ178" s="326">
        <v>0</v>
      </c>
      <c r="DK178" s="326">
        <v>0</v>
      </c>
      <c r="DL178" s="326">
        <v>806154.27</v>
      </c>
      <c r="DM178" s="326">
        <v>395112.73</v>
      </c>
      <c r="DN178" s="326">
        <v>0</v>
      </c>
      <c r="DO178" s="326">
        <v>0</v>
      </c>
      <c r="DP178" s="326">
        <v>343118.02</v>
      </c>
      <c r="DQ178" s="326">
        <v>54782.32</v>
      </c>
      <c r="DR178" s="326">
        <v>0</v>
      </c>
      <c r="DS178" s="326">
        <v>0</v>
      </c>
      <c r="DT178" s="326">
        <v>102352</v>
      </c>
      <c r="DU178" s="326">
        <v>0</v>
      </c>
      <c r="DV178" s="326">
        <v>335468.78000000003</v>
      </c>
      <c r="DW178" s="326">
        <v>0</v>
      </c>
      <c r="DX178" s="326">
        <v>380678.57</v>
      </c>
      <c r="DY178" s="326">
        <v>421231.33</v>
      </c>
      <c r="DZ178" s="326">
        <v>1146507.77</v>
      </c>
      <c r="EA178" s="326">
        <v>1105955.01</v>
      </c>
      <c r="EB178" s="326">
        <v>0</v>
      </c>
      <c r="EC178" s="326">
        <v>0</v>
      </c>
      <c r="ED178" s="326">
        <v>479324.43</v>
      </c>
      <c r="EE178" s="326">
        <v>637959.67000000004</v>
      </c>
      <c r="EF178" s="326">
        <v>7003027.96</v>
      </c>
      <c r="EG178" s="326">
        <v>5591644.0999999996</v>
      </c>
      <c r="EH178" s="326">
        <v>928524.31</v>
      </c>
      <c r="EI178" s="326">
        <v>0</v>
      </c>
      <c r="EJ178" s="326">
        <v>0</v>
      </c>
      <c r="EK178" s="326">
        <v>324224.31</v>
      </c>
      <c r="EL178" s="326">
        <v>0</v>
      </c>
      <c r="EM178" s="326">
        <v>49056308.079999998</v>
      </c>
      <c r="EN178" s="326">
        <v>9465528.7699999996</v>
      </c>
      <c r="EO178" s="326">
        <v>17208711.870000001</v>
      </c>
      <c r="EP178" s="326">
        <v>25249620.82</v>
      </c>
      <c r="EQ178" s="326">
        <v>0</v>
      </c>
      <c r="ER178" s="326">
        <v>17506437.719999999</v>
      </c>
      <c r="ES178" s="326">
        <v>0</v>
      </c>
      <c r="ET178" s="326">
        <v>0</v>
      </c>
      <c r="EU178" s="326">
        <v>0</v>
      </c>
      <c r="EV178" s="326">
        <v>45824.68</v>
      </c>
      <c r="EW178" s="326">
        <v>1432008.11</v>
      </c>
      <c r="EX178" s="326">
        <v>1386183.43</v>
      </c>
      <c r="EY178" s="326">
        <v>0</v>
      </c>
      <c r="EZ178" s="326">
        <v>-2191.5500000000002</v>
      </c>
      <c r="FA178" s="326">
        <v>0</v>
      </c>
      <c r="FB178" s="326">
        <v>198112</v>
      </c>
      <c r="FC178" s="326">
        <v>195920.45</v>
      </c>
      <c r="FD178" s="326">
        <v>0</v>
      </c>
      <c r="FE178" s="326">
        <v>0</v>
      </c>
      <c r="FF178" s="326">
        <v>0</v>
      </c>
      <c r="FG178" s="326">
        <v>0</v>
      </c>
      <c r="FH178" s="326">
        <v>0</v>
      </c>
      <c r="FI178" s="326">
        <v>0</v>
      </c>
      <c r="FJ178" s="326">
        <v>0</v>
      </c>
      <c r="FK178" s="326">
        <v>0</v>
      </c>
    </row>
    <row r="179" spans="1:167" x14ac:dyDescent="0.15">
      <c r="A179" s="334">
        <v>2793</v>
      </c>
      <c r="B179" s="334" t="s">
        <v>623</v>
      </c>
      <c r="C179" s="326">
        <v>131864.56</v>
      </c>
      <c r="D179" s="326">
        <v>73734939.870000005</v>
      </c>
      <c r="E179" s="326">
        <v>0</v>
      </c>
      <c r="F179" s="326">
        <v>235547.57</v>
      </c>
      <c r="G179" s="326">
        <v>189355.75</v>
      </c>
      <c r="H179" s="326">
        <v>529612.59</v>
      </c>
      <c r="I179" s="326">
        <v>1745425.94</v>
      </c>
      <c r="J179" s="326">
        <v>0</v>
      </c>
      <c r="K179" s="326">
        <v>750338.72</v>
      </c>
      <c r="L179" s="326">
        <v>0</v>
      </c>
      <c r="M179" s="326">
        <v>0</v>
      </c>
      <c r="N179" s="326">
        <v>0</v>
      </c>
      <c r="O179" s="326">
        <v>0</v>
      </c>
      <c r="P179" s="326">
        <v>0</v>
      </c>
      <c r="Q179" s="326">
        <v>0</v>
      </c>
      <c r="R179" s="326">
        <v>0</v>
      </c>
      <c r="S179" s="326">
        <v>0</v>
      </c>
      <c r="T179" s="326">
        <v>0</v>
      </c>
      <c r="U179" s="326">
        <v>1234088.3999999999</v>
      </c>
      <c r="V179" s="326">
        <v>152405289</v>
      </c>
      <c r="W179" s="326">
        <v>539069.78</v>
      </c>
      <c r="X179" s="326">
        <v>181570</v>
      </c>
      <c r="Y179" s="326">
        <v>0</v>
      </c>
      <c r="Z179" s="326">
        <v>41716.07</v>
      </c>
      <c r="AA179" s="326">
        <v>10168271.49</v>
      </c>
      <c r="AB179" s="326">
        <v>228728.31</v>
      </c>
      <c r="AC179" s="326">
        <v>0</v>
      </c>
      <c r="AD179" s="326">
        <v>1830601.27</v>
      </c>
      <c r="AE179" s="326">
        <v>6002382.6699999999</v>
      </c>
      <c r="AF179" s="326">
        <v>0</v>
      </c>
      <c r="AG179" s="326">
        <v>0</v>
      </c>
      <c r="AH179" s="326">
        <v>1424516.11</v>
      </c>
      <c r="AI179" s="326">
        <v>77804.28</v>
      </c>
      <c r="AJ179" s="326">
        <v>0</v>
      </c>
      <c r="AK179" s="326">
        <v>0</v>
      </c>
      <c r="AL179" s="326">
        <v>0</v>
      </c>
      <c r="AM179" s="326">
        <v>502132.19</v>
      </c>
      <c r="AN179" s="326">
        <v>277645.09000000003</v>
      </c>
      <c r="AO179" s="326">
        <v>0</v>
      </c>
      <c r="AP179" s="326">
        <v>23425.96</v>
      </c>
      <c r="AQ179" s="326">
        <v>73086379.680000007</v>
      </c>
      <c r="AR179" s="326">
        <v>40462908.509999998</v>
      </c>
      <c r="AS179" s="326">
        <v>4755351.57</v>
      </c>
      <c r="AT179" s="326">
        <v>4676987.79</v>
      </c>
      <c r="AU179" s="326">
        <v>2806255.83</v>
      </c>
      <c r="AV179" s="326">
        <v>1023094.46</v>
      </c>
      <c r="AW179" s="326">
        <v>11061057.02</v>
      </c>
      <c r="AX179" s="326">
        <v>13697995.98</v>
      </c>
      <c r="AY179" s="326">
        <v>1213111.92</v>
      </c>
      <c r="AZ179" s="326">
        <v>15039685.08</v>
      </c>
      <c r="BA179" s="326">
        <v>34436206.909999996</v>
      </c>
      <c r="BB179" s="326">
        <v>7037316.1399999997</v>
      </c>
      <c r="BC179" s="326">
        <v>651800.32999999996</v>
      </c>
      <c r="BD179" s="326">
        <v>542794.51</v>
      </c>
      <c r="BE179" s="326">
        <v>95351.37</v>
      </c>
      <c r="BF179" s="326">
        <v>30512452.859999999</v>
      </c>
      <c r="BG179" s="326">
        <v>4803980.91</v>
      </c>
      <c r="BH179" s="326">
        <v>81126.62</v>
      </c>
      <c r="BI179" s="326">
        <v>557765.31999999995</v>
      </c>
      <c r="BJ179" s="326">
        <v>1220667.1499999999</v>
      </c>
      <c r="BK179" s="326">
        <v>87669</v>
      </c>
      <c r="BL179" s="326">
        <v>192452</v>
      </c>
      <c r="BM179" s="326">
        <v>0</v>
      </c>
      <c r="BN179" s="326">
        <v>0</v>
      </c>
      <c r="BO179" s="326">
        <v>1958042.5</v>
      </c>
      <c r="BP179" s="326">
        <v>2600105.17</v>
      </c>
      <c r="BQ179" s="326">
        <v>46441912.810000002</v>
      </c>
      <c r="BR179" s="326">
        <v>51302633.439999998</v>
      </c>
      <c r="BS179" s="326">
        <v>49045389.630000003</v>
      </c>
      <c r="BT179" s="326">
        <v>55315857.759999998</v>
      </c>
      <c r="BU179" s="326">
        <v>0</v>
      </c>
      <c r="BV179" s="326">
        <v>0</v>
      </c>
      <c r="BW179" s="326">
        <v>30012452.859999999</v>
      </c>
      <c r="BX179" s="326">
        <v>0</v>
      </c>
      <c r="BY179" s="326">
        <v>0</v>
      </c>
      <c r="BZ179" s="326">
        <v>0</v>
      </c>
      <c r="CA179" s="326">
        <v>11061</v>
      </c>
      <c r="CB179" s="326">
        <v>0</v>
      </c>
      <c r="CC179" s="326">
        <v>0</v>
      </c>
      <c r="CD179" s="326">
        <v>0</v>
      </c>
      <c r="CE179" s="326">
        <v>0</v>
      </c>
      <c r="CF179" s="326">
        <v>0</v>
      </c>
      <c r="CG179" s="326">
        <v>0</v>
      </c>
      <c r="CH179" s="326">
        <v>0</v>
      </c>
      <c r="CI179" s="326">
        <v>0</v>
      </c>
      <c r="CJ179" s="326">
        <v>0</v>
      </c>
      <c r="CK179" s="326">
        <v>0</v>
      </c>
      <c r="CL179" s="326">
        <v>0</v>
      </c>
      <c r="CM179" s="326">
        <v>10473192</v>
      </c>
      <c r="CN179" s="326">
        <v>128861</v>
      </c>
      <c r="CO179" s="326">
        <v>0</v>
      </c>
      <c r="CP179" s="326">
        <v>0</v>
      </c>
      <c r="CQ179" s="326">
        <v>0</v>
      </c>
      <c r="CR179" s="326">
        <v>50000</v>
      </c>
      <c r="CS179" s="326">
        <v>33407</v>
      </c>
      <c r="CT179" s="326">
        <v>3961422.28</v>
      </c>
      <c r="CU179" s="326">
        <v>0</v>
      </c>
      <c r="CV179" s="326">
        <v>0</v>
      </c>
      <c r="CW179" s="326">
        <v>0</v>
      </c>
      <c r="CX179" s="326">
        <v>1720465.07</v>
      </c>
      <c r="CY179" s="326">
        <v>0</v>
      </c>
      <c r="CZ179" s="326">
        <v>0</v>
      </c>
      <c r="DA179" s="326">
        <v>0</v>
      </c>
      <c r="DB179" s="326">
        <v>0</v>
      </c>
      <c r="DC179" s="326">
        <v>150</v>
      </c>
      <c r="DD179" s="326">
        <v>0</v>
      </c>
      <c r="DE179" s="326">
        <v>0</v>
      </c>
      <c r="DF179" s="326">
        <v>0</v>
      </c>
      <c r="DG179" s="326">
        <v>0</v>
      </c>
      <c r="DH179" s="326">
        <v>0</v>
      </c>
      <c r="DI179" s="326">
        <v>36361361.909999996</v>
      </c>
      <c r="DJ179" s="326">
        <v>0</v>
      </c>
      <c r="DK179" s="326">
        <v>88263.37</v>
      </c>
      <c r="DL179" s="326">
        <v>5976639.6900000004</v>
      </c>
      <c r="DM179" s="326">
        <v>1252722.1399999999</v>
      </c>
      <c r="DN179" s="326">
        <v>0</v>
      </c>
      <c r="DO179" s="326">
        <v>0</v>
      </c>
      <c r="DP179" s="326">
        <v>2445227.42</v>
      </c>
      <c r="DQ179" s="326">
        <v>47748.13</v>
      </c>
      <c r="DR179" s="326">
        <v>0</v>
      </c>
      <c r="DS179" s="326">
        <v>0</v>
      </c>
      <c r="DT179" s="326">
        <v>0</v>
      </c>
      <c r="DU179" s="326">
        <v>0</v>
      </c>
      <c r="DV179" s="326">
        <v>121828.24</v>
      </c>
      <c r="DW179" s="326">
        <v>7659.7</v>
      </c>
      <c r="DX179" s="326">
        <v>157678.79999999999</v>
      </c>
      <c r="DY179" s="326">
        <v>70387.460000000006</v>
      </c>
      <c r="DZ179" s="326">
        <v>2370957.64</v>
      </c>
      <c r="EA179" s="326">
        <v>1287759.5900000001</v>
      </c>
      <c r="EB179" s="326">
        <v>1128185.44</v>
      </c>
      <c r="EC179" s="326">
        <v>42303.95</v>
      </c>
      <c r="ED179" s="326">
        <v>4644244.13</v>
      </c>
      <c r="EE179" s="326">
        <v>4158035.54</v>
      </c>
      <c r="EF179" s="326">
        <v>17103623.350000001</v>
      </c>
      <c r="EG179" s="326">
        <v>14740977.48</v>
      </c>
      <c r="EH179" s="326">
        <v>947479.46</v>
      </c>
      <c r="EI179" s="326">
        <v>0</v>
      </c>
      <c r="EJ179" s="326">
        <v>0</v>
      </c>
      <c r="EK179" s="326">
        <v>1901375</v>
      </c>
      <c r="EL179" s="326">
        <v>0</v>
      </c>
      <c r="EM179" s="326">
        <v>150444000</v>
      </c>
      <c r="EN179" s="326">
        <v>67782522.75</v>
      </c>
      <c r="EO179" s="326">
        <v>42218992.829999998</v>
      </c>
      <c r="EP179" s="326">
        <v>711239.52</v>
      </c>
      <c r="EQ179" s="326">
        <v>0</v>
      </c>
      <c r="ER179" s="326">
        <v>26274769.440000001</v>
      </c>
      <c r="ES179" s="326">
        <v>0</v>
      </c>
      <c r="ET179" s="326">
        <v>0</v>
      </c>
      <c r="EU179" s="326">
        <v>3169812.51</v>
      </c>
      <c r="EV179" s="326">
        <v>3353902.54</v>
      </c>
      <c r="EW179" s="326">
        <v>8459830.5199999996</v>
      </c>
      <c r="EX179" s="326">
        <v>8275740.4900000002</v>
      </c>
      <c r="EY179" s="326">
        <v>0</v>
      </c>
      <c r="EZ179" s="326">
        <v>3011590.84</v>
      </c>
      <c r="FA179" s="326">
        <v>3124920.43</v>
      </c>
      <c r="FB179" s="326">
        <v>1757256.58</v>
      </c>
      <c r="FC179" s="326">
        <v>490850.89</v>
      </c>
      <c r="FD179" s="326">
        <v>1153076.1000000001</v>
      </c>
      <c r="FE179" s="326">
        <v>0</v>
      </c>
      <c r="FF179" s="326">
        <v>0</v>
      </c>
      <c r="FG179" s="326">
        <v>0</v>
      </c>
      <c r="FH179" s="326">
        <v>0</v>
      </c>
      <c r="FI179" s="326">
        <v>0</v>
      </c>
      <c r="FJ179" s="326">
        <v>0</v>
      </c>
      <c r="FK179" s="326">
        <v>0</v>
      </c>
    </row>
    <row r="180" spans="1:167" x14ac:dyDescent="0.15">
      <c r="A180" s="334">
        <v>2800</v>
      </c>
      <c r="B180" s="334" t="s">
        <v>624</v>
      </c>
      <c r="C180" s="326">
        <v>0</v>
      </c>
      <c r="D180" s="326">
        <v>9333193.0999999996</v>
      </c>
      <c r="E180" s="326">
        <v>0</v>
      </c>
      <c r="F180" s="326">
        <v>5315</v>
      </c>
      <c r="G180" s="326">
        <v>33272.199999999997</v>
      </c>
      <c r="H180" s="326">
        <v>38165.269999999997</v>
      </c>
      <c r="I180" s="326">
        <v>139764.4</v>
      </c>
      <c r="J180" s="326">
        <v>0</v>
      </c>
      <c r="K180" s="326">
        <v>1016564</v>
      </c>
      <c r="L180" s="326">
        <v>0</v>
      </c>
      <c r="M180" s="326">
        <v>0</v>
      </c>
      <c r="N180" s="326">
        <v>0</v>
      </c>
      <c r="O180" s="326">
        <v>0</v>
      </c>
      <c r="P180" s="326">
        <v>1731.98</v>
      </c>
      <c r="Q180" s="326">
        <v>0</v>
      </c>
      <c r="R180" s="326">
        <v>0</v>
      </c>
      <c r="S180" s="326">
        <v>0</v>
      </c>
      <c r="T180" s="326">
        <v>0</v>
      </c>
      <c r="U180" s="326">
        <v>157037.60999999999</v>
      </c>
      <c r="V180" s="326">
        <v>8322594</v>
      </c>
      <c r="W180" s="326">
        <v>16156.04</v>
      </c>
      <c r="X180" s="326">
        <v>0</v>
      </c>
      <c r="Y180" s="326">
        <v>0</v>
      </c>
      <c r="Z180" s="326">
        <v>30671.41</v>
      </c>
      <c r="AA180" s="326">
        <v>851598.41</v>
      </c>
      <c r="AB180" s="326">
        <v>0</v>
      </c>
      <c r="AC180" s="326">
        <v>0</v>
      </c>
      <c r="AD180" s="326">
        <v>44502.71</v>
      </c>
      <c r="AE180" s="326">
        <v>173488.18</v>
      </c>
      <c r="AF180" s="326">
        <v>0</v>
      </c>
      <c r="AG180" s="326">
        <v>0</v>
      </c>
      <c r="AH180" s="326">
        <v>34774.79</v>
      </c>
      <c r="AI180" s="326">
        <v>0</v>
      </c>
      <c r="AJ180" s="326">
        <v>0</v>
      </c>
      <c r="AK180" s="326">
        <v>0</v>
      </c>
      <c r="AL180" s="326">
        <v>0</v>
      </c>
      <c r="AM180" s="326">
        <v>4540</v>
      </c>
      <c r="AN180" s="326">
        <v>29107.55</v>
      </c>
      <c r="AO180" s="326">
        <v>0</v>
      </c>
      <c r="AP180" s="326">
        <v>8108.63</v>
      </c>
      <c r="AQ180" s="326">
        <v>3275795.98</v>
      </c>
      <c r="AR180" s="326">
        <v>3734493.93</v>
      </c>
      <c r="AS180" s="326">
        <v>750588.38</v>
      </c>
      <c r="AT180" s="326">
        <v>586428.59</v>
      </c>
      <c r="AU180" s="326">
        <v>363366.3</v>
      </c>
      <c r="AV180" s="326">
        <v>165563.18</v>
      </c>
      <c r="AW180" s="326">
        <v>442726.06</v>
      </c>
      <c r="AX180" s="326">
        <v>967373.07</v>
      </c>
      <c r="AY180" s="326">
        <v>400982.62</v>
      </c>
      <c r="AZ180" s="326">
        <v>885085.6</v>
      </c>
      <c r="BA180" s="326">
        <v>4957236.83</v>
      </c>
      <c r="BB180" s="326">
        <v>714367.87</v>
      </c>
      <c r="BC180" s="326">
        <v>219505.94</v>
      </c>
      <c r="BD180" s="326">
        <v>20628.91</v>
      </c>
      <c r="BE180" s="326">
        <v>127839.57</v>
      </c>
      <c r="BF180" s="326">
        <v>1597043.37</v>
      </c>
      <c r="BG180" s="326">
        <v>1537068.15</v>
      </c>
      <c r="BH180" s="326">
        <v>0</v>
      </c>
      <c r="BI180" s="326">
        <v>46543.55</v>
      </c>
      <c r="BJ180" s="326">
        <v>27492.31</v>
      </c>
      <c r="BK180" s="326">
        <v>0</v>
      </c>
      <c r="BL180" s="326">
        <v>2350</v>
      </c>
      <c r="BM180" s="326">
        <v>0</v>
      </c>
      <c r="BN180" s="326">
        <v>0</v>
      </c>
      <c r="BO180" s="326">
        <v>0</v>
      </c>
      <c r="BP180" s="326">
        <v>0</v>
      </c>
      <c r="BQ180" s="326">
        <v>4118147.28</v>
      </c>
      <c r="BR180" s="326">
        <v>3629339.45</v>
      </c>
      <c r="BS180" s="326">
        <v>4164690.83</v>
      </c>
      <c r="BT180" s="326">
        <v>3659181.76</v>
      </c>
      <c r="BU180" s="326">
        <v>0</v>
      </c>
      <c r="BV180" s="326">
        <v>0</v>
      </c>
      <c r="BW180" s="326">
        <v>1595531.45</v>
      </c>
      <c r="BX180" s="326">
        <v>0</v>
      </c>
      <c r="BY180" s="326">
        <v>1710</v>
      </c>
      <c r="BZ180" s="326">
        <v>0</v>
      </c>
      <c r="CA180" s="326">
        <v>0</v>
      </c>
      <c r="CB180" s="326">
        <v>0</v>
      </c>
      <c r="CC180" s="326">
        <v>0</v>
      </c>
      <c r="CD180" s="326">
        <v>0</v>
      </c>
      <c r="CE180" s="326">
        <v>0</v>
      </c>
      <c r="CF180" s="326">
        <v>0</v>
      </c>
      <c r="CG180" s="326">
        <v>0</v>
      </c>
      <c r="CH180" s="326">
        <v>3203.24</v>
      </c>
      <c r="CI180" s="326">
        <v>0</v>
      </c>
      <c r="CJ180" s="326">
        <v>0</v>
      </c>
      <c r="CK180" s="326">
        <v>0</v>
      </c>
      <c r="CL180" s="326">
        <v>0</v>
      </c>
      <c r="CM180" s="326">
        <v>566642</v>
      </c>
      <c r="CN180" s="326">
        <v>10960</v>
      </c>
      <c r="CO180" s="326">
        <v>0</v>
      </c>
      <c r="CP180" s="326">
        <v>0</v>
      </c>
      <c r="CQ180" s="326">
        <v>0</v>
      </c>
      <c r="CR180" s="326">
        <v>13000</v>
      </c>
      <c r="CS180" s="326">
        <v>2841</v>
      </c>
      <c r="CT180" s="326">
        <v>450508.43</v>
      </c>
      <c r="CU180" s="326">
        <v>0</v>
      </c>
      <c r="CV180" s="326">
        <v>0</v>
      </c>
      <c r="CW180" s="326">
        <v>0</v>
      </c>
      <c r="CX180" s="326">
        <v>102261.96</v>
      </c>
      <c r="CY180" s="326">
        <v>0</v>
      </c>
      <c r="CZ180" s="326">
        <v>0</v>
      </c>
      <c r="DA180" s="326">
        <v>0</v>
      </c>
      <c r="DB180" s="326">
        <v>0</v>
      </c>
      <c r="DC180" s="326">
        <v>0</v>
      </c>
      <c r="DD180" s="326">
        <v>0</v>
      </c>
      <c r="DE180" s="326">
        <v>0</v>
      </c>
      <c r="DF180" s="326">
        <v>0</v>
      </c>
      <c r="DG180" s="326">
        <v>25730.74</v>
      </c>
      <c r="DH180" s="326">
        <v>0</v>
      </c>
      <c r="DI180" s="326">
        <v>2008898.12</v>
      </c>
      <c r="DJ180" s="326">
        <v>0</v>
      </c>
      <c r="DK180" s="326">
        <v>0</v>
      </c>
      <c r="DL180" s="326">
        <v>251617.9</v>
      </c>
      <c r="DM180" s="326">
        <v>319627.03999999998</v>
      </c>
      <c r="DN180" s="326">
        <v>0</v>
      </c>
      <c r="DO180" s="326">
        <v>0</v>
      </c>
      <c r="DP180" s="326">
        <v>59288.46</v>
      </c>
      <c r="DQ180" s="326">
        <v>0</v>
      </c>
      <c r="DR180" s="326">
        <v>0</v>
      </c>
      <c r="DS180" s="326">
        <v>0</v>
      </c>
      <c r="DT180" s="326">
        <v>0</v>
      </c>
      <c r="DU180" s="326">
        <v>0</v>
      </c>
      <c r="DV180" s="326">
        <v>81495.820000000007</v>
      </c>
      <c r="DW180" s="326">
        <v>0</v>
      </c>
      <c r="DX180" s="326">
        <v>59180.39</v>
      </c>
      <c r="DY180" s="326">
        <v>341437.37</v>
      </c>
      <c r="DZ180" s="326">
        <v>444761.42</v>
      </c>
      <c r="EA180" s="326">
        <v>37820.44</v>
      </c>
      <c r="EB180" s="326">
        <v>124684</v>
      </c>
      <c r="EC180" s="326">
        <v>0</v>
      </c>
      <c r="ED180" s="326">
        <v>167764.94</v>
      </c>
      <c r="EE180" s="326">
        <v>618122.18999999994</v>
      </c>
      <c r="EF180" s="326">
        <v>2522734.12</v>
      </c>
      <c r="EG180" s="326">
        <v>1882709.37</v>
      </c>
      <c r="EH180" s="326">
        <v>0</v>
      </c>
      <c r="EI180" s="326">
        <v>0</v>
      </c>
      <c r="EJ180" s="326">
        <v>0</v>
      </c>
      <c r="EK180" s="326">
        <v>189667.5</v>
      </c>
      <c r="EL180" s="326">
        <v>0</v>
      </c>
      <c r="EM180" s="326">
        <v>29270000</v>
      </c>
      <c r="EN180" s="326">
        <v>18394382.539999999</v>
      </c>
      <c r="EO180" s="326">
        <v>10231622.470000001</v>
      </c>
      <c r="EP180" s="326">
        <v>9735281.8699999992</v>
      </c>
      <c r="EQ180" s="326">
        <v>0</v>
      </c>
      <c r="ER180" s="326">
        <v>17898041.940000001</v>
      </c>
      <c r="ES180" s="326">
        <v>0</v>
      </c>
      <c r="ET180" s="326">
        <v>0</v>
      </c>
      <c r="EU180" s="326">
        <v>184040.95</v>
      </c>
      <c r="EV180" s="326">
        <v>221622.34</v>
      </c>
      <c r="EW180" s="326">
        <v>818088.09</v>
      </c>
      <c r="EX180" s="326">
        <v>780506.7</v>
      </c>
      <c r="EY180" s="326">
        <v>0</v>
      </c>
      <c r="EZ180" s="326">
        <v>14536.4</v>
      </c>
      <c r="FA180" s="326">
        <v>6976.85</v>
      </c>
      <c r="FB180" s="326">
        <v>50295</v>
      </c>
      <c r="FC180" s="326">
        <v>23555.22</v>
      </c>
      <c r="FD180" s="326">
        <v>34299.33</v>
      </c>
      <c r="FE180" s="326">
        <v>0</v>
      </c>
      <c r="FF180" s="326">
        <v>0</v>
      </c>
      <c r="FG180" s="326">
        <v>0</v>
      </c>
      <c r="FH180" s="326">
        <v>4638.72</v>
      </c>
      <c r="FI180" s="326">
        <v>4638.72</v>
      </c>
      <c r="FJ180" s="326">
        <v>0</v>
      </c>
      <c r="FK180" s="326">
        <v>0</v>
      </c>
    </row>
    <row r="181" spans="1:167" x14ac:dyDescent="0.15">
      <c r="A181" s="334">
        <v>2814</v>
      </c>
      <c r="B181" s="334" t="s">
        <v>625</v>
      </c>
      <c r="C181" s="326">
        <v>0</v>
      </c>
      <c r="D181" s="326">
        <v>4371961.58</v>
      </c>
      <c r="E181" s="326">
        <v>1108.56</v>
      </c>
      <c r="F181" s="326">
        <v>991</v>
      </c>
      <c r="G181" s="326">
        <v>29700.55</v>
      </c>
      <c r="H181" s="326">
        <v>17564.400000000001</v>
      </c>
      <c r="I181" s="326">
        <v>115031.61</v>
      </c>
      <c r="J181" s="326">
        <v>12785</v>
      </c>
      <c r="K181" s="326">
        <v>354156</v>
      </c>
      <c r="L181" s="326">
        <v>0</v>
      </c>
      <c r="M181" s="326">
        <v>0</v>
      </c>
      <c r="N181" s="326">
        <v>0</v>
      </c>
      <c r="O181" s="326">
        <v>0</v>
      </c>
      <c r="P181" s="326">
        <v>5232</v>
      </c>
      <c r="Q181" s="326">
        <v>0</v>
      </c>
      <c r="R181" s="326">
        <v>0</v>
      </c>
      <c r="S181" s="326">
        <v>0</v>
      </c>
      <c r="T181" s="326">
        <v>0</v>
      </c>
      <c r="U181" s="326">
        <v>92925.33</v>
      </c>
      <c r="V181" s="326">
        <v>5211642</v>
      </c>
      <c r="W181" s="326">
        <v>8515.6299999999992</v>
      </c>
      <c r="X181" s="326">
        <v>0</v>
      </c>
      <c r="Y181" s="326">
        <v>0</v>
      </c>
      <c r="Z181" s="326">
        <v>29862.33</v>
      </c>
      <c r="AA181" s="326">
        <v>461997.04</v>
      </c>
      <c r="AB181" s="326">
        <v>0</v>
      </c>
      <c r="AC181" s="326">
        <v>0</v>
      </c>
      <c r="AD181" s="326">
        <v>31995.05</v>
      </c>
      <c r="AE181" s="326">
        <v>97447.25</v>
      </c>
      <c r="AF181" s="326">
        <v>0</v>
      </c>
      <c r="AG181" s="326">
        <v>0</v>
      </c>
      <c r="AH181" s="326">
        <v>13072</v>
      </c>
      <c r="AI181" s="326">
        <v>0</v>
      </c>
      <c r="AJ181" s="326">
        <v>0</v>
      </c>
      <c r="AK181" s="326">
        <v>0</v>
      </c>
      <c r="AL181" s="326">
        <v>0</v>
      </c>
      <c r="AM181" s="326">
        <v>0</v>
      </c>
      <c r="AN181" s="326">
        <v>43535.5</v>
      </c>
      <c r="AO181" s="326">
        <v>0</v>
      </c>
      <c r="AP181" s="326">
        <v>3800.71</v>
      </c>
      <c r="AQ181" s="326">
        <v>3572987.78</v>
      </c>
      <c r="AR181" s="326">
        <v>30233.35</v>
      </c>
      <c r="AS181" s="326">
        <v>344128.49</v>
      </c>
      <c r="AT181" s="326">
        <v>232019.43</v>
      </c>
      <c r="AU181" s="326">
        <v>177983.01</v>
      </c>
      <c r="AV181" s="326">
        <v>94566.12</v>
      </c>
      <c r="AW181" s="326">
        <v>252011.66</v>
      </c>
      <c r="AX181" s="326">
        <v>317595.38</v>
      </c>
      <c r="AY181" s="326">
        <v>227310.29</v>
      </c>
      <c r="AZ181" s="326">
        <v>500895.3</v>
      </c>
      <c r="BA181" s="326">
        <v>2107863.44</v>
      </c>
      <c r="BB181" s="326">
        <v>461513.46</v>
      </c>
      <c r="BC181" s="326">
        <v>125736.11</v>
      </c>
      <c r="BD181" s="326">
        <v>0</v>
      </c>
      <c r="BE181" s="326">
        <v>15135.69</v>
      </c>
      <c r="BF181" s="326">
        <v>1137353.67</v>
      </c>
      <c r="BG181" s="326">
        <v>669952.46</v>
      </c>
      <c r="BH181" s="326">
        <v>578135.85</v>
      </c>
      <c r="BI181" s="326">
        <v>0</v>
      </c>
      <c r="BJ181" s="326">
        <v>0</v>
      </c>
      <c r="BK181" s="326">
        <v>0</v>
      </c>
      <c r="BL181" s="326">
        <v>0</v>
      </c>
      <c r="BM181" s="326">
        <v>0</v>
      </c>
      <c r="BN181" s="326">
        <v>0</v>
      </c>
      <c r="BO181" s="326">
        <v>2321115</v>
      </c>
      <c r="BP181" s="326">
        <v>2421115</v>
      </c>
      <c r="BQ181" s="326">
        <v>925404.66</v>
      </c>
      <c r="BR181" s="326">
        <v>883306.71</v>
      </c>
      <c r="BS181" s="326">
        <v>3246519.66</v>
      </c>
      <c r="BT181" s="326">
        <v>3304421.71</v>
      </c>
      <c r="BU181" s="326">
        <v>0</v>
      </c>
      <c r="BV181" s="326">
        <v>0</v>
      </c>
      <c r="BW181" s="326">
        <v>1000838.04</v>
      </c>
      <c r="BX181" s="326">
        <v>0</v>
      </c>
      <c r="BY181" s="326">
        <v>0</v>
      </c>
      <c r="BZ181" s="326">
        <v>0</v>
      </c>
      <c r="CA181" s="326">
        <v>0</v>
      </c>
      <c r="CB181" s="326">
        <v>0</v>
      </c>
      <c r="CC181" s="326">
        <v>0</v>
      </c>
      <c r="CD181" s="326">
        <v>0</v>
      </c>
      <c r="CE181" s="326">
        <v>0</v>
      </c>
      <c r="CF181" s="326">
        <v>0</v>
      </c>
      <c r="CG181" s="326">
        <v>0</v>
      </c>
      <c r="CH181" s="326">
        <v>0</v>
      </c>
      <c r="CI181" s="326">
        <v>0</v>
      </c>
      <c r="CJ181" s="326">
        <v>0</v>
      </c>
      <c r="CK181" s="326">
        <v>0</v>
      </c>
      <c r="CL181" s="326">
        <v>0</v>
      </c>
      <c r="CM181" s="326">
        <v>328535</v>
      </c>
      <c r="CN181" s="326">
        <v>0</v>
      </c>
      <c r="CO181" s="326">
        <v>0</v>
      </c>
      <c r="CP181" s="326">
        <v>0</v>
      </c>
      <c r="CQ181" s="326">
        <v>0</v>
      </c>
      <c r="CR181" s="326">
        <v>0</v>
      </c>
      <c r="CS181" s="326">
        <v>0</v>
      </c>
      <c r="CT181" s="326">
        <v>225946.65</v>
      </c>
      <c r="CU181" s="326">
        <v>0</v>
      </c>
      <c r="CV181" s="326">
        <v>0</v>
      </c>
      <c r="CW181" s="326">
        <v>0</v>
      </c>
      <c r="CX181" s="326">
        <v>34732.19</v>
      </c>
      <c r="CY181" s="326">
        <v>0</v>
      </c>
      <c r="CZ181" s="326">
        <v>0</v>
      </c>
      <c r="DA181" s="326">
        <v>0</v>
      </c>
      <c r="DB181" s="326">
        <v>0</v>
      </c>
      <c r="DC181" s="326">
        <v>0</v>
      </c>
      <c r="DD181" s="326">
        <v>0</v>
      </c>
      <c r="DE181" s="326">
        <v>0</v>
      </c>
      <c r="DF181" s="326">
        <v>0</v>
      </c>
      <c r="DG181" s="326">
        <v>0</v>
      </c>
      <c r="DH181" s="326">
        <v>0</v>
      </c>
      <c r="DI181" s="326">
        <v>1207406.1499999999</v>
      </c>
      <c r="DJ181" s="326">
        <v>0</v>
      </c>
      <c r="DK181" s="326">
        <v>0</v>
      </c>
      <c r="DL181" s="326">
        <v>194328.01</v>
      </c>
      <c r="DM181" s="326">
        <v>104514.32</v>
      </c>
      <c r="DN181" s="326">
        <v>0</v>
      </c>
      <c r="DO181" s="326">
        <v>0</v>
      </c>
      <c r="DP181" s="326">
        <v>19123.43</v>
      </c>
      <c r="DQ181" s="326">
        <v>2431</v>
      </c>
      <c r="DR181" s="326">
        <v>0</v>
      </c>
      <c r="DS181" s="326">
        <v>0</v>
      </c>
      <c r="DT181" s="326">
        <v>0</v>
      </c>
      <c r="DU181" s="326">
        <v>0</v>
      </c>
      <c r="DV181" s="326">
        <v>62248.97</v>
      </c>
      <c r="DW181" s="326">
        <v>0</v>
      </c>
      <c r="DX181" s="326">
        <v>192899.7</v>
      </c>
      <c r="DY181" s="326">
        <v>39571.980000000003</v>
      </c>
      <c r="DZ181" s="326">
        <v>81634.679999999993</v>
      </c>
      <c r="EA181" s="326">
        <v>18798.400000000001</v>
      </c>
      <c r="EB181" s="326">
        <v>216164</v>
      </c>
      <c r="EC181" s="326">
        <v>0</v>
      </c>
      <c r="ED181" s="326">
        <v>1749728.72</v>
      </c>
      <c r="EE181" s="326">
        <v>1290244.3</v>
      </c>
      <c r="EF181" s="326">
        <v>901610.5</v>
      </c>
      <c r="EG181" s="326">
        <v>1237724.92</v>
      </c>
      <c r="EH181" s="326">
        <v>0</v>
      </c>
      <c r="EI181" s="326">
        <v>0</v>
      </c>
      <c r="EJ181" s="326">
        <v>0</v>
      </c>
      <c r="EK181" s="326">
        <v>123370</v>
      </c>
      <c r="EL181" s="326">
        <v>0</v>
      </c>
      <c r="EM181" s="326">
        <v>14645539.949999999</v>
      </c>
      <c r="EN181" s="326">
        <v>3796216.92</v>
      </c>
      <c r="EO181" s="326">
        <v>264061.34000000003</v>
      </c>
      <c r="EP181" s="326">
        <v>129715.12</v>
      </c>
      <c r="EQ181" s="326">
        <v>0</v>
      </c>
      <c r="ER181" s="326">
        <v>3661870.7</v>
      </c>
      <c r="ES181" s="326">
        <v>0</v>
      </c>
      <c r="ET181" s="326">
        <v>0</v>
      </c>
      <c r="EU181" s="326">
        <v>111131.31</v>
      </c>
      <c r="EV181" s="326">
        <v>157965.22</v>
      </c>
      <c r="EW181" s="326">
        <v>508047.32</v>
      </c>
      <c r="EX181" s="326">
        <v>461213.41</v>
      </c>
      <c r="EY181" s="326">
        <v>0</v>
      </c>
      <c r="EZ181" s="326">
        <v>35177.35</v>
      </c>
      <c r="FA181" s="326">
        <v>16909.23</v>
      </c>
      <c r="FB181" s="326">
        <v>46907.5</v>
      </c>
      <c r="FC181" s="326">
        <v>29305.599999999999</v>
      </c>
      <c r="FD181" s="326">
        <v>35870.019999999997</v>
      </c>
      <c r="FE181" s="326">
        <v>0</v>
      </c>
      <c r="FF181" s="326">
        <v>0</v>
      </c>
      <c r="FG181" s="326">
        <v>0</v>
      </c>
      <c r="FH181" s="326">
        <v>36515.629999999997</v>
      </c>
      <c r="FI181" s="326">
        <v>36515.629999999997</v>
      </c>
      <c r="FJ181" s="326">
        <v>0</v>
      </c>
      <c r="FK181" s="326">
        <v>0</v>
      </c>
    </row>
    <row r="182" spans="1:167" x14ac:dyDescent="0.15">
      <c r="A182" s="334">
        <v>2828</v>
      </c>
      <c r="B182" s="334" t="s">
        <v>626</v>
      </c>
      <c r="C182" s="326">
        <v>0</v>
      </c>
      <c r="D182" s="326">
        <v>5301098.8099999996</v>
      </c>
      <c r="E182" s="326">
        <v>3784.74</v>
      </c>
      <c r="F182" s="326">
        <v>13283.03</v>
      </c>
      <c r="G182" s="326">
        <v>39327.56</v>
      </c>
      <c r="H182" s="326">
        <v>26710.76</v>
      </c>
      <c r="I182" s="326">
        <v>127579.21</v>
      </c>
      <c r="J182" s="326">
        <v>1899.29</v>
      </c>
      <c r="K182" s="326">
        <v>812265</v>
      </c>
      <c r="L182" s="326">
        <v>0</v>
      </c>
      <c r="M182" s="326">
        <v>0</v>
      </c>
      <c r="N182" s="326">
        <v>0</v>
      </c>
      <c r="O182" s="326">
        <v>0</v>
      </c>
      <c r="P182" s="326">
        <v>3943.57</v>
      </c>
      <c r="Q182" s="326">
        <v>0</v>
      </c>
      <c r="R182" s="326">
        <v>0</v>
      </c>
      <c r="S182" s="326">
        <v>0</v>
      </c>
      <c r="T182" s="326">
        <v>0</v>
      </c>
      <c r="U182" s="326">
        <v>102393.18</v>
      </c>
      <c r="V182" s="326">
        <v>6921384</v>
      </c>
      <c r="W182" s="326">
        <v>19679.28</v>
      </c>
      <c r="X182" s="326">
        <v>0</v>
      </c>
      <c r="Y182" s="326">
        <v>0</v>
      </c>
      <c r="Z182" s="326">
        <v>1976.74</v>
      </c>
      <c r="AA182" s="326">
        <v>594776.46</v>
      </c>
      <c r="AB182" s="326">
        <v>0</v>
      </c>
      <c r="AC182" s="326">
        <v>0</v>
      </c>
      <c r="AD182" s="326">
        <v>76381.11</v>
      </c>
      <c r="AE182" s="326">
        <v>80225.399999999994</v>
      </c>
      <c r="AF182" s="326">
        <v>0</v>
      </c>
      <c r="AG182" s="326">
        <v>0</v>
      </c>
      <c r="AH182" s="326">
        <v>52894.75</v>
      </c>
      <c r="AI182" s="326">
        <v>0</v>
      </c>
      <c r="AJ182" s="326">
        <v>0</v>
      </c>
      <c r="AK182" s="326">
        <v>14034.32</v>
      </c>
      <c r="AL182" s="326">
        <v>0</v>
      </c>
      <c r="AM182" s="326">
        <v>4138.53</v>
      </c>
      <c r="AN182" s="326">
        <v>138485.69</v>
      </c>
      <c r="AO182" s="326">
        <v>0</v>
      </c>
      <c r="AP182" s="326">
        <v>10697.18</v>
      </c>
      <c r="AQ182" s="326">
        <v>2164544.6800000002</v>
      </c>
      <c r="AR182" s="326">
        <v>3023108.81</v>
      </c>
      <c r="AS182" s="326">
        <v>693056.1</v>
      </c>
      <c r="AT182" s="326">
        <v>355357.3</v>
      </c>
      <c r="AU182" s="326">
        <v>303338.27</v>
      </c>
      <c r="AV182" s="326">
        <v>156535.01999999999</v>
      </c>
      <c r="AW182" s="326">
        <v>472135.7</v>
      </c>
      <c r="AX182" s="326">
        <v>1091376.47</v>
      </c>
      <c r="AY182" s="326">
        <v>365686.77</v>
      </c>
      <c r="AZ182" s="326">
        <v>810025.25</v>
      </c>
      <c r="BA182" s="326">
        <v>2494444.31</v>
      </c>
      <c r="BB182" s="326">
        <v>265725.81</v>
      </c>
      <c r="BC182" s="326">
        <v>151054.32999999999</v>
      </c>
      <c r="BD182" s="326">
        <v>0</v>
      </c>
      <c r="BE182" s="326">
        <v>235581.57</v>
      </c>
      <c r="BF182" s="326">
        <v>1064396.07</v>
      </c>
      <c r="BG182" s="326">
        <v>1292528.8899999999</v>
      </c>
      <c r="BH182" s="326">
        <v>15498.21</v>
      </c>
      <c r="BI182" s="326">
        <v>907</v>
      </c>
      <c r="BJ182" s="326">
        <v>994</v>
      </c>
      <c r="BK182" s="326">
        <v>260000</v>
      </c>
      <c r="BL182" s="326">
        <v>266327.3</v>
      </c>
      <c r="BM182" s="326">
        <v>0</v>
      </c>
      <c r="BN182" s="326">
        <v>0</v>
      </c>
      <c r="BO182" s="326">
        <v>3564033.14</v>
      </c>
      <c r="BP182" s="326">
        <v>2950183.89</v>
      </c>
      <c r="BQ182" s="326">
        <v>0</v>
      </c>
      <c r="BR182" s="326">
        <v>0</v>
      </c>
      <c r="BS182" s="326">
        <v>3824940.14</v>
      </c>
      <c r="BT182" s="326">
        <v>3217505.19</v>
      </c>
      <c r="BU182" s="326">
        <v>0</v>
      </c>
      <c r="BV182" s="326">
        <v>0</v>
      </c>
      <c r="BW182" s="326">
        <v>1064396.07</v>
      </c>
      <c r="BX182" s="326">
        <v>0</v>
      </c>
      <c r="BY182" s="326">
        <v>0</v>
      </c>
      <c r="BZ182" s="326">
        <v>0</v>
      </c>
      <c r="CA182" s="326">
        <v>0</v>
      </c>
      <c r="CB182" s="326">
        <v>0</v>
      </c>
      <c r="CC182" s="326">
        <v>5443.03</v>
      </c>
      <c r="CD182" s="326">
        <v>0</v>
      </c>
      <c r="CE182" s="326">
        <v>0</v>
      </c>
      <c r="CF182" s="326">
        <v>0</v>
      </c>
      <c r="CG182" s="326">
        <v>0</v>
      </c>
      <c r="CH182" s="326">
        <v>3489.98</v>
      </c>
      <c r="CI182" s="326">
        <v>0</v>
      </c>
      <c r="CJ182" s="326">
        <v>0</v>
      </c>
      <c r="CK182" s="326">
        <v>0</v>
      </c>
      <c r="CL182" s="326">
        <v>0</v>
      </c>
      <c r="CM182" s="326">
        <v>357176</v>
      </c>
      <c r="CN182" s="326">
        <v>0</v>
      </c>
      <c r="CO182" s="326">
        <v>0</v>
      </c>
      <c r="CP182" s="326">
        <v>0</v>
      </c>
      <c r="CQ182" s="326">
        <v>0</v>
      </c>
      <c r="CR182" s="326">
        <v>0</v>
      </c>
      <c r="CS182" s="326">
        <v>0</v>
      </c>
      <c r="CT182" s="326">
        <v>315592.09000000003</v>
      </c>
      <c r="CU182" s="326">
        <v>0</v>
      </c>
      <c r="CV182" s="326">
        <v>0</v>
      </c>
      <c r="CW182" s="326">
        <v>0</v>
      </c>
      <c r="CX182" s="326">
        <v>39242.04</v>
      </c>
      <c r="CY182" s="326">
        <v>0</v>
      </c>
      <c r="CZ182" s="326">
        <v>0</v>
      </c>
      <c r="DA182" s="326">
        <v>0</v>
      </c>
      <c r="DB182" s="326">
        <v>0</v>
      </c>
      <c r="DC182" s="326">
        <v>0</v>
      </c>
      <c r="DD182" s="326">
        <v>0</v>
      </c>
      <c r="DE182" s="326">
        <v>0</v>
      </c>
      <c r="DF182" s="326">
        <v>0</v>
      </c>
      <c r="DG182" s="326">
        <v>0</v>
      </c>
      <c r="DH182" s="326">
        <v>0</v>
      </c>
      <c r="DI182" s="326">
        <v>1281320.74</v>
      </c>
      <c r="DJ182" s="326">
        <v>0</v>
      </c>
      <c r="DK182" s="326">
        <v>0</v>
      </c>
      <c r="DL182" s="326">
        <v>303676.33</v>
      </c>
      <c r="DM182" s="326">
        <v>157532.76</v>
      </c>
      <c r="DN182" s="326">
        <v>0</v>
      </c>
      <c r="DO182" s="326">
        <v>0</v>
      </c>
      <c r="DP182" s="326">
        <v>13362.86</v>
      </c>
      <c r="DQ182" s="326">
        <v>1555</v>
      </c>
      <c r="DR182" s="326">
        <v>0</v>
      </c>
      <c r="DS182" s="326">
        <v>0</v>
      </c>
      <c r="DT182" s="326">
        <v>0</v>
      </c>
      <c r="DU182" s="326">
        <v>0</v>
      </c>
      <c r="DV182" s="326">
        <v>27891.52</v>
      </c>
      <c r="DW182" s="326">
        <v>0</v>
      </c>
      <c r="DX182" s="326">
        <v>166737.12</v>
      </c>
      <c r="DY182" s="326">
        <v>169191.59</v>
      </c>
      <c r="DZ182" s="326">
        <v>196661.43</v>
      </c>
      <c r="EA182" s="326">
        <v>177113.87</v>
      </c>
      <c r="EB182" s="326">
        <v>17093.09</v>
      </c>
      <c r="EC182" s="326">
        <v>0</v>
      </c>
      <c r="ED182" s="326">
        <v>73865.48</v>
      </c>
      <c r="EE182" s="326">
        <v>80806.210000000006</v>
      </c>
      <c r="EF182" s="326">
        <v>1429741.46</v>
      </c>
      <c r="EG182" s="326">
        <v>1275370.58</v>
      </c>
      <c r="EH182" s="326">
        <v>0</v>
      </c>
      <c r="EI182" s="326">
        <v>0</v>
      </c>
      <c r="EJ182" s="326">
        <v>0</v>
      </c>
      <c r="EK182" s="326">
        <v>147430.15</v>
      </c>
      <c r="EL182" s="326">
        <v>0</v>
      </c>
      <c r="EM182" s="326">
        <v>6662015.21</v>
      </c>
      <c r="EN182" s="326">
        <v>1302755.6000000001</v>
      </c>
      <c r="EO182" s="326">
        <v>1007129.54</v>
      </c>
      <c r="EP182" s="326">
        <v>46859.03</v>
      </c>
      <c r="EQ182" s="326">
        <v>15672.92</v>
      </c>
      <c r="ER182" s="326">
        <v>326812.17</v>
      </c>
      <c r="ES182" s="326">
        <v>0</v>
      </c>
      <c r="ET182" s="326">
        <v>0</v>
      </c>
      <c r="EU182" s="326">
        <v>49735.71</v>
      </c>
      <c r="EV182" s="326">
        <v>68221</v>
      </c>
      <c r="EW182" s="326">
        <v>650246.28</v>
      </c>
      <c r="EX182" s="326">
        <v>631760.99</v>
      </c>
      <c r="EY182" s="326">
        <v>0</v>
      </c>
      <c r="EZ182" s="326">
        <v>88481.36</v>
      </c>
      <c r="FA182" s="326">
        <v>80414.11</v>
      </c>
      <c r="FB182" s="326">
        <v>196578.3</v>
      </c>
      <c r="FC182" s="326">
        <v>1538.34</v>
      </c>
      <c r="FD182" s="326">
        <v>203107.21</v>
      </c>
      <c r="FE182" s="326">
        <v>0</v>
      </c>
      <c r="FF182" s="326">
        <v>0</v>
      </c>
      <c r="FG182" s="326">
        <v>0</v>
      </c>
      <c r="FH182" s="326">
        <v>0</v>
      </c>
      <c r="FI182" s="326">
        <v>0</v>
      </c>
      <c r="FJ182" s="326">
        <v>0</v>
      </c>
      <c r="FK182" s="326">
        <v>0</v>
      </c>
    </row>
    <row r="183" spans="1:167" x14ac:dyDescent="0.15">
      <c r="A183" s="334">
        <v>2835</v>
      </c>
      <c r="B183" s="334" t="s">
        <v>627</v>
      </c>
      <c r="C183" s="326">
        <v>0</v>
      </c>
      <c r="D183" s="326">
        <v>11081396</v>
      </c>
      <c r="E183" s="326">
        <v>0</v>
      </c>
      <c r="F183" s="326">
        <v>410.05</v>
      </c>
      <c r="G183" s="326">
        <v>52777.47</v>
      </c>
      <c r="H183" s="326">
        <v>15978.8</v>
      </c>
      <c r="I183" s="326">
        <v>348752.08</v>
      </c>
      <c r="J183" s="326">
        <v>0</v>
      </c>
      <c r="K183" s="326">
        <v>4338640.25</v>
      </c>
      <c r="L183" s="326">
        <v>0</v>
      </c>
      <c r="M183" s="326">
        <v>0</v>
      </c>
      <c r="N183" s="326">
        <v>0</v>
      </c>
      <c r="O183" s="326">
        <v>0</v>
      </c>
      <c r="P183" s="326">
        <v>35124.949999999997</v>
      </c>
      <c r="Q183" s="326">
        <v>0</v>
      </c>
      <c r="R183" s="326">
        <v>0</v>
      </c>
      <c r="S183" s="326">
        <v>0</v>
      </c>
      <c r="T183" s="326">
        <v>0</v>
      </c>
      <c r="U183" s="326">
        <v>259025.62</v>
      </c>
      <c r="V183" s="326">
        <v>33274830</v>
      </c>
      <c r="W183" s="326">
        <v>81600.41</v>
      </c>
      <c r="X183" s="326">
        <v>0</v>
      </c>
      <c r="Y183" s="326">
        <v>0</v>
      </c>
      <c r="Z183" s="326">
        <v>4564.8500000000004</v>
      </c>
      <c r="AA183" s="326">
        <v>2280870.34</v>
      </c>
      <c r="AB183" s="326">
        <v>0</v>
      </c>
      <c r="AC183" s="326">
        <v>0</v>
      </c>
      <c r="AD183" s="326">
        <v>68499.33</v>
      </c>
      <c r="AE183" s="326">
        <v>156381.70000000001</v>
      </c>
      <c r="AF183" s="326">
        <v>0</v>
      </c>
      <c r="AG183" s="326">
        <v>0</v>
      </c>
      <c r="AH183" s="326">
        <v>20755.849999999999</v>
      </c>
      <c r="AI183" s="326">
        <v>0</v>
      </c>
      <c r="AJ183" s="326">
        <v>0</v>
      </c>
      <c r="AK183" s="326">
        <v>300</v>
      </c>
      <c r="AL183" s="326">
        <v>0</v>
      </c>
      <c r="AM183" s="326">
        <v>40565.26</v>
      </c>
      <c r="AN183" s="326">
        <v>147127.21</v>
      </c>
      <c r="AO183" s="326">
        <v>0</v>
      </c>
      <c r="AP183" s="326">
        <v>88518.77</v>
      </c>
      <c r="AQ183" s="326">
        <v>11529101.98</v>
      </c>
      <c r="AR183" s="326">
        <v>10192146.109999999</v>
      </c>
      <c r="AS183" s="326">
        <v>2056136.62</v>
      </c>
      <c r="AT183" s="326">
        <v>1511864.6</v>
      </c>
      <c r="AU183" s="326">
        <v>882143.85</v>
      </c>
      <c r="AV183" s="326">
        <v>673760.49</v>
      </c>
      <c r="AW183" s="326">
        <v>1262373.82</v>
      </c>
      <c r="AX183" s="326">
        <v>2149178.42</v>
      </c>
      <c r="AY183" s="326">
        <v>857542.89</v>
      </c>
      <c r="AZ183" s="326">
        <v>2787490.29</v>
      </c>
      <c r="BA183" s="326">
        <v>7317482.7999999998</v>
      </c>
      <c r="BB183" s="326">
        <v>2511303.88</v>
      </c>
      <c r="BC183" s="326">
        <v>344025.42</v>
      </c>
      <c r="BD183" s="326">
        <v>118945.74</v>
      </c>
      <c r="BE183" s="326">
        <v>811664.44</v>
      </c>
      <c r="BF183" s="326">
        <v>5590801.5800000001</v>
      </c>
      <c r="BG183" s="326">
        <v>1679772</v>
      </c>
      <c r="BH183" s="326">
        <v>19735.75</v>
      </c>
      <c r="BI183" s="326">
        <v>4236.25</v>
      </c>
      <c r="BJ183" s="326">
        <v>0</v>
      </c>
      <c r="BK183" s="326">
        <v>0</v>
      </c>
      <c r="BL183" s="326">
        <v>0</v>
      </c>
      <c r="BM183" s="326">
        <v>0</v>
      </c>
      <c r="BN183" s="326">
        <v>0</v>
      </c>
      <c r="BO183" s="326">
        <v>1683507.18</v>
      </c>
      <c r="BP183" s="326">
        <v>1772831.99</v>
      </c>
      <c r="BQ183" s="326">
        <v>7938461.5700000003</v>
      </c>
      <c r="BR183" s="326">
        <v>7854021.2699999996</v>
      </c>
      <c r="BS183" s="326">
        <v>9626205</v>
      </c>
      <c r="BT183" s="326">
        <v>9626853.2599999998</v>
      </c>
      <c r="BU183" s="326">
        <v>0</v>
      </c>
      <c r="BV183" s="326">
        <v>0</v>
      </c>
      <c r="BW183" s="326">
        <v>4571035.09</v>
      </c>
      <c r="BX183" s="326">
        <v>0</v>
      </c>
      <c r="BY183" s="326">
        <v>0</v>
      </c>
      <c r="BZ183" s="326">
        <v>0</v>
      </c>
      <c r="CA183" s="326">
        <v>0</v>
      </c>
      <c r="CB183" s="326">
        <v>0</v>
      </c>
      <c r="CC183" s="326">
        <v>0</v>
      </c>
      <c r="CD183" s="326">
        <v>0</v>
      </c>
      <c r="CE183" s="326">
        <v>0</v>
      </c>
      <c r="CF183" s="326">
        <v>0</v>
      </c>
      <c r="CG183" s="326">
        <v>0</v>
      </c>
      <c r="CH183" s="326">
        <v>0</v>
      </c>
      <c r="CI183" s="326">
        <v>0</v>
      </c>
      <c r="CJ183" s="326">
        <v>0</v>
      </c>
      <c r="CK183" s="326">
        <v>0</v>
      </c>
      <c r="CL183" s="326">
        <v>0</v>
      </c>
      <c r="CM183" s="326">
        <v>1536832</v>
      </c>
      <c r="CN183" s="326">
        <v>0</v>
      </c>
      <c r="CO183" s="326">
        <v>0</v>
      </c>
      <c r="CP183" s="326">
        <v>0</v>
      </c>
      <c r="CQ183" s="326">
        <v>0</v>
      </c>
      <c r="CR183" s="326">
        <v>0</v>
      </c>
      <c r="CS183" s="326">
        <v>0</v>
      </c>
      <c r="CT183" s="326">
        <v>776747.73</v>
      </c>
      <c r="CU183" s="326">
        <v>0</v>
      </c>
      <c r="CV183" s="326">
        <v>0</v>
      </c>
      <c r="CW183" s="326">
        <v>0</v>
      </c>
      <c r="CX183" s="326">
        <v>260102.03</v>
      </c>
      <c r="CY183" s="326">
        <v>0</v>
      </c>
      <c r="CZ183" s="326">
        <v>0</v>
      </c>
      <c r="DA183" s="326">
        <v>0</v>
      </c>
      <c r="DB183" s="326">
        <v>0</v>
      </c>
      <c r="DC183" s="326">
        <v>0</v>
      </c>
      <c r="DD183" s="326">
        <v>0</v>
      </c>
      <c r="DE183" s="326">
        <v>0</v>
      </c>
      <c r="DF183" s="326">
        <v>0</v>
      </c>
      <c r="DG183" s="326">
        <v>0</v>
      </c>
      <c r="DH183" s="326">
        <v>0</v>
      </c>
      <c r="DI183" s="326">
        <v>5482021.4100000001</v>
      </c>
      <c r="DJ183" s="326">
        <v>0</v>
      </c>
      <c r="DK183" s="326">
        <v>0</v>
      </c>
      <c r="DL183" s="326">
        <v>756003.45</v>
      </c>
      <c r="DM183" s="326">
        <v>425329.82</v>
      </c>
      <c r="DN183" s="326">
        <v>0</v>
      </c>
      <c r="DO183" s="326">
        <v>0</v>
      </c>
      <c r="DP183" s="326">
        <v>323968.78000000003</v>
      </c>
      <c r="DQ183" s="326">
        <v>1900</v>
      </c>
      <c r="DR183" s="326">
        <v>2000</v>
      </c>
      <c r="DS183" s="326">
        <v>0</v>
      </c>
      <c r="DT183" s="326">
        <v>2355.3000000000002</v>
      </c>
      <c r="DU183" s="326">
        <v>0</v>
      </c>
      <c r="DV183" s="326">
        <v>151138.09</v>
      </c>
      <c r="DW183" s="326">
        <v>0</v>
      </c>
      <c r="DX183" s="326">
        <v>550897.99</v>
      </c>
      <c r="DY183" s="326">
        <v>569680.38</v>
      </c>
      <c r="DZ183" s="326">
        <v>1321223.24</v>
      </c>
      <c r="EA183" s="326">
        <v>1274948.05</v>
      </c>
      <c r="EB183" s="326">
        <v>27492.799999999999</v>
      </c>
      <c r="EC183" s="326">
        <v>0</v>
      </c>
      <c r="ED183" s="326">
        <v>308394.07</v>
      </c>
      <c r="EE183" s="326">
        <v>307215.77</v>
      </c>
      <c r="EF183" s="326">
        <v>4445446.71</v>
      </c>
      <c r="EG183" s="326">
        <v>4446625.01</v>
      </c>
      <c r="EH183" s="326">
        <v>0</v>
      </c>
      <c r="EI183" s="326">
        <v>0</v>
      </c>
      <c r="EJ183" s="326">
        <v>0</v>
      </c>
      <c r="EK183" s="326">
        <v>0</v>
      </c>
      <c r="EL183" s="326">
        <v>0</v>
      </c>
      <c r="EM183" s="326">
        <v>20672620.02</v>
      </c>
      <c r="EN183" s="326">
        <v>6534493.04</v>
      </c>
      <c r="EO183" s="326">
        <v>5216771.2300000004</v>
      </c>
      <c r="EP183" s="326">
        <v>1209878.0900000001</v>
      </c>
      <c r="EQ183" s="326">
        <v>0</v>
      </c>
      <c r="ER183" s="326">
        <v>2343599.9</v>
      </c>
      <c r="ES183" s="326">
        <v>0</v>
      </c>
      <c r="ET183" s="326">
        <v>184000</v>
      </c>
      <c r="EU183" s="326">
        <v>325423.37</v>
      </c>
      <c r="EV183" s="326">
        <v>316423.15999999997</v>
      </c>
      <c r="EW183" s="326">
        <v>1735929.01</v>
      </c>
      <c r="EX183" s="326">
        <v>1744929.22</v>
      </c>
      <c r="EY183" s="326">
        <v>0</v>
      </c>
      <c r="EZ183" s="326">
        <v>40674.839999999997</v>
      </c>
      <c r="FA183" s="326">
        <v>42782.36</v>
      </c>
      <c r="FB183" s="326">
        <v>75702</v>
      </c>
      <c r="FC183" s="326">
        <v>0</v>
      </c>
      <c r="FD183" s="326">
        <v>73594.48</v>
      </c>
      <c r="FE183" s="326">
        <v>0</v>
      </c>
      <c r="FF183" s="326">
        <v>0</v>
      </c>
      <c r="FG183" s="326">
        <v>0</v>
      </c>
      <c r="FH183" s="326">
        <v>100055.93</v>
      </c>
      <c r="FI183" s="326">
        <v>93153.25</v>
      </c>
      <c r="FJ183" s="326">
        <v>6902.68</v>
      </c>
      <c r="FK183" s="326">
        <v>0</v>
      </c>
    </row>
    <row r="184" spans="1:167" x14ac:dyDescent="0.15">
      <c r="A184" s="334">
        <v>2842</v>
      </c>
      <c r="B184" s="334" t="s">
        <v>628</v>
      </c>
      <c r="C184" s="326">
        <v>0</v>
      </c>
      <c r="D184" s="326">
        <v>5923340</v>
      </c>
      <c r="E184" s="326">
        <v>11419.63</v>
      </c>
      <c r="F184" s="326">
        <v>27642.51</v>
      </c>
      <c r="G184" s="326">
        <v>46124.09</v>
      </c>
      <c r="H184" s="326">
        <v>6.38</v>
      </c>
      <c r="I184" s="326">
        <v>87018.42</v>
      </c>
      <c r="J184" s="326">
        <v>0</v>
      </c>
      <c r="K184" s="326">
        <v>1619334.02</v>
      </c>
      <c r="L184" s="326">
        <v>0</v>
      </c>
      <c r="M184" s="326">
        <v>0</v>
      </c>
      <c r="N184" s="326">
        <v>0</v>
      </c>
      <c r="O184" s="326">
        <v>0</v>
      </c>
      <c r="P184" s="326">
        <v>0</v>
      </c>
      <c r="Q184" s="326">
        <v>0</v>
      </c>
      <c r="R184" s="326">
        <v>0</v>
      </c>
      <c r="S184" s="326">
        <v>0</v>
      </c>
      <c r="T184" s="326">
        <v>0</v>
      </c>
      <c r="U184" s="326">
        <v>26194.1</v>
      </c>
      <c r="V184" s="326">
        <v>221343</v>
      </c>
      <c r="W184" s="326">
        <v>5597.25</v>
      </c>
      <c r="X184" s="326">
        <v>0</v>
      </c>
      <c r="Y184" s="326">
        <v>0</v>
      </c>
      <c r="Z184" s="326">
        <v>0</v>
      </c>
      <c r="AA184" s="326">
        <v>552452.92000000004</v>
      </c>
      <c r="AB184" s="326">
        <v>0</v>
      </c>
      <c r="AC184" s="326">
        <v>0</v>
      </c>
      <c r="AD184" s="326">
        <v>23451.01</v>
      </c>
      <c r="AE184" s="326">
        <v>8104.94</v>
      </c>
      <c r="AF184" s="326">
        <v>0</v>
      </c>
      <c r="AG184" s="326">
        <v>0</v>
      </c>
      <c r="AH184" s="326">
        <v>0</v>
      </c>
      <c r="AI184" s="326">
        <v>0</v>
      </c>
      <c r="AJ184" s="326">
        <v>0</v>
      </c>
      <c r="AK184" s="326">
        <v>0</v>
      </c>
      <c r="AL184" s="326">
        <v>0</v>
      </c>
      <c r="AM184" s="326">
        <v>0</v>
      </c>
      <c r="AN184" s="326">
        <v>21841.64</v>
      </c>
      <c r="AO184" s="326">
        <v>0</v>
      </c>
      <c r="AP184" s="326">
        <v>1116.21</v>
      </c>
      <c r="AQ184" s="326">
        <v>1432436.65</v>
      </c>
      <c r="AR184" s="326">
        <v>1885294.81</v>
      </c>
      <c r="AS184" s="326">
        <v>259066.93</v>
      </c>
      <c r="AT184" s="326">
        <v>232519.87</v>
      </c>
      <c r="AU184" s="326">
        <v>275328.53000000003</v>
      </c>
      <c r="AV184" s="326">
        <v>643.20000000000005</v>
      </c>
      <c r="AW184" s="326">
        <v>267586.37</v>
      </c>
      <c r="AX184" s="326">
        <v>134557.88</v>
      </c>
      <c r="AY184" s="326">
        <v>328949.59999999998</v>
      </c>
      <c r="AZ184" s="326">
        <v>317989.44</v>
      </c>
      <c r="BA184" s="326">
        <v>938057.36</v>
      </c>
      <c r="BB184" s="326">
        <v>215745.39</v>
      </c>
      <c r="BC184" s="326">
        <v>65297</v>
      </c>
      <c r="BD184" s="326">
        <v>14691.17</v>
      </c>
      <c r="BE184" s="326">
        <v>52792.92</v>
      </c>
      <c r="BF184" s="326">
        <v>424694.78</v>
      </c>
      <c r="BG184" s="326">
        <v>280890.48</v>
      </c>
      <c r="BH184" s="326">
        <v>4509.92</v>
      </c>
      <c r="BI184" s="326">
        <v>90571.39</v>
      </c>
      <c r="BJ184" s="326">
        <v>97331.37</v>
      </c>
      <c r="BK184" s="326">
        <v>0</v>
      </c>
      <c r="BL184" s="326">
        <v>9228</v>
      </c>
      <c r="BM184" s="326">
        <v>460000</v>
      </c>
      <c r="BN184" s="326">
        <v>2574771</v>
      </c>
      <c r="BO184" s="326">
        <v>0</v>
      </c>
      <c r="BP184" s="326">
        <v>0</v>
      </c>
      <c r="BQ184" s="326">
        <v>1091066.3600000001</v>
      </c>
      <c r="BR184" s="326">
        <v>404241.2</v>
      </c>
      <c r="BS184" s="326">
        <v>1641637.75</v>
      </c>
      <c r="BT184" s="326">
        <v>3085571.57</v>
      </c>
      <c r="BU184" s="326">
        <v>0</v>
      </c>
      <c r="BV184" s="326">
        <v>0</v>
      </c>
      <c r="BW184" s="326">
        <v>424694.78</v>
      </c>
      <c r="BX184" s="326">
        <v>0</v>
      </c>
      <c r="BY184" s="326">
        <v>0</v>
      </c>
      <c r="BZ184" s="326">
        <v>0</v>
      </c>
      <c r="CA184" s="326">
        <v>0</v>
      </c>
      <c r="CB184" s="326">
        <v>2154.0300000000002</v>
      </c>
      <c r="CC184" s="326">
        <v>0</v>
      </c>
      <c r="CD184" s="326">
        <v>0</v>
      </c>
      <c r="CE184" s="326">
        <v>0</v>
      </c>
      <c r="CF184" s="326">
        <v>0</v>
      </c>
      <c r="CG184" s="326">
        <v>0</v>
      </c>
      <c r="CH184" s="326">
        <v>0</v>
      </c>
      <c r="CI184" s="326">
        <v>0</v>
      </c>
      <c r="CJ184" s="326">
        <v>0</v>
      </c>
      <c r="CK184" s="326">
        <v>0</v>
      </c>
      <c r="CL184" s="326">
        <v>0</v>
      </c>
      <c r="CM184" s="326">
        <v>151640</v>
      </c>
      <c r="CN184" s="326">
        <v>13933</v>
      </c>
      <c r="CO184" s="326">
        <v>0</v>
      </c>
      <c r="CP184" s="326">
        <v>0</v>
      </c>
      <c r="CQ184" s="326">
        <v>0</v>
      </c>
      <c r="CR184" s="326">
        <v>2000</v>
      </c>
      <c r="CS184" s="326">
        <v>3612</v>
      </c>
      <c r="CT184" s="326">
        <v>112496.93</v>
      </c>
      <c r="CU184" s="326">
        <v>0</v>
      </c>
      <c r="CV184" s="326">
        <v>0</v>
      </c>
      <c r="CW184" s="326">
        <v>0</v>
      </c>
      <c r="CX184" s="326">
        <v>17863.71</v>
      </c>
      <c r="CY184" s="326">
        <v>0</v>
      </c>
      <c r="CZ184" s="326">
        <v>0</v>
      </c>
      <c r="DA184" s="326">
        <v>0</v>
      </c>
      <c r="DB184" s="326">
        <v>0</v>
      </c>
      <c r="DC184" s="326">
        <v>0</v>
      </c>
      <c r="DD184" s="326">
        <v>0</v>
      </c>
      <c r="DE184" s="326">
        <v>0</v>
      </c>
      <c r="DF184" s="326">
        <v>0</v>
      </c>
      <c r="DG184" s="326">
        <v>0</v>
      </c>
      <c r="DH184" s="326">
        <v>0</v>
      </c>
      <c r="DI184" s="326">
        <v>495561.58</v>
      </c>
      <c r="DJ184" s="326">
        <v>0</v>
      </c>
      <c r="DK184" s="326">
        <v>0</v>
      </c>
      <c r="DL184" s="326">
        <v>84335.27</v>
      </c>
      <c r="DM184" s="326">
        <v>109605.39</v>
      </c>
      <c r="DN184" s="326">
        <v>196</v>
      </c>
      <c r="DO184" s="326">
        <v>0</v>
      </c>
      <c r="DP184" s="326">
        <v>610.12</v>
      </c>
      <c r="DQ184" s="326">
        <v>611</v>
      </c>
      <c r="DR184" s="326">
        <v>0</v>
      </c>
      <c r="DS184" s="326">
        <v>0</v>
      </c>
      <c r="DT184" s="326">
        <v>0</v>
      </c>
      <c r="DU184" s="326">
        <v>0</v>
      </c>
      <c r="DV184" s="326">
        <v>37475.089999999997</v>
      </c>
      <c r="DW184" s="326">
        <v>0</v>
      </c>
      <c r="DX184" s="326">
        <v>657351.81999999995</v>
      </c>
      <c r="DY184" s="326">
        <v>731109.49</v>
      </c>
      <c r="DZ184" s="326">
        <v>249758.78</v>
      </c>
      <c r="EA184" s="326">
        <v>77158.33</v>
      </c>
      <c r="EB184" s="326">
        <v>98842.78</v>
      </c>
      <c r="EC184" s="326">
        <v>0</v>
      </c>
      <c r="ED184" s="326">
        <v>111019.88</v>
      </c>
      <c r="EE184" s="326">
        <v>106346.93</v>
      </c>
      <c r="EF184" s="326">
        <v>954277.05</v>
      </c>
      <c r="EG184" s="326">
        <v>958950</v>
      </c>
      <c r="EH184" s="326">
        <v>0</v>
      </c>
      <c r="EI184" s="326">
        <v>0</v>
      </c>
      <c r="EJ184" s="326">
        <v>0</v>
      </c>
      <c r="EK184" s="326">
        <v>0</v>
      </c>
      <c r="EL184" s="326">
        <v>0</v>
      </c>
      <c r="EM184" s="326">
        <v>4100000</v>
      </c>
      <c r="EN184" s="326">
        <v>-7714.66</v>
      </c>
      <c r="EO184" s="326">
        <v>-694410.09</v>
      </c>
      <c r="EP184" s="326">
        <v>258901.03</v>
      </c>
      <c r="EQ184" s="326">
        <v>0</v>
      </c>
      <c r="ER184" s="326">
        <v>945596.46</v>
      </c>
      <c r="ES184" s="326">
        <v>0</v>
      </c>
      <c r="ET184" s="326">
        <v>0</v>
      </c>
      <c r="EU184" s="326">
        <v>1586.09</v>
      </c>
      <c r="EV184" s="326">
        <v>2044.74</v>
      </c>
      <c r="EW184" s="326">
        <v>222770.8</v>
      </c>
      <c r="EX184" s="326">
        <v>222312.15</v>
      </c>
      <c r="EY184" s="326">
        <v>0</v>
      </c>
      <c r="EZ184" s="326">
        <v>332454.71000000002</v>
      </c>
      <c r="FA184" s="326">
        <v>391284.18</v>
      </c>
      <c r="FB184" s="326">
        <v>213428.7</v>
      </c>
      <c r="FC184" s="326">
        <v>30506.26</v>
      </c>
      <c r="FD184" s="326">
        <v>124092.97</v>
      </c>
      <c r="FE184" s="326">
        <v>0</v>
      </c>
      <c r="FF184" s="326">
        <v>0</v>
      </c>
      <c r="FG184" s="326">
        <v>0</v>
      </c>
      <c r="FH184" s="326">
        <v>0</v>
      </c>
      <c r="FI184" s="326">
        <v>0</v>
      </c>
      <c r="FJ184" s="326">
        <v>0</v>
      </c>
      <c r="FK184" s="326">
        <v>0</v>
      </c>
    </row>
    <row r="185" spans="1:167" x14ac:dyDescent="0.15">
      <c r="A185" s="334">
        <v>2849</v>
      </c>
      <c r="B185" s="334" t="s">
        <v>629</v>
      </c>
      <c r="C185" s="326">
        <v>256</v>
      </c>
      <c r="D185" s="326">
        <v>44505120.68</v>
      </c>
      <c r="E185" s="326">
        <v>13953</v>
      </c>
      <c r="F185" s="326">
        <v>450202.69</v>
      </c>
      <c r="G185" s="326">
        <v>97122.85</v>
      </c>
      <c r="H185" s="326">
        <v>250049.6</v>
      </c>
      <c r="I185" s="326">
        <v>104919.03</v>
      </c>
      <c r="J185" s="326">
        <v>0</v>
      </c>
      <c r="K185" s="326">
        <v>2325655.89</v>
      </c>
      <c r="L185" s="326">
        <v>0</v>
      </c>
      <c r="M185" s="326">
        <v>0</v>
      </c>
      <c r="N185" s="326">
        <v>0</v>
      </c>
      <c r="O185" s="326">
        <v>0</v>
      </c>
      <c r="P185" s="326">
        <v>3000</v>
      </c>
      <c r="Q185" s="326">
        <v>0</v>
      </c>
      <c r="R185" s="326">
        <v>0</v>
      </c>
      <c r="S185" s="326">
        <v>0</v>
      </c>
      <c r="T185" s="326">
        <v>0</v>
      </c>
      <c r="U185" s="326">
        <v>493732.09</v>
      </c>
      <c r="V185" s="326">
        <v>30866979</v>
      </c>
      <c r="W185" s="326">
        <v>93029.38</v>
      </c>
      <c r="X185" s="326">
        <v>257037</v>
      </c>
      <c r="Y185" s="326">
        <v>2316969.66</v>
      </c>
      <c r="Z185" s="326">
        <v>3815.21</v>
      </c>
      <c r="AA185" s="326">
        <v>3326146.9</v>
      </c>
      <c r="AB185" s="326">
        <v>65540</v>
      </c>
      <c r="AC185" s="326">
        <v>0</v>
      </c>
      <c r="AD185" s="326">
        <v>402059.71</v>
      </c>
      <c r="AE185" s="326">
        <v>1435512.48</v>
      </c>
      <c r="AF185" s="326">
        <v>0</v>
      </c>
      <c r="AG185" s="326">
        <v>8228.1200000000008</v>
      </c>
      <c r="AH185" s="326">
        <v>337414.87</v>
      </c>
      <c r="AI185" s="326">
        <v>7045.8</v>
      </c>
      <c r="AJ185" s="326">
        <v>0</v>
      </c>
      <c r="AK185" s="326">
        <v>0</v>
      </c>
      <c r="AL185" s="326">
        <v>2617070</v>
      </c>
      <c r="AM185" s="326">
        <v>0</v>
      </c>
      <c r="AN185" s="326">
        <v>33492.239999999998</v>
      </c>
      <c r="AO185" s="326">
        <v>0</v>
      </c>
      <c r="AP185" s="326">
        <v>80283.94</v>
      </c>
      <c r="AQ185" s="326">
        <v>17192884.73</v>
      </c>
      <c r="AR185" s="326">
        <v>22988563.809999999</v>
      </c>
      <c r="AS185" s="326">
        <v>2020134.53</v>
      </c>
      <c r="AT185" s="326">
        <v>2284793.27</v>
      </c>
      <c r="AU185" s="326">
        <v>1006156</v>
      </c>
      <c r="AV185" s="326">
        <v>617644.47</v>
      </c>
      <c r="AW185" s="326">
        <v>3271227.05</v>
      </c>
      <c r="AX185" s="326">
        <v>6133229.9100000001</v>
      </c>
      <c r="AY185" s="326">
        <v>585675.63</v>
      </c>
      <c r="AZ185" s="326">
        <v>4592245.92</v>
      </c>
      <c r="BA185" s="326">
        <v>11657816.279999999</v>
      </c>
      <c r="BB185" s="326">
        <v>2420772.06</v>
      </c>
      <c r="BC185" s="326">
        <v>622588.78</v>
      </c>
      <c r="BD185" s="326">
        <v>1477863.36</v>
      </c>
      <c r="BE185" s="326">
        <v>106979.34</v>
      </c>
      <c r="BF185" s="326">
        <v>10169049.27</v>
      </c>
      <c r="BG185" s="326">
        <v>2773585.59</v>
      </c>
      <c r="BH185" s="326">
        <v>55213.88</v>
      </c>
      <c r="BI185" s="326">
        <v>2995</v>
      </c>
      <c r="BJ185" s="326">
        <v>10795.9</v>
      </c>
      <c r="BK185" s="326">
        <v>387556</v>
      </c>
      <c r="BL185" s="326">
        <v>44608.5</v>
      </c>
      <c r="BM185" s="326">
        <v>4020000</v>
      </c>
      <c r="BN185" s="326">
        <v>4200000</v>
      </c>
      <c r="BO185" s="326">
        <v>300000</v>
      </c>
      <c r="BP185" s="326">
        <v>300000</v>
      </c>
      <c r="BQ185" s="326">
        <v>27067013.149999999</v>
      </c>
      <c r="BR185" s="326">
        <v>27340372.010000002</v>
      </c>
      <c r="BS185" s="326">
        <v>31777564.149999999</v>
      </c>
      <c r="BT185" s="326">
        <v>31895776.41</v>
      </c>
      <c r="BU185" s="326">
        <v>0</v>
      </c>
      <c r="BV185" s="326">
        <v>0</v>
      </c>
      <c r="BW185" s="326">
        <v>10169049.27</v>
      </c>
      <c r="BX185" s="326">
        <v>0</v>
      </c>
      <c r="BY185" s="326">
        <v>0</v>
      </c>
      <c r="BZ185" s="326">
        <v>0</v>
      </c>
      <c r="CA185" s="326">
        <v>0</v>
      </c>
      <c r="CB185" s="326">
        <v>0</v>
      </c>
      <c r="CC185" s="326">
        <v>0</v>
      </c>
      <c r="CD185" s="326">
        <v>0</v>
      </c>
      <c r="CE185" s="326">
        <v>0</v>
      </c>
      <c r="CF185" s="326">
        <v>0</v>
      </c>
      <c r="CG185" s="326">
        <v>0</v>
      </c>
      <c r="CH185" s="326">
        <v>5590.89</v>
      </c>
      <c r="CI185" s="326">
        <v>0</v>
      </c>
      <c r="CJ185" s="326">
        <v>0</v>
      </c>
      <c r="CK185" s="326">
        <v>0</v>
      </c>
      <c r="CL185" s="326">
        <v>0</v>
      </c>
      <c r="CM185" s="326">
        <v>3586952</v>
      </c>
      <c r="CN185" s="326">
        <v>36234</v>
      </c>
      <c r="CO185" s="326">
        <v>0</v>
      </c>
      <c r="CP185" s="326">
        <v>36867</v>
      </c>
      <c r="CQ185" s="326">
        <v>0</v>
      </c>
      <c r="CR185" s="326">
        <v>32000</v>
      </c>
      <c r="CS185" s="326">
        <v>9394</v>
      </c>
      <c r="CT185" s="326">
        <v>1423544.72</v>
      </c>
      <c r="CU185" s="326">
        <v>0</v>
      </c>
      <c r="CV185" s="326">
        <v>0</v>
      </c>
      <c r="CW185" s="326">
        <v>0</v>
      </c>
      <c r="CX185" s="326">
        <v>524381.09</v>
      </c>
      <c r="CY185" s="326">
        <v>0</v>
      </c>
      <c r="CZ185" s="326">
        <v>0</v>
      </c>
      <c r="DA185" s="326">
        <v>0</v>
      </c>
      <c r="DB185" s="326">
        <v>0</v>
      </c>
      <c r="DC185" s="326">
        <v>0</v>
      </c>
      <c r="DD185" s="326">
        <v>0</v>
      </c>
      <c r="DE185" s="326">
        <v>0</v>
      </c>
      <c r="DF185" s="326">
        <v>0</v>
      </c>
      <c r="DG185" s="326">
        <v>0</v>
      </c>
      <c r="DH185" s="326">
        <v>0</v>
      </c>
      <c r="DI185" s="326">
        <v>11191026.1</v>
      </c>
      <c r="DJ185" s="326">
        <v>10374.81</v>
      </c>
      <c r="DK185" s="326">
        <v>13439.6</v>
      </c>
      <c r="DL185" s="326">
        <v>2206475.08</v>
      </c>
      <c r="DM185" s="326">
        <v>580849.21</v>
      </c>
      <c r="DN185" s="326">
        <v>0</v>
      </c>
      <c r="DO185" s="326">
        <v>0</v>
      </c>
      <c r="DP185" s="326">
        <v>1226872.79</v>
      </c>
      <c r="DQ185" s="326">
        <v>0</v>
      </c>
      <c r="DR185" s="326">
        <v>1085.1300000000001</v>
      </c>
      <c r="DS185" s="326">
        <v>0</v>
      </c>
      <c r="DT185" s="326">
        <v>0</v>
      </c>
      <c r="DU185" s="326">
        <v>0</v>
      </c>
      <c r="DV185" s="326">
        <v>593814.86</v>
      </c>
      <c r="DW185" s="326">
        <v>75.39</v>
      </c>
      <c r="DX185" s="326">
        <v>553826.23</v>
      </c>
      <c r="DY185" s="326">
        <v>628514.21</v>
      </c>
      <c r="DZ185" s="326">
        <v>1469584.04</v>
      </c>
      <c r="EA185" s="326">
        <v>902167.12</v>
      </c>
      <c r="EB185" s="326">
        <v>492472.94</v>
      </c>
      <c r="EC185" s="326">
        <v>256</v>
      </c>
      <c r="ED185" s="326">
        <v>1667559.77</v>
      </c>
      <c r="EE185" s="326">
        <v>2004792.45</v>
      </c>
      <c r="EF185" s="326">
        <v>3966500.41</v>
      </c>
      <c r="EG185" s="326">
        <v>2782181.28</v>
      </c>
      <c r="EH185" s="326">
        <v>0</v>
      </c>
      <c r="EI185" s="326">
        <v>0</v>
      </c>
      <c r="EJ185" s="326">
        <v>0</v>
      </c>
      <c r="EK185" s="326">
        <v>847086.45</v>
      </c>
      <c r="EL185" s="326">
        <v>0</v>
      </c>
      <c r="EM185" s="326">
        <v>28821362.579999998</v>
      </c>
      <c r="EN185" s="326">
        <v>1708251.09</v>
      </c>
      <c r="EO185" s="326">
        <v>1432379.05</v>
      </c>
      <c r="EP185" s="326">
        <v>1293370.52</v>
      </c>
      <c r="EQ185" s="326">
        <v>0</v>
      </c>
      <c r="ER185" s="326">
        <v>1569242.56</v>
      </c>
      <c r="ES185" s="326">
        <v>0</v>
      </c>
      <c r="ET185" s="326">
        <v>0</v>
      </c>
      <c r="EU185" s="326">
        <v>729947.67</v>
      </c>
      <c r="EV185" s="326">
        <v>879407.33</v>
      </c>
      <c r="EW185" s="326">
        <v>3859965.39</v>
      </c>
      <c r="EX185" s="326">
        <v>3710505.73</v>
      </c>
      <c r="EY185" s="326">
        <v>0</v>
      </c>
      <c r="EZ185" s="326">
        <v>392081.87</v>
      </c>
      <c r="FA185" s="326">
        <v>617828.44999999995</v>
      </c>
      <c r="FB185" s="326">
        <v>1106830.1299999999</v>
      </c>
      <c r="FC185" s="326">
        <v>11079.16</v>
      </c>
      <c r="FD185" s="326">
        <v>870004.39</v>
      </c>
      <c r="FE185" s="326">
        <v>0</v>
      </c>
      <c r="FF185" s="326">
        <v>0</v>
      </c>
      <c r="FG185" s="326">
        <v>0</v>
      </c>
      <c r="FH185" s="326">
        <v>0</v>
      </c>
      <c r="FI185" s="326">
        <v>0</v>
      </c>
      <c r="FJ185" s="326">
        <v>0</v>
      </c>
      <c r="FK185" s="326">
        <v>0</v>
      </c>
    </row>
    <row r="186" spans="1:167" x14ac:dyDescent="0.15">
      <c r="A186" s="334">
        <v>2856</v>
      </c>
      <c r="B186" s="334" t="s">
        <v>630</v>
      </c>
      <c r="C186" s="326">
        <v>0</v>
      </c>
      <c r="D186" s="326">
        <v>1492561</v>
      </c>
      <c r="E186" s="326">
        <v>201047</v>
      </c>
      <c r="F186" s="326">
        <v>1421.5</v>
      </c>
      <c r="G186" s="326">
        <v>19060.82</v>
      </c>
      <c r="H186" s="326">
        <v>14498</v>
      </c>
      <c r="I186" s="326">
        <v>46760.4</v>
      </c>
      <c r="J186" s="326">
        <v>0</v>
      </c>
      <c r="K186" s="326">
        <v>869820.54</v>
      </c>
      <c r="L186" s="326">
        <v>0</v>
      </c>
      <c r="M186" s="326">
        <v>0</v>
      </c>
      <c r="N186" s="326">
        <v>0</v>
      </c>
      <c r="O186" s="326">
        <v>0</v>
      </c>
      <c r="P186" s="326">
        <v>68079.14</v>
      </c>
      <c r="Q186" s="326">
        <v>0</v>
      </c>
      <c r="R186" s="326">
        <v>0</v>
      </c>
      <c r="S186" s="326">
        <v>0</v>
      </c>
      <c r="T186" s="326">
        <v>0</v>
      </c>
      <c r="U186" s="326">
        <v>54387.34</v>
      </c>
      <c r="V186" s="326">
        <v>6484979</v>
      </c>
      <c r="W186" s="326">
        <v>15329.69</v>
      </c>
      <c r="X186" s="326">
        <v>0</v>
      </c>
      <c r="Y186" s="326">
        <v>276226.59999999998</v>
      </c>
      <c r="Z186" s="326">
        <v>0</v>
      </c>
      <c r="AA186" s="326">
        <v>489678.15</v>
      </c>
      <c r="AB186" s="326">
        <v>0</v>
      </c>
      <c r="AC186" s="326">
        <v>0</v>
      </c>
      <c r="AD186" s="326">
        <v>177499.33</v>
      </c>
      <c r="AE186" s="326">
        <v>232719.6</v>
      </c>
      <c r="AF186" s="326">
        <v>0</v>
      </c>
      <c r="AG186" s="326">
        <v>0</v>
      </c>
      <c r="AH186" s="326">
        <v>44979.92</v>
      </c>
      <c r="AI186" s="326">
        <v>0</v>
      </c>
      <c r="AJ186" s="326">
        <v>0</v>
      </c>
      <c r="AK186" s="326">
        <v>0</v>
      </c>
      <c r="AL186" s="326">
        <v>0</v>
      </c>
      <c r="AM186" s="326">
        <v>0</v>
      </c>
      <c r="AN186" s="326">
        <v>13394.47</v>
      </c>
      <c r="AO186" s="326">
        <v>0</v>
      </c>
      <c r="AP186" s="326">
        <v>1101</v>
      </c>
      <c r="AQ186" s="326">
        <v>1746726.54</v>
      </c>
      <c r="AR186" s="326">
        <v>2170013.59</v>
      </c>
      <c r="AS186" s="326">
        <v>280025.36</v>
      </c>
      <c r="AT186" s="326">
        <v>242509.11</v>
      </c>
      <c r="AU186" s="326">
        <v>230735.04</v>
      </c>
      <c r="AV186" s="326">
        <v>0</v>
      </c>
      <c r="AW186" s="326">
        <v>504401.17</v>
      </c>
      <c r="AX186" s="326">
        <v>278417.28999999998</v>
      </c>
      <c r="AY186" s="326">
        <v>305928.63</v>
      </c>
      <c r="AZ186" s="326">
        <v>566120.26</v>
      </c>
      <c r="BA186" s="326">
        <v>1818810.48</v>
      </c>
      <c r="BB186" s="326">
        <v>240601.28</v>
      </c>
      <c r="BC186" s="326">
        <v>150930.03</v>
      </c>
      <c r="BD186" s="326">
        <v>11069.68</v>
      </c>
      <c r="BE186" s="326">
        <v>312159.01</v>
      </c>
      <c r="BF186" s="326">
        <v>1065189.32</v>
      </c>
      <c r="BG186" s="326">
        <v>616061.18999999994</v>
      </c>
      <c r="BH186" s="326">
        <v>4320</v>
      </c>
      <c r="BI186" s="326">
        <v>0</v>
      </c>
      <c r="BJ186" s="326">
        <v>0</v>
      </c>
      <c r="BK186" s="326">
        <v>0</v>
      </c>
      <c r="BL186" s="326">
        <v>1499.34</v>
      </c>
      <c r="BM186" s="326">
        <v>0</v>
      </c>
      <c r="BN186" s="326">
        <v>0</v>
      </c>
      <c r="BO186" s="326">
        <v>0</v>
      </c>
      <c r="BP186" s="326">
        <v>0</v>
      </c>
      <c r="BQ186" s="326">
        <v>2056654.11</v>
      </c>
      <c r="BR186" s="326">
        <v>2014680.29</v>
      </c>
      <c r="BS186" s="326">
        <v>2056654.11</v>
      </c>
      <c r="BT186" s="326">
        <v>2016179.63</v>
      </c>
      <c r="BU186" s="326">
        <v>0</v>
      </c>
      <c r="BV186" s="326">
        <v>0</v>
      </c>
      <c r="BW186" s="326">
        <v>1065189.32</v>
      </c>
      <c r="BX186" s="326">
        <v>0</v>
      </c>
      <c r="BY186" s="326">
        <v>0</v>
      </c>
      <c r="BZ186" s="326">
        <v>0</v>
      </c>
      <c r="CA186" s="326">
        <v>0</v>
      </c>
      <c r="CB186" s="326">
        <v>0</v>
      </c>
      <c r="CC186" s="326">
        <v>23481.56</v>
      </c>
      <c r="CD186" s="326">
        <v>0</v>
      </c>
      <c r="CE186" s="326">
        <v>0</v>
      </c>
      <c r="CF186" s="326">
        <v>0</v>
      </c>
      <c r="CG186" s="326">
        <v>0</v>
      </c>
      <c r="CH186" s="326">
        <v>14528</v>
      </c>
      <c r="CI186" s="326">
        <v>0</v>
      </c>
      <c r="CJ186" s="326">
        <v>20975.64</v>
      </c>
      <c r="CK186" s="326">
        <v>0</v>
      </c>
      <c r="CL186" s="326">
        <v>0</v>
      </c>
      <c r="CM186" s="326">
        <v>380020</v>
      </c>
      <c r="CN186" s="326">
        <v>8129</v>
      </c>
      <c r="CO186" s="326">
        <v>0</v>
      </c>
      <c r="CP186" s="326">
        <v>0</v>
      </c>
      <c r="CQ186" s="326">
        <v>0</v>
      </c>
      <c r="CR186" s="326">
        <v>6000</v>
      </c>
      <c r="CS186" s="326">
        <v>2107</v>
      </c>
      <c r="CT186" s="326">
        <v>166854</v>
      </c>
      <c r="CU186" s="326">
        <v>0</v>
      </c>
      <c r="CV186" s="326">
        <v>0</v>
      </c>
      <c r="CW186" s="326">
        <v>0</v>
      </c>
      <c r="CX186" s="326">
        <v>81871.929999999993</v>
      </c>
      <c r="CY186" s="326">
        <v>0</v>
      </c>
      <c r="CZ186" s="326">
        <v>0</v>
      </c>
      <c r="DA186" s="326">
        <v>0</v>
      </c>
      <c r="DB186" s="326">
        <v>0</v>
      </c>
      <c r="DC186" s="326">
        <v>0</v>
      </c>
      <c r="DD186" s="326">
        <v>0</v>
      </c>
      <c r="DE186" s="326">
        <v>0</v>
      </c>
      <c r="DF186" s="326">
        <v>0</v>
      </c>
      <c r="DG186" s="326">
        <v>0</v>
      </c>
      <c r="DH186" s="326">
        <v>0</v>
      </c>
      <c r="DI186" s="326">
        <v>1394468.26</v>
      </c>
      <c r="DJ186" s="326">
        <v>0</v>
      </c>
      <c r="DK186" s="326">
        <v>9228.5499999999993</v>
      </c>
      <c r="DL186" s="326">
        <v>171326.4</v>
      </c>
      <c r="DM186" s="326">
        <v>86775.32</v>
      </c>
      <c r="DN186" s="326">
        <v>0</v>
      </c>
      <c r="DO186" s="326">
        <v>0</v>
      </c>
      <c r="DP186" s="326">
        <v>90483.67</v>
      </c>
      <c r="DQ186" s="326">
        <v>374.25</v>
      </c>
      <c r="DR186" s="326">
        <v>0</v>
      </c>
      <c r="DS186" s="326">
        <v>0</v>
      </c>
      <c r="DT186" s="326">
        <v>0</v>
      </c>
      <c r="DU186" s="326">
        <v>0</v>
      </c>
      <c r="DV186" s="326">
        <v>16500</v>
      </c>
      <c r="DW186" s="326">
        <v>0</v>
      </c>
      <c r="DX186" s="326">
        <v>29047.98</v>
      </c>
      <c r="DY186" s="326">
        <v>27642.82</v>
      </c>
      <c r="DZ186" s="326">
        <v>32672.12</v>
      </c>
      <c r="EA186" s="326">
        <v>12533.67</v>
      </c>
      <c r="EB186" s="326">
        <v>21543.61</v>
      </c>
      <c r="EC186" s="326">
        <v>0</v>
      </c>
      <c r="ED186" s="326">
        <v>214022.55</v>
      </c>
      <c r="EE186" s="326">
        <v>583517.93999999994</v>
      </c>
      <c r="EF186" s="326">
        <v>2154776.7000000002</v>
      </c>
      <c r="EG186" s="326">
        <v>1785281.31</v>
      </c>
      <c r="EH186" s="326">
        <v>0</v>
      </c>
      <c r="EI186" s="326">
        <v>0</v>
      </c>
      <c r="EJ186" s="326">
        <v>0</v>
      </c>
      <c r="EK186" s="326">
        <v>0</v>
      </c>
      <c r="EL186" s="326">
        <v>0</v>
      </c>
      <c r="EM186" s="326">
        <v>11967269.48</v>
      </c>
      <c r="EN186" s="326">
        <v>4448453.05</v>
      </c>
      <c r="EO186" s="326">
        <v>1245594.1399999999</v>
      </c>
      <c r="EP186" s="326">
        <v>46253.67</v>
      </c>
      <c r="EQ186" s="326">
        <v>0</v>
      </c>
      <c r="ER186" s="326">
        <v>3249112.58</v>
      </c>
      <c r="ES186" s="326">
        <v>0</v>
      </c>
      <c r="ET186" s="326">
        <v>0</v>
      </c>
      <c r="EU186" s="326">
        <v>270869.93</v>
      </c>
      <c r="EV186" s="326">
        <v>315258.40999999997</v>
      </c>
      <c r="EW186" s="326">
        <v>505818.25</v>
      </c>
      <c r="EX186" s="326">
        <v>461429.77</v>
      </c>
      <c r="EY186" s="326">
        <v>0</v>
      </c>
      <c r="EZ186" s="326">
        <v>99768.4</v>
      </c>
      <c r="FA186" s="326">
        <v>103065.64</v>
      </c>
      <c r="FB186" s="326">
        <v>104749.5</v>
      </c>
      <c r="FC186" s="326">
        <v>60785.7</v>
      </c>
      <c r="FD186" s="326">
        <v>40666.559999999998</v>
      </c>
      <c r="FE186" s="326">
        <v>0</v>
      </c>
      <c r="FF186" s="326">
        <v>0</v>
      </c>
      <c r="FG186" s="326">
        <v>0</v>
      </c>
      <c r="FH186" s="326">
        <v>0</v>
      </c>
      <c r="FI186" s="326">
        <v>0</v>
      </c>
      <c r="FJ186" s="326">
        <v>0</v>
      </c>
      <c r="FK186" s="326">
        <v>0</v>
      </c>
    </row>
    <row r="187" spans="1:167" x14ac:dyDescent="0.15">
      <c r="A187" s="334">
        <v>2863</v>
      </c>
      <c r="B187" s="334" t="s">
        <v>631</v>
      </c>
      <c r="C187" s="326">
        <v>0</v>
      </c>
      <c r="D187" s="326">
        <v>1065069.46</v>
      </c>
      <c r="E187" s="326">
        <v>0</v>
      </c>
      <c r="F187" s="326">
        <v>1398.05</v>
      </c>
      <c r="G187" s="326">
        <v>6806</v>
      </c>
      <c r="H187" s="326">
        <v>2352.52</v>
      </c>
      <c r="I187" s="326">
        <v>17853</v>
      </c>
      <c r="J187" s="326">
        <v>2201</v>
      </c>
      <c r="K187" s="326">
        <v>204448</v>
      </c>
      <c r="L187" s="326">
        <v>0</v>
      </c>
      <c r="M187" s="326">
        <v>0</v>
      </c>
      <c r="N187" s="326">
        <v>0</v>
      </c>
      <c r="O187" s="326">
        <v>0</v>
      </c>
      <c r="P187" s="326">
        <v>1266.67</v>
      </c>
      <c r="Q187" s="326">
        <v>0</v>
      </c>
      <c r="R187" s="326">
        <v>0</v>
      </c>
      <c r="S187" s="326">
        <v>0</v>
      </c>
      <c r="T187" s="326">
        <v>0</v>
      </c>
      <c r="U187" s="326">
        <v>27391.08</v>
      </c>
      <c r="V187" s="326">
        <v>1654974</v>
      </c>
      <c r="W187" s="326">
        <v>6449.22</v>
      </c>
      <c r="X187" s="326">
        <v>0</v>
      </c>
      <c r="Y187" s="326">
        <v>90488.02</v>
      </c>
      <c r="Z187" s="326">
        <v>97654.54</v>
      </c>
      <c r="AA187" s="326">
        <v>190782.67</v>
      </c>
      <c r="AB187" s="326">
        <v>0</v>
      </c>
      <c r="AC187" s="326">
        <v>0</v>
      </c>
      <c r="AD187" s="326">
        <v>124615.19</v>
      </c>
      <c r="AE187" s="326">
        <v>151202.92000000001</v>
      </c>
      <c r="AF187" s="326">
        <v>0</v>
      </c>
      <c r="AG187" s="326">
        <v>0</v>
      </c>
      <c r="AH187" s="326">
        <v>35383.99</v>
      </c>
      <c r="AI187" s="326">
        <v>11170</v>
      </c>
      <c r="AJ187" s="326">
        <v>0</v>
      </c>
      <c r="AK187" s="326">
        <v>4500</v>
      </c>
      <c r="AL187" s="326">
        <v>0</v>
      </c>
      <c r="AM187" s="326">
        <v>0</v>
      </c>
      <c r="AN187" s="326">
        <v>25332.46</v>
      </c>
      <c r="AO187" s="326">
        <v>0</v>
      </c>
      <c r="AP187" s="326">
        <v>4281.96</v>
      </c>
      <c r="AQ187" s="326">
        <v>656391.46</v>
      </c>
      <c r="AR187" s="326">
        <v>645116.54</v>
      </c>
      <c r="AS187" s="326">
        <v>156890.96</v>
      </c>
      <c r="AT187" s="326">
        <v>48567.11</v>
      </c>
      <c r="AU187" s="326">
        <v>91454.45</v>
      </c>
      <c r="AV187" s="326">
        <v>487.53</v>
      </c>
      <c r="AW187" s="326">
        <v>68281.58</v>
      </c>
      <c r="AX187" s="326">
        <v>232319.96</v>
      </c>
      <c r="AY187" s="326">
        <v>183312.45</v>
      </c>
      <c r="AZ187" s="326">
        <v>202392.67</v>
      </c>
      <c r="BA187" s="326">
        <v>581014.89</v>
      </c>
      <c r="BB187" s="326">
        <v>86062.57</v>
      </c>
      <c r="BC187" s="326">
        <v>80035.59</v>
      </c>
      <c r="BD187" s="326">
        <v>206.98</v>
      </c>
      <c r="BE187" s="326">
        <v>22130.97</v>
      </c>
      <c r="BF187" s="326">
        <v>340673.02</v>
      </c>
      <c r="BG187" s="326">
        <v>358273.24</v>
      </c>
      <c r="BH187" s="326">
        <v>868.2</v>
      </c>
      <c r="BI187" s="326">
        <v>0</v>
      </c>
      <c r="BJ187" s="326">
        <v>0</v>
      </c>
      <c r="BK187" s="326">
        <v>0</v>
      </c>
      <c r="BL187" s="326">
        <v>2904.76</v>
      </c>
      <c r="BM187" s="326">
        <v>0</v>
      </c>
      <c r="BN187" s="326">
        <v>0</v>
      </c>
      <c r="BO187" s="326">
        <v>604498.29</v>
      </c>
      <c r="BP187" s="326">
        <v>572734.11</v>
      </c>
      <c r="BQ187" s="326">
        <v>0</v>
      </c>
      <c r="BR187" s="326">
        <v>0</v>
      </c>
      <c r="BS187" s="326">
        <v>604498.29</v>
      </c>
      <c r="BT187" s="326">
        <v>575638.87</v>
      </c>
      <c r="BU187" s="326">
        <v>0</v>
      </c>
      <c r="BV187" s="326">
        <v>0</v>
      </c>
      <c r="BW187" s="326">
        <v>247229.03</v>
      </c>
      <c r="BX187" s="326">
        <v>0</v>
      </c>
      <c r="BY187" s="326">
        <v>0</v>
      </c>
      <c r="BZ187" s="326">
        <v>0</v>
      </c>
      <c r="CA187" s="326">
        <v>0</v>
      </c>
      <c r="CB187" s="326">
        <v>0</v>
      </c>
      <c r="CC187" s="326">
        <v>0</v>
      </c>
      <c r="CD187" s="326">
        <v>0</v>
      </c>
      <c r="CE187" s="326">
        <v>0</v>
      </c>
      <c r="CF187" s="326">
        <v>0</v>
      </c>
      <c r="CG187" s="326">
        <v>0</v>
      </c>
      <c r="CH187" s="326">
        <v>0</v>
      </c>
      <c r="CI187" s="326">
        <v>0</v>
      </c>
      <c r="CJ187" s="326">
        <v>4676.21</v>
      </c>
      <c r="CK187" s="326">
        <v>0</v>
      </c>
      <c r="CL187" s="326">
        <v>0</v>
      </c>
      <c r="CM187" s="326">
        <v>73643</v>
      </c>
      <c r="CN187" s="326">
        <v>0</v>
      </c>
      <c r="CO187" s="326">
        <v>0</v>
      </c>
      <c r="CP187" s="326">
        <v>0</v>
      </c>
      <c r="CQ187" s="326">
        <v>0</v>
      </c>
      <c r="CR187" s="326">
        <v>0</v>
      </c>
      <c r="CS187" s="326">
        <v>0</v>
      </c>
      <c r="CT187" s="326">
        <v>66241.98</v>
      </c>
      <c r="CU187" s="326">
        <v>0</v>
      </c>
      <c r="CV187" s="326">
        <v>0</v>
      </c>
      <c r="CW187" s="326">
        <v>0</v>
      </c>
      <c r="CX187" s="326">
        <v>14557.29</v>
      </c>
      <c r="CY187" s="326">
        <v>0</v>
      </c>
      <c r="CZ187" s="326">
        <v>22500</v>
      </c>
      <c r="DA187" s="326">
        <v>0</v>
      </c>
      <c r="DB187" s="326">
        <v>0</v>
      </c>
      <c r="DC187" s="326">
        <v>0</v>
      </c>
      <c r="DD187" s="326">
        <v>0</v>
      </c>
      <c r="DE187" s="326">
        <v>0</v>
      </c>
      <c r="DF187" s="326">
        <v>0</v>
      </c>
      <c r="DG187" s="326">
        <v>0</v>
      </c>
      <c r="DH187" s="326">
        <v>0</v>
      </c>
      <c r="DI187" s="326">
        <v>256743.8</v>
      </c>
      <c r="DJ187" s="326">
        <v>0</v>
      </c>
      <c r="DK187" s="326">
        <v>0</v>
      </c>
      <c r="DL187" s="326">
        <v>107935.67</v>
      </c>
      <c r="DM187" s="326">
        <v>34497.72</v>
      </c>
      <c r="DN187" s="326">
        <v>0</v>
      </c>
      <c r="DO187" s="326">
        <v>0</v>
      </c>
      <c r="DP187" s="326">
        <v>13044.65</v>
      </c>
      <c r="DQ187" s="326">
        <v>0</v>
      </c>
      <c r="DR187" s="326">
        <v>0</v>
      </c>
      <c r="DS187" s="326">
        <v>0</v>
      </c>
      <c r="DT187" s="326">
        <v>0</v>
      </c>
      <c r="DU187" s="326">
        <v>0</v>
      </c>
      <c r="DV187" s="326">
        <v>16625.669999999998</v>
      </c>
      <c r="DW187" s="326">
        <v>0</v>
      </c>
      <c r="DX187" s="326">
        <v>10541.85</v>
      </c>
      <c r="DY187" s="326">
        <v>7238.1</v>
      </c>
      <c r="DZ187" s="326">
        <v>11536.97</v>
      </c>
      <c r="EA187" s="326">
        <v>2540.7199999999998</v>
      </c>
      <c r="EB187" s="326">
        <v>12300</v>
      </c>
      <c r="EC187" s="326">
        <v>0</v>
      </c>
      <c r="ED187" s="326">
        <v>1722.25</v>
      </c>
      <c r="EE187" s="326">
        <v>0</v>
      </c>
      <c r="EF187" s="326">
        <v>93443.99</v>
      </c>
      <c r="EG187" s="326">
        <v>95166.22</v>
      </c>
      <c r="EH187" s="326">
        <v>0</v>
      </c>
      <c r="EI187" s="326">
        <v>0</v>
      </c>
      <c r="EJ187" s="326">
        <v>0</v>
      </c>
      <c r="EK187" s="326">
        <v>0</v>
      </c>
      <c r="EL187" s="326">
        <v>0.02</v>
      </c>
      <c r="EM187" s="326">
        <v>1063045.8899999999</v>
      </c>
      <c r="EN187" s="326">
        <v>0</v>
      </c>
      <c r="EO187" s="326">
        <v>0</v>
      </c>
      <c r="EP187" s="326">
        <v>87500</v>
      </c>
      <c r="EQ187" s="326">
        <v>0</v>
      </c>
      <c r="ER187" s="326">
        <v>87500</v>
      </c>
      <c r="ES187" s="326">
        <v>0</v>
      </c>
      <c r="ET187" s="326">
        <v>0</v>
      </c>
      <c r="EU187" s="326">
        <v>48989.24</v>
      </c>
      <c r="EV187" s="326">
        <v>59707.77</v>
      </c>
      <c r="EW187" s="326">
        <v>154704.4</v>
      </c>
      <c r="EX187" s="326">
        <v>143985.87</v>
      </c>
      <c r="EY187" s="326">
        <v>0</v>
      </c>
      <c r="EZ187" s="326">
        <v>0</v>
      </c>
      <c r="FA187" s="326">
        <v>0</v>
      </c>
      <c r="FB187" s="326">
        <v>0</v>
      </c>
      <c r="FC187" s="326">
        <v>0</v>
      </c>
      <c r="FD187" s="326">
        <v>0</v>
      </c>
      <c r="FE187" s="326">
        <v>0</v>
      </c>
      <c r="FF187" s="326">
        <v>0</v>
      </c>
      <c r="FG187" s="326">
        <v>0</v>
      </c>
      <c r="FH187" s="326">
        <v>0</v>
      </c>
      <c r="FI187" s="326">
        <v>0</v>
      </c>
      <c r="FJ187" s="326">
        <v>0</v>
      </c>
      <c r="FK187" s="326">
        <v>0</v>
      </c>
    </row>
    <row r="188" spans="1:167" x14ac:dyDescent="0.15">
      <c r="A188" s="334">
        <v>2884</v>
      </c>
      <c r="B188" s="334" t="s">
        <v>632</v>
      </c>
      <c r="C188" s="326">
        <v>30914.02</v>
      </c>
      <c r="D188" s="326">
        <v>14176413.66</v>
      </c>
      <c r="E188" s="326">
        <v>6748</v>
      </c>
      <c r="F188" s="326">
        <v>8155</v>
      </c>
      <c r="G188" s="326">
        <v>13918</v>
      </c>
      <c r="H188" s="326">
        <v>112831.27</v>
      </c>
      <c r="I188" s="326">
        <v>177554.27</v>
      </c>
      <c r="J188" s="326">
        <v>0</v>
      </c>
      <c r="K188" s="326">
        <v>970440.95</v>
      </c>
      <c r="L188" s="326">
        <v>0</v>
      </c>
      <c r="M188" s="326">
        <v>0</v>
      </c>
      <c r="N188" s="326">
        <v>0</v>
      </c>
      <c r="O188" s="326">
        <v>0</v>
      </c>
      <c r="P188" s="326">
        <v>0</v>
      </c>
      <c r="Q188" s="326">
        <v>0</v>
      </c>
      <c r="R188" s="326">
        <v>0</v>
      </c>
      <c r="S188" s="326">
        <v>0</v>
      </c>
      <c r="T188" s="326">
        <v>0</v>
      </c>
      <c r="U188" s="326">
        <v>112550.25</v>
      </c>
      <c r="V188" s="326">
        <v>2332882</v>
      </c>
      <c r="W188" s="326">
        <v>33758.910000000003</v>
      </c>
      <c r="X188" s="326">
        <v>0</v>
      </c>
      <c r="Y188" s="326">
        <v>0</v>
      </c>
      <c r="Z188" s="326">
        <v>264910.42</v>
      </c>
      <c r="AA188" s="326">
        <v>647902.43000000005</v>
      </c>
      <c r="AB188" s="326">
        <v>0</v>
      </c>
      <c r="AC188" s="326">
        <v>0</v>
      </c>
      <c r="AD188" s="326">
        <v>87274.13</v>
      </c>
      <c r="AE188" s="326">
        <v>168761.51</v>
      </c>
      <c r="AF188" s="326">
        <v>0</v>
      </c>
      <c r="AG188" s="326">
        <v>0</v>
      </c>
      <c r="AH188" s="326">
        <v>21584.02</v>
      </c>
      <c r="AI188" s="326">
        <v>0</v>
      </c>
      <c r="AJ188" s="326">
        <v>0</v>
      </c>
      <c r="AK188" s="326">
        <v>79.8</v>
      </c>
      <c r="AL188" s="326">
        <v>0</v>
      </c>
      <c r="AM188" s="326">
        <v>7.0000000000000007E-2</v>
      </c>
      <c r="AN188" s="326">
        <v>66370.75</v>
      </c>
      <c r="AO188" s="326">
        <v>0</v>
      </c>
      <c r="AP188" s="326">
        <v>16672.59</v>
      </c>
      <c r="AQ188" s="326">
        <v>688185.5</v>
      </c>
      <c r="AR188" s="326">
        <v>7067500.1799999997</v>
      </c>
      <c r="AS188" s="326">
        <v>1424459.89</v>
      </c>
      <c r="AT188" s="326">
        <v>582702.36</v>
      </c>
      <c r="AU188" s="326">
        <v>613960.21</v>
      </c>
      <c r="AV188" s="326">
        <v>16821.189999999999</v>
      </c>
      <c r="AW188" s="326">
        <v>453975.35</v>
      </c>
      <c r="AX188" s="326">
        <v>519613.54</v>
      </c>
      <c r="AY188" s="326">
        <v>232562</v>
      </c>
      <c r="AZ188" s="326">
        <v>615372.27</v>
      </c>
      <c r="BA188" s="326">
        <v>4128018.56</v>
      </c>
      <c r="BB188" s="326">
        <v>364744.77</v>
      </c>
      <c r="BC188" s="326">
        <v>221746.61</v>
      </c>
      <c r="BD188" s="326">
        <v>0</v>
      </c>
      <c r="BE188" s="326">
        <v>524819.81000000006</v>
      </c>
      <c r="BF188" s="326">
        <v>1483879.58</v>
      </c>
      <c r="BG188" s="326">
        <v>1137823.01</v>
      </c>
      <c r="BH188" s="326">
        <v>13046.29</v>
      </c>
      <c r="BI188" s="326">
        <v>0</v>
      </c>
      <c r="BJ188" s="326">
        <v>0</v>
      </c>
      <c r="BK188" s="326">
        <v>0</v>
      </c>
      <c r="BL188" s="326">
        <v>55815.87</v>
      </c>
      <c r="BM188" s="326">
        <v>0</v>
      </c>
      <c r="BN188" s="326">
        <v>0</v>
      </c>
      <c r="BO188" s="326">
        <v>0</v>
      </c>
      <c r="BP188" s="326">
        <v>0</v>
      </c>
      <c r="BQ188" s="326">
        <v>12085040.539999999</v>
      </c>
      <c r="BR188" s="326">
        <v>11189715.6</v>
      </c>
      <c r="BS188" s="326">
        <v>12085040.539999999</v>
      </c>
      <c r="BT188" s="326">
        <v>11245531.470000001</v>
      </c>
      <c r="BU188" s="326">
        <v>0</v>
      </c>
      <c r="BV188" s="326">
        <v>0</v>
      </c>
      <c r="BW188" s="326">
        <v>909119.2</v>
      </c>
      <c r="BX188" s="326">
        <v>0</v>
      </c>
      <c r="BY188" s="326">
        <v>0</v>
      </c>
      <c r="BZ188" s="326">
        <v>0</v>
      </c>
      <c r="CA188" s="326">
        <v>0</v>
      </c>
      <c r="CB188" s="326">
        <v>0</v>
      </c>
      <c r="CC188" s="326">
        <v>0</v>
      </c>
      <c r="CD188" s="326">
        <v>0</v>
      </c>
      <c r="CE188" s="326">
        <v>0</v>
      </c>
      <c r="CF188" s="326">
        <v>0</v>
      </c>
      <c r="CG188" s="326">
        <v>0</v>
      </c>
      <c r="CH188" s="326">
        <v>0</v>
      </c>
      <c r="CI188" s="326">
        <v>0</v>
      </c>
      <c r="CJ188" s="326">
        <v>0</v>
      </c>
      <c r="CK188" s="326">
        <v>0</v>
      </c>
      <c r="CL188" s="326">
        <v>0</v>
      </c>
      <c r="CM188" s="326">
        <v>253385</v>
      </c>
      <c r="CN188" s="326">
        <v>9861</v>
      </c>
      <c r="CO188" s="326">
        <v>0</v>
      </c>
      <c r="CP188" s="326">
        <v>0</v>
      </c>
      <c r="CQ188" s="326">
        <v>0</v>
      </c>
      <c r="CR188" s="326">
        <v>0</v>
      </c>
      <c r="CS188" s="326">
        <v>2556</v>
      </c>
      <c r="CT188" s="326">
        <v>229413.15</v>
      </c>
      <c r="CU188" s="326">
        <v>0</v>
      </c>
      <c r="CV188" s="326">
        <v>0</v>
      </c>
      <c r="CW188" s="326">
        <v>0</v>
      </c>
      <c r="CX188" s="326">
        <v>2183.1999999999998</v>
      </c>
      <c r="CY188" s="326">
        <v>0</v>
      </c>
      <c r="CZ188" s="326">
        <v>0</v>
      </c>
      <c r="DA188" s="326">
        <v>0</v>
      </c>
      <c r="DB188" s="326">
        <v>0</v>
      </c>
      <c r="DC188" s="326">
        <v>0</v>
      </c>
      <c r="DD188" s="326">
        <v>0</v>
      </c>
      <c r="DE188" s="326">
        <v>0</v>
      </c>
      <c r="DF188" s="326">
        <v>0</v>
      </c>
      <c r="DG188" s="326">
        <v>0</v>
      </c>
      <c r="DH188" s="326">
        <v>0</v>
      </c>
      <c r="DI188" s="326">
        <v>605782.43999999994</v>
      </c>
      <c r="DJ188" s="326">
        <v>0</v>
      </c>
      <c r="DK188" s="326">
        <v>0</v>
      </c>
      <c r="DL188" s="326">
        <v>226925.32</v>
      </c>
      <c r="DM188" s="326">
        <v>195294.92</v>
      </c>
      <c r="DN188" s="326">
        <v>0</v>
      </c>
      <c r="DO188" s="326">
        <v>0</v>
      </c>
      <c r="DP188" s="326">
        <v>184588.14</v>
      </c>
      <c r="DQ188" s="326">
        <v>0</v>
      </c>
      <c r="DR188" s="326">
        <v>0</v>
      </c>
      <c r="DS188" s="326">
        <v>0</v>
      </c>
      <c r="DT188" s="326">
        <v>0</v>
      </c>
      <c r="DU188" s="326">
        <v>1575</v>
      </c>
      <c r="DV188" s="326">
        <v>192351.73</v>
      </c>
      <c r="DW188" s="326">
        <v>0</v>
      </c>
      <c r="DX188" s="326">
        <v>109747.45</v>
      </c>
      <c r="DY188" s="326">
        <v>96824.16</v>
      </c>
      <c r="DZ188" s="326">
        <v>183924.62</v>
      </c>
      <c r="EA188" s="326">
        <v>196847.91</v>
      </c>
      <c r="EB188" s="326">
        <v>0</v>
      </c>
      <c r="EC188" s="326">
        <v>0</v>
      </c>
      <c r="ED188" s="326">
        <v>446735.45</v>
      </c>
      <c r="EE188" s="326">
        <v>430381.75</v>
      </c>
      <c r="EF188" s="326">
        <v>2124876.2999999998</v>
      </c>
      <c r="EG188" s="326">
        <v>2028700</v>
      </c>
      <c r="EH188" s="326">
        <v>0</v>
      </c>
      <c r="EI188" s="326">
        <v>0</v>
      </c>
      <c r="EJ188" s="326">
        <v>0</v>
      </c>
      <c r="EK188" s="326">
        <v>112530</v>
      </c>
      <c r="EL188" s="326">
        <v>0</v>
      </c>
      <c r="EM188" s="326">
        <v>6460000</v>
      </c>
      <c r="EN188" s="326">
        <v>3.62</v>
      </c>
      <c r="EO188" s="326">
        <v>0</v>
      </c>
      <c r="EP188" s="326">
        <v>0</v>
      </c>
      <c r="EQ188" s="326">
        <v>0</v>
      </c>
      <c r="ER188" s="326">
        <v>0</v>
      </c>
      <c r="ES188" s="326">
        <v>0</v>
      </c>
      <c r="ET188" s="326">
        <v>3.62</v>
      </c>
      <c r="EU188" s="326">
        <v>302902.8</v>
      </c>
      <c r="EV188" s="326">
        <v>232814.29</v>
      </c>
      <c r="EW188" s="326">
        <v>789297.45</v>
      </c>
      <c r="EX188" s="326">
        <v>859385.96</v>
      </c>
      <c r="EY188" s="326">
        <v>0</v>
      </c>
      <c r="EZ188" s="326">
        <v>174535.13</v>
      </c>
      <c r="FA188" s="326">
        <v>46657.45</v>
      </c>
      <c r="FB188" s="326">
        <v>480581.95</v>
      </c>
      <c r="FC188" s="326">
        <v>479138.21</v>
      </c>
      <c r="FD188" s="326">
        <v>129321.42</v>
      </c>
      <c r="FE188" s="326">
        <v>0</v>
      </c>
      <c r="FF188" s="326">
        <v>0</v>
      </c>
      <c r="FG188" s="326">
        <v>0</v>
      </c>
      <c r="FH188" s="326">
        <v>1267716.68</v>
      </c>
      <c r="FI188" s="326">
        <v>1174102.73</v>
      </c>
      <c r="FJ188" s="326">
        <v>34935.910000000003</v>
      </c>
      <c r="FK188" s="326">
        <v>58678.04</v>
      </c>
    </row>
    <row r="189" spans="1:167" x14ac:dyDescent="0.15">
      <c r="A189" s="334">
        <v>2885</v>
      </c>
      <c r="B189" s="334" t="s">
        <v>633</v>
      </c>
      <c r="C189" s="326">
        <v>0</v>
      </c>
      <c r="D189" s="326">
        <v>14919718.640000001</v>
      </c>
      <c r="E189" s="326">
        <v>0</v>
      </c>
      <c r="F189" s="326">
        <v>24270.44</v>
      </c>
      <c r="G189" s="326">
        <v>0</v>
      </c>
      <c r="H189" s="326">
        <v>148989.89000000001</v>
      </c>
      <c r="I189" s="326">
        <v>69188.17</v>
      </c>
      <c r="J189" s="326">
        <v>29339.02</v>
      </c>
      <c r="K189" s="326">
        <v>1509835</v>
      </c>
      <c r="L189" s="326">
        <v>0</v>
      </c>
      <c r="M189" s="326">
        <v>0</v>
      </c>
      <c r="N189" s="326">
        <v>0</v>
      </c>
      <c r="O189" s="326">
        <v>0</v>
      </c>
      <c r="P189" s="326">
        <v>0</v>
      </c>
      <c r="Q189" s="326">
        <v>0</v>
      </c>
      <c r="R189" s="326">
        <v>0</v>
      </c>
      <c r="S189" s="326">
        <v>0</v>
      </c>
      <c r="T189" s="326">
        <v>0</v>
      </c>
      <c r="U189" s="326">
        <v>132872.06</v>
      </c>
      <c r="V189" s="326">
        <v>4974833</v>
      </c>
      <c r="W189" s="326">
        <v>43943.5</v>
      </c>
      <c r="X189" s="326">
        <v>0</v>
      </c>
      <c r="Y189" s="326">
        <v>840638.53</v>
      </c>
      <c r="Z189" s="326">
        <v>809.28</v>
      </c>
      <c r="AA189" s="326">
        <v>891919.47</v>
      </c>
      <c r="AB189" s="326">
        <v>0</v>
      </c>
      <c r="AC189" s="326">
        <v>0</v>
      </c>
      <c r="AD189" s="326">
        <v>71571.5</v>
      </c>
      <c r="AE189" s="326">
        <v>373734.92</v>
      </c>
      <c r="AF189" s="326">
        <v>0</v>
      </c>
      <c r="AG189" s="326">
        <v>0</v>
      </c>
      <c r="AH189" s="326">
        <v>75010.600000000006</v>
      </c>
      <c r="AI189" s="326">
        <v>0</v>
      </c>
      <c r="AJ189" s="326">
        <v>0</v>
      </c>
      <c r="AK189" s="326">
        <v>0</v>
      </c>
      <c r="AL189" s="326">
        <v>0</v>
      </c>
      <c r="AM189" s="326">
        <v>0.24</v>
      </c>
      <c r="AN189" s="326">
        <v>27277.03</v>
      </c>
      <c r="AO189" s="326">
        <v>0</v>
      </c>
      <c r="AP189" s="326">
        <v>13881.75</v>
      </c>
      <c r="AQ189" s="326">
        <v>8170812.8700000001</v>
      </c>
      <c r="AR189" s="326">
        <v>4610995.0199999996</v>
      </c>
      <c r="AS189" s="326">
        <v>69709.72</v>
      </c>
      <c r="AT189" s="326">
        <v>432802.66</v>
      </c>
      <c r="AU189" s="326">
        <v>245119.14</v>
      </c>
      <c r="AV189" s="326">
        <v>11090.45</v>
      </c>
      <c r="AW189" s="326">
        <v>427431.45</v>
      </c>
      <c r="AX189" s="326">
        <v>716784.16</v>
      </c>
      <c r="AY189" s="326">
        <v>209557.54</v>
      </c>
      <c r="AZ189" s="326">
        <v>1166498.6499999999</v>
      </c>
      <c r="BA189" s="326">
        <v>3379431.02</v>
      </c>
      <c r="BB189" s="326">
        <v>322000.75</v>
      </c>
      <c r="BC189" s="326">
        <v>193102</v>
      </c>
      <c r="BD189" s="326">
        <v>0</v>
      </c>
      <c r="BE189" s="326">
        <v>603782.69999999995</v>
      </c>
      <c r="BF189" s="326">
        <v>2110483.2400000002</v>
      </c>
      <c r="BG189" s="326">
        <v>2295826.87</v>
      </c>
      <c r="BH189" s="326">
        <v>1575.25</v>
      </c>
      <c r="BI189" s="326">
        <v>0</v>
      </c>
      <c r="BJ189" s="326">
        <v>0</v>
      </c>
      <c r="BK189" s="326">
        <v>0</v>
      </c>
      <c r="BL189" s="326">
        <v>24741.53</v>
      </c>
      <c r="BM189" s="326">
        <v>0</v>
      </c>
      <c r="BN189" s="326">
        <v>0</v>
      </c>
      <c r="BO189" s="326">
        <v>0</v>
      </c>
      <c r="BP189" s="326">
        <v>0</v>
      </c>
      <c r="BQ189" s="326">
        <v>13383866.310000001</v>
      </c>
      <c r="BR189" s="326">
        <v>12539954.33</v>
      </c>
      <c r="BS189" s="326">
        <v>13383866.310000001</v>
      </c>
      <c r="BT189" s="326">
        <v>12564695.859999999</v>
      </c>
      <c r="BU189" s="326">
        <v>0</v>
      </c>
      <c r="BV189" s="326">
        <v>0</v>
      </c>
      <c r="BW189" s="326">
        <v>2110483.2400000002</v>
      </c>
      <c r="BX189" s="326">
        <v>0</v>
      </c>
      <c r="BY189" s="326">
        <v>0</v>
      </c>
      <c r="BZ189" s="326">
        <v>0</v>
      </c>
      <c r="CA189" s="326">
        <v>0</v>
      </c>
      <c r="CB189" s="326">
        <v>0</v>
      </c>
      <c r="CC189" s="326">
        <v>0</v>
      </c>
      <c r="CD189" s="326">
        <v>0</v>
      </c>
      <c r="CE189" s="326">
        <v>0</v>
      </c>
      <c r="CF189" s="326">
        <v>0</v>
      </c>
      <c r="CG189" s="326">
        <v>0</v>
      </c>
      <c r="CH189" s="326">
        <v>18067.849999999999</v>
      </c>
      <c r="CI189" s="326">
        <v>15421.13</v>
      </c>
      <c r="CJ189" s="326">
        <v>0</v>
      </c>
      <c r="CK189" s="326">
        <v>0</v>
      </c>
      <c r="CL189" s="326">
        <v>0</v>
      </c>
      <c r="CM189" s="326">
        <v>664153</v>
      </c>
      <c r="CN189" s="326">
        <v>10084</v>
      </c>
      <c r="CO189" s="326">
        <v>0</v>
      </c>
      <c r="CP189" s="326">
        <v>0</v>
      </c>
      <c r="CQ189" s="326">
        <v>0</v>
      </c>
      <c r="CR189" s="326">
        <v>0</v>
      </c>
      <c r="CS189" s="326">
        <v>2614</v>
      </c>
      <c r="CT189" s="326">
        <v>409465.45</v>
      </c>
      <c r="CU189" s="326">
        <v>0</v>
      </c>
      <c r="CV189" s="326">
        <v>0</v>
      </c>
      <c r="CW189" s="326">
        <v>0</v>
      </c>
      <c r="CX189" s="326">
        <v>79232.679999999993</v>
      </c>
      <c r="CY189" s="326">
        <v>0</v>
      </c>
      <c r="CZ189" s="326">
        <v>0</v>
      </c>
      <c r="DA189" s="326">
        <v>0</v>
      </c>
      <c r="DB189" s="326">
        <v>0</v>
      </c>
      <c r="DC189" s="326">
        <v>0</v>
      </c>
      <c r="DD189" s="326">
        <v>0</v>
      </c>
      <c r="DE189" s="326">
        <v>0</v>
      </c>
      <c r="DF189" s="326">
        <v>0</v>
      </c>
      <c r="DG189" s="326">
        <v>0</v>
      </c>
      <c r="DH189" s="326">
        <v>0</v>
      </c>
      <c r="DI189" s="326">
        <v>2156722.21</v>
      </c>
      <c r="DJ189" s="326">
        <v>0</v>
      </c>
      <c r="DK189" s="326">
        <v>675</v>
      </c>
      <c r="DL189" s="326">
        <v>676517.09</v>
      </c>
      <c r="DM189" s="326">
        <v>203409.88</v>
      </c>
      <c r="DN189" s="326">
        <v>0</v>
      </c>
      <c r="DO189" s="326">
        <v>0</v>
      </c>
      <c r="DP189" s="326">
        <v>125111.14</v>
      </c>
      <c r="DQ189" s="326">
        <v>1508.59</v>
      </c>
      <c r="DR189" s="326">
        <v>0</v>
      </c>
      <c r="DS189" s="326">
        <v>0</v>
      </c>
      <c r="DT189" s="326">
        <v>0</v>
      </c>
      <c r="DU189" s="326">
        <v>0</v>
      </c>
      <c r="DV189" s="326">
        <v>145577.44</v>
      </c>
      <c r="DW189" s="326">
        <v>0</v>
      </c>
      <c r="DX189" s="326">
        <v>121333.14</v>
      </c>
      <c r="DY189" s="326">
        <v>108668.14</v>
      </c>
      <c r="DZ189" s="326">
        <v>114358.77</v>
      </c>
      <c r="EA189" s="326">
        <v>127023.77</v>
      </c>
      <c r="EB189" s="326">
        <v>0</v>
      </c>
      <c r="EC189" s="326">
        <v>0</v>
      </c>
      <c r="ED189" s="326">
        <v>603873.34</v>
      </c>
      <c r="EE189" s="326">
        <v>582960.97</v>
      </c>
      <c r="EF189" s="326">
        <v>2541085.6</v>
      </c>
      <c r="EG189" s="326">
        <v>2496527.9700000002</v>
      </c>
      <c r="EH189" s="326">
        <v>0</v>
      </c>
      <c r="EI189" s="326">
        <v>0</v>
      </c>
      <c r="EJ189" s="326">
        <v>0</v>
      </c>
      <c r="EK189" s="326">
        <v>65470</v>
      </c>
      <c r="EL189" s="326">
        <v>0</v>
      </c>
      <c r="EM189" s="326">
        <v>17495776.079999998</v>
      </c>
      <c r="EN189" s="326">
        <v>0</v>
      </c>
      <c r="EO189" s="326">
        <v>0</v>
      </c>
      <c r="EP189" s="326">
        <v>0</v>
      </c>
      <c r="EQ189" s="326">
        <v>0</v>
      </c>
      <c r="ER189" s="326">
        <v>0</v>
      </c>
      <c r="ES189" s="326">
        <v>0</v>
      </c>
      <c r="ET189" s="326">
        <v>0</v>
      </c>
      <c r="EU189" s="326">
        <v>423721.46</v>
      </c>
      <c r="EV189" s="326">
        <v>382630.12</v>
      </c>
      <c r="EW189" s="326">
        <v>839183.58</v>
      </c>
      <c r="EX189" s="326">
        <v>880274.92</v>
      </c>
      <c r="EY189" s="326">
        <v>0</v>
      </c>
      <c r="EZ189" s="326">
        <v>355645.25</v>
      </c>
      <c r="FA189" s="326">
        <v>379497.74</v>
      </c>
      <c r="FB189" s="326">
        <v>396350.96</v>
      </c>
      <c r="FC189" s="326">
        <v>372498.47</v>
      </c>
      <c r="FD189" s="326">
        <v>0</v>
      </c>
      <c r="FE189" s="326">
        <v>0</v>
      </c>
      <c r="FF189" s="326">
        <v>0</v>
      </c>
      <c r="FG189" s="326">
        <v>0</v>
      </c>
      <c r="FH189" s="326">
        <v>0</v>
      </c>
      <c r="FI189" s="326">
        <v>0</v>
      </c>
      <c r="FJ189" s="326">
        <v>0</v>
      </c>
      <c r="FK189" s="326">
        <v>0</v>
      </c>
    </row>
    <row r="190" spans="1:167" x14ac:dyDescent="0.15">
      <c r="A190" s="334">
        <v>2891</v>
      </c>
      <c r="B190" s="334" t="s">
        <v>634</v>
      </c>
      <c r="C190" s="326">
        <v>0</v>
      </c>
      <c r="D190" s="326">
        <v>3592355</v>
      </c>
      <c r="E190" s="326">
        <v>0</v>
      </c>
      <c r="F190" s="326">
        <v>0</v>
      </c>
      <c r="G190" s="326">
        <v>1296.27</v>
      </c>
      <c r="H190" s="326">
        <v>9310.1200000000008</v>
      </c>
      <c r="I190" s="326">
        <v>48573.919999999998</v>
      </c>
      <c r="J190" s="326">
        <v>0</v>
      </c>
      <c r="K190" s="326">
        <v>365312.42</v>
      </c>
      <c r="L190" s="326">
        <v>0</v>
      </c>
      <c r="M190" s="326">
        <v>0</v>
      </c>
      <c r="N190" s="326">
        <v>0</v>
      </c>
      <c r="O190" s="326">
        <v>0</v>
      </c>
      <c r="P190" s="326">
        <v>22442.39</v>
      </c>
      <c r="Q190" s="326">
        <v>0</v>
      </c>
      <c r="R190" s="326">
        <v>0</v>
      </c>
      <c r="S190" s="326">
        <v>22135.26</v>
      </c>
      <c r="T190" s="326">
        <v>0</v>
      </c>
      <c r="U190" s="326">
        <v>29673.49</v>
      </c>
      <c r="V190" s="326">
        <v>239481</v>
      </c>
      <c r="W190" s="326">
        <v>3664.48</v>
      </c>
      <c r="X190" s="326">
        <v>0</v>
      </c>
      <c r="Y190" s="326">
        <v>111919.4</v>
      </c>
      <c r="Z190" s="326">
        <v>0</v>
      </c>
      <c r="AA190" s="326">
        <v>453289.1</v>
      </c>
      <c r="AB190" s="326">
        <v>0</v>
      </c>
      <c r="AC190" s="326">
        <v>0</v>
      </c>
      <c r="AD190" s="326">
        <v>33295.86</v>
      </c>
      <c r="AE190" s="326">
        <v>153149.98000000001</v>
      </c>
      <c r="AF190" s="326">
        <v>0</v>
      </c>
      <c r="AG190" s="326">
        <v>0</v>
      </c>
      <c r="AH190" s="326">
        <v>0</v>
      </c>
      <c r="AI190" s="326">
        <v>17660</v>
      </c>
      <c r="AJ190" s="326">
        <v>0</v>
      </c>
      <c r="AK190" s="326">
        <v>0</v>
      </c>
      <c r="AL190" s="326">
        <v>0</v>
      </c>
      <c r="AM190" s="326">
        <v>0</v>
      </c>
      <c r="AN190" s="326">
        <v>8720.4</v>
      </c>
      <c r="AO190" s="326">
        <v>0</v>
      </c>
      <c r="AP190" s="326">
        <v>196.94</v>
      </c>
      <c r="AQ190" s="326">
        <v>707289.47</v>
      </c>
      <c r="AR190" s="326">
        <v>945758.17</v>
      </c>
      <c r="AS190" s="326">
        <v>242242.7</v>
      </c>
      <c r="AT190" s="326">
        <v>84172.86</v>
      </c>
      <c r="AU190" s="326">
        <v>103278.87</v>
      </c>
      <c r="AV190" s="326">
        <v>0</v>
      </c>
      <c r="AW190" s="326">
        <v>88169.49</v>
      </c>
      <c r="AX190" s="326">
        <v>77395.600000000006</v>
      </c>
      <c r="AY190" s="326">
        <v>308824.19</v>
      </c>
      <c r="AZ190" s="326">
        <v>211039.45</v>
      </c>
      <c r="BA190" s="326">
        <v>1172628.3400000001</v>
      </c>
      <c r="BB190" s="326">
        <v>343819.12</v>
      </c>
      <c r="BC190" s="326">
        <v>52266.78</v>
      </c>
      <c r="BD190" s="326">
        <v>0</v>
      </c>
      <c r="BE190" s="326">
        <v>20978.2</v>
      </c>
      <c r="BF190" s="326">
        <v>333094.15000000002</v>
      </c>
      <c r="BG190" s="326">
        <v>297453.96999999997</v>
      </c>
      <c r="BH190" s="326">
        <v>0</v>
      </c>
      <c r="BI190" s="326">
        <v>28739.25</v>
      </c>
      <c r="BJ190" s="326">
        <v>29760.5</v>
      </c>
      <c r="BK190" s="326">
        <v>55037.04</v>
      </c>
      <c r="BL190" s="326">
        <v>110481.2</v>
      </c>
      <c r="BM190" s="326">
        <v>0</v>
      </c>
      <c r="BN190" s="326">
        <v>0</v>
      </c>
      <c r="BO190" s="326">
        <v>0</v>
      </c>
      <c r="BP190" s="326">
        <v>70000</v>
      </c>
      <c r="BQ190" s="326">
        <v>1964223.77</v>
      </c>
      <c r="BR190" s="326">
        <v>1961823.03</v>
      </c>
      <c r="BS190" s="326">
        <v>2048000.06</v>
      </c>
      <c r="BT190" s="326">
        <v>2172064.73</v>
      </c>
      <c r="BU190" s="326">
        <v>0</v>
      </c>
      <c r="BV190" s="326">
        <v>0</v>
      </c>
      <c r="BW190" s="326">
        <v>333094.15000000002</v>
      </c>
      <c r="BX190" s="326">
        <v>0</v>
      </c>
      <c r="BY190" s="326">
        <v>0</v>
      </c>
      <c r="BZ190" s="326">
        <v>0</v>
      </c>
      <c r="CA190" s="326">
        <v>0</v>
      </c>
      <c r="CB190" s="326">
        <v>0</v>
      </c>
      <c r="CC190" s="326">
        <v>0</v>
      </c>
      <c r="CD190" s="326">
        <v>0</v>
      </c>
      <c r="CE190" s="326">
        <v>0</v>
      </c>
      <c r="CF190" s="326">
        <v>0</v>
      </c>
      <c r="CG190" s="326">
        <v>0</v>
      </c>
      <c r="CH190" s="326">
        <v>93222.89</v>
      </c>
      <c r="CI190" s="326">
        <v>0</v>
      </c>
      <c r="CJ190" s="326">
        <v>394705.75</v>
      </c>
      <c r="CK190" s="326">
        <v>15203.2</v>
      </c>
      <c r="CL190" s="326">
        <v>0</v>
      </c>
      <c r="CM190" s="326">
        <v>0</v>
      </c>
      <c r="CN190" s="326">
        <v>0</v>
      </c>
      <c r="CO190" s="326">
        <v>0</v>
      </c>
      <c r="CP190" s="326">
        <v>0</v>
      </c>
      <c r="CQ190" s="326">
        <v>0</v>
      </c>
      <c r="CR190" s="326">
        <v>2000</v>
      </c>
      <c r="CS190" s="326">
        <v>0</v>
      </c>
      <c r="CT190" s="326">
        <v>92442.48</v>
      </c>
      <c r="CU190" s="326">
        <v>0</v>
      </c>
      <c r="CV190" s="326">
        <v>0</v>
      </c>
      <c r="CW190" s="326">
        <v>0</v>
      </c>
      <c r="CX190" s="326">
        <v>0</v>
      </c>
      <c r="CY190" s="326">
        <v>0</v>
      </c>
      <c r="CZ190" s="326">
        <v>0</v>
      </c>
      <c r="DA190" s="326">
        <v>0</v>
      </c>
      <c r="DB190" s="326">
        <v>0</v>
      </c>
      <c r="DC190" s="326">
        <v>0</v>
      </c>
      <c r="DD190" s="326">
        <v>0</v>
      </c>
      <c r="DE190" s="326">
        <v>0</v>
      </c>
      <c r="DF190" s="326">
        <v>0</v>
      </c>
      <c r="DG190" s="326">
        <v>0</v>
      </c>
      <c r="DH190" s="326">
        <v>0</v>
      </c>
      <c r="DI190" s="326">
        <v>397812.65</v>
      </c>
      <c r="DJ190" s="326">
        <v>0</v>
      </c>
      <c r="DK190" s="326">
        <v>0</v>
      </c>
      <c r="DL190" s="326">
        <v>71440.88</v>
      </c>
      <c r="DM190" s="326">
        <v>42446.62</v>
      </c>
      <c r="DN190" s="326">
        <v>0</v>
      </c>
      <c r="DO190" s="326">
        <v>0</v>
      </c>
      <c r="DP190" s="326">
        <v>4064.07</v>
      </c>
      <c r="DQ190" s="326">
        <v>0</v>
      </c>
      <c r="DR190" s="326">
        <v>0</v>
      </c>
      <c r="DS190" s="326">
        <v>0</v>
      </c>
      <c r="DT190" s="326">
        <v>0</v>
      </c>
      <c r="DU190" s="326">
        <v>0</v>
      </c>
      <c r="DV190" s="326">
        <v>414904.25</v>
      </c>
      <c r="DW190" s="326">
        <v>0</v>
      </c>
      <c r="DX190" s="326">
        <v>0</v>
      </c>
      <c r="DY190" s="326">
        <v>0</v>
      </c>
      <c r="DZ190" s="326">
        <v>0</v>
      </c>
      <c r="EA190" s="326">
        <v>0</v>
      </c>
      <c r="EB190" s="326">
        <v>0</v>
      </c>
      <c r="EC190" s="326">
        <v>0</v>
      </c>
      <c r="ED190" s="326">
        <v>131158.84</v>
      </c>
      <c r="EE190" s="326">
        <v>68448.77</v>
      </c>
      <c r="EF190" s="326">
        <v>120339.93</v>
      </c>
      <c r="EG190" s="326">
        <v>122540</v>
      </c>
      <c r="EH190" s="326">
        <v>0</v>
      </c>
      <c r="EI190" s="326">
        <v>0</v>
      </c>
      <c r="EJ190" s="326">
        <v>0</v>
      </c>
      <c r="EK190" s="326">
        <v>60510</v>
      </c>
      <c r="EL190" s="326">
        <v>0</v>
      </c>
      <c r="EM190" s="326">
        <v>375000</v>
      </c>
      <c r="EN190" s="326">
        <v>543159.47</v>
      </c>
      <c r="EO190" s="326">
        <v>550395.63</v>
      </c>
      <c r="EP190" s="326">
        <v>7236.16</v>
      </c>
      <c r="EQ190" s="326">
        <v>0</v>
      </c>
      <c r="ER190" s="326">
        <v>0</v>
      </c>
      <c r="ES190" s="326">
        <v>0</v>
      </c>
      <c r="ET190" s="326">
        <v>0</v>
      </c>
      <c r="EU190" s="326">
        <v>24757.78</v>
      </c>
      <c r="EV190" s="326">
        <v>52568.82</v>
      </c>
      <c r="EW190" s="326">
        <v>199610.27</v>
      </c>
      <c r="EX190" s="326">
        <v>171799.23</v>
      </c>
      <c r="EY190" s="326">
        <v>0</v>
      </c>
      <c r="EZ190" s="326">
        <v>5659.28</v>
      </c>
      <c r="FA190" s="326">
        <v>18475.560000000001</v>
      </c>
      <c r="FB190" s="326">
        <v>46331.5</v>
      </c>
      <c r="FC190" s="326">
        <v>5876.31</v>
      </c>
      <c r="FD190" s="326">
        <v>27638.91</v>
      </c>
      <c r="FE190" s="326">
        <v>0</v>
      </c>
      <c r="FF190" s="326">
        <v>0</v>
      </c>
      <c r="FG190" s="326">
        <v>0</v>
      </c>
      <c r="FH190" s="326">
        <v>0</v>
      </c>
      <c r="FI190" s="326">
        <v>0</v>
      </c>
      <c r="FJ190" s="326">
        <v>0</v>
      </c>
      <c r="FK190" s="326">
        <v>0</v>
      </c>
    </row>
    <row r="191" spans="1:167" x14ac:dyDescent="0.15">
      <c r="A191" s="334">
        <v>2898</v>
      </c>
      <c r="B191" s="334" t="s">
        <v>635</v>
      </c>
      <c r="C191" s="326">
        <v>0</v>
      </c>
      <c r="D191" s="326">
        <v>6464623.6100000003</v>
      </c>
      <c r="E191" s="326">
        <v>21716.3</v>
      </c>
      <c r="F191" s="326">
        <v>9429</v>
      </c>
      <c r="G191" s="326">
        <v>42074.15</v>
      </c>
      <c r="H191" s="326">
        <v>8653.8799999999992</v>
      </c>
      <c r="I191" s="326">
        <v>193808.67</v>
      </c>
      <c r="J191" s="326">
        <v>15012.14</v>
      </c>
      <c r="K191" s="326">
        <v>883783</v>
      </c>
      <c r="L191" s="326">
        <v>0</v>
      </c>
      <c r="M191" s="326">
        <v>0</v>
      </c>
      <c r="N191" s="326">
        <v>0</v>
      </c>
      <c r="O191" s="326">
        <v>0</v>
      </c>
      <c r="P191" s="326">
        <v>4427</v>
      </c>
      <c r="Q191" s="326">
        <v>0</v>
      </c>
      <c r="R191" s="326">
        <v>6750.71</v>
      </c>
      <c r="S191" s="326">
        <v>0</v>
      </c>
      <c r="T191" s="326">
        <v>0</v>
      </c>
      <c r="U191" s="326">
        <v>74055.16</v>
      </c>
      <c r="V191" s="326">
        <v>8037009</v>
      </c>
      <c r="W191" s="326">
        <v>32711.63</v>
      </c>
      <c r="X191" s="326">
        <v>0</v>
      </c>
      <c r="Y191" s="326">
        <v>0</v>
      </c>
      <c r="Z191" s="326">
        <v>7750</v>
      </c>
      <c r="AA191" s="326">
        <v>693834.39</v>
      </c>
      <c r="AB191" s="326">
        <v>0</v>
      </c>
      <c r="AC191" s="326">
        <v>0</v>
      </c>
      <c r="AD191" s="326">
        <v>34661.019999999997</v>
      </c>
      <c r="AE191" s="326">
        <v>127209.01</v>
      </c>
      <c r="AF191" s="326">
        <v>0</v>
      </c>
      <c r="AG191" s="326">
        <v>0</v>
      </c>
      <c r="AH191" s="326">
        <v>14721.37</v>
      </c>
      <c r="AI191" s="326">
        <v>0</v>
      </c>
      <c r="AJ191" s="326">
        <v>0</v>
      </c>
      <c r="AK191" s="326">
        <v>500</v>
      </c>
      <c r="AL191" s="326">
        <v>0</v>
      </c>
      <c r="AM191" s="326">
        <v>1230.77</v>
      </c>
      <c r="AN191" s="326">
        <v>77620.570000000007</v>
      </c>
      <c r="AO191" s="326">
        <v>0</v>
      </c>
      <c r="AP191" s="326">
        <v>1291.82</v>
      </c>
      <c r="AQ191" s="326">
        <v>2443963.91</v>
      </c>
      <c r="AR191" s="326">
        <v>3503832.59</v>
      </c>
      <c r="AS191" s="326">
        <v>640224.97</v>
      </c>
      <c r="AT191" s="326">
        <v>372223.07</v>
      </c>
      <c r="AU191" s="326">
        <v>317387.34999999998</v>
      </c>
      <c r="AV191" s="326">
        <v>55238.33</v>
      </c>
      <c r="AW191" s="326">
        <v>305762.43</v>
      </c>
      <c r="AX191" s="326">
        <v>1050270.8500000001</v>
      </c>
      <c r="AY191" s="326">
        <v>381919.34</v>
      </c>
      <c r="AZ191" s="326">
        <v>1092844.93</v>
      </c>
      <c r="BA191" s="326">
        <v>2641354.59</v>
      </c>
      <c r="BB191" s="326">
        <v>709745.01</v>
      </c>
      <c r="BC191" s="326">
        <v>158589</v>
      </c>
      <c r="BD191" s="326">
        <v>27625.21</v>
      </c>
      <c r="BE191" s="326">
        <v>24835.24</v>
      </c>
      <c r="BF191" s="326">
        <v>1807478.84</v>
      </c>
      <c r="BG191" s="326">
        <v>1156441.79</v>
      </c>
      <c r="BH191" s="326">
        <v>0</v>
      </c>
      <c r="BI191" s="326">
        <v>0</v>
      </c>
      <c r="BJ191" s="326">
        <v>0</v>
      </c>
      <c r="BK191" s="326">
        <v>0</v>
      </c>
      <c r="BL191" s="326">
        <v>0</v>
      </c>
      <c r="BM191" s="326">
        <v>0</v>
      </c>
      <c r="BN191" s="326">
        <v>0</v>
      </c>
      <c r="BO191" s="326">
        <v>0</v>
      </c>
      <c r="BP191" s="326">
        <v>0</v>
      </c>
      <c r="BQ191" s="326">
        <v>4070982.61</v>
      </c>
      <c r="BR191" s="326">
        <v>4134118.36</v>
      </c>
      <c r="BS191" s="326">
        <v>4070982.61</v>
      </c>
      <c r="BT191" s="326">
        <v>4134118.36</v>
      </c>
      <c r="BU191" s="326">
        <v>0</v>
      </c>
      <c r="BV191" s="326">
        <v>0</v>
      </c>
      <c r="BW191" s="326">
        <v>1807478.84</v>
      </c>
      <c r="BX191" s="326">
        <v>0</v>
      </c>
      <c r="BY191" s="326">
        <v>0</v>
      </c>
      <c r="BZ191" s="326">
        <v>0</v>
      </c>
      <c r="CA191" s="326">
        <v>0</v>
      </c>
      <c r="CB191" s="326">
        <v>2869</v>
      </c>
      <c r="CC191" s="326">
        <v>0</v>
      </c>
      <c r="CD191" s="326">
        <v>0</v>
      </c>
      <c r="CE191" s="326">
        <v>0</v>
      </c>
      <c r="CF191" s="326">
        <v>0</v>
      </c>
      <c r="CG191" s="326">
        <v>0</v>
      </c>
      <c r="CH191" s="326">
        <v>4479.68</v>
      </c>
      <c r="CI191" s="326">
        <v>0</v>
      </c>
      <c r="CJ191" s="326">
        <v>0</v>
      </c>
      <c r="CK191" s="326">
        <v>0</v>
      </c>
      <c r="CL191" s="326">
        <v>0</v>
      </c>
      <c r="CM191" s="326">
        <v>578895</v>
      </c>
      <c r="CN191" s="326">
        <v>16454</v>
      </c>
      <c r="CO191" s="326">
        <v>0</v>
      </c>
      <c r="CP191" s="326">
        <v>0</v>
      </c>
      <c r="CQ191" s="326">
        <v>0</v>
      </c>
      <c r="CR191" s="326">
        <v>0</v>
      </c>
      <c r="CS191" s="326">
        <v>4266</v>
      </c>
      <c r="CT191" s="326">
        <v>321081.62</v>
      </c>
      <c r="CU191" s="326">
        <v>0</v>
      </c>
      <c r="CV191" s="326">
        <v>0</v>
      </c>
      <c r="CW191" s="326">
        <v>0</v>
      </c>
      <c r="CX191" s="326">
        <v>88982.29</v>
      </c>
      <c r="CY191" s="326">
        <v>0</v>
      </c>
      <c r="CZ191" s="326">
        <v>0</v>
      </c>
      <c r="DA191" s="326">
        <v>0</v>
      </c>
      <c r="DB191" s="326">
        <v>0</v>
      </c>
      <c r="DC191" s="326">
        <v>0</v>
      </c>
      <c r="DD191" s="326">
        <v>0</v>
      </c>
      <c r="DE191" s="326">
        <v>0</v>
      </c>
      <c r="DF191" s="326">
        <v>0</v>
      </c>
      <c r="DG191" s="326">
        <v>0</v>
      </c>
      <c r="DH191" s="326">
        <v>0</v>
      </c>
      <c r="DI191" s="326">
        <v>2094848.56</v>
      </c>
      <c r="DJ191" s="326">
        <v>0</v>
      </c>
      <c r="DK191" s="326">
        <v>0</v>
      </c>
      <c r="DL191" s="326">
        <v>388659.77</v>
      </c>
      <c r="DM191" s="326">
        <v>143173.71</v>
      </c>
      <c r="DN191" s="326">
        <v>0</v>
      </c>
      <c r="DO191" s="326">
        <v>0</v>
      </c>
      <c r="DP191" s="326">
        <v>70898.929999999993</v>
      </c>
      <c r="DQ191" s="326">
        <v>2308.83</v>
      </c>
      <c r="DR191" s="326">
        <v>0</v>
      </c>
      <c r="DS191" s="326">
        <v>0</v>
      </c>
      <c r="DT191" s="326">
        <v>0</v>
      </c>
      <c r="DU191" s="326">
        <v>0</v>
      </c>
      <c r="DV191" s="326">
        <v>126273.3</v>
      </c>
      <c r="DW191" s="326">
        <v>0</v>
      </c>
      <c r="DX191" s="326">
        <v>9583.99</v>
      </c>
      <c r="DY191" s="326">
        <v>2560.58</v>
      </c>
      <c r="DZ191" s="326">
        <v>67828.350000000006</v>
      </c>
      <c r="EA191" s="326">
        <v>26674.22</v>
      </c>
      <c r="EB191" s="326">
        <v>48177.54</v>
      </c>
      <c r="EC191" s="326">
        <v>0</v>
      </c>
      <c r="ED191" s="326">
        <v>852805.46</v>
      </c>
      <c r="EE191" s="326">
        <v>819983.06</v>
      </c>
      <c r="EF191" s="326">
        <v>2454820.92</v>
      </c>
      <c r="EG191" s="326">
        <v>2185633.3199999998</v>
      </c>
      <c r="EH191" s="326">
        <v>0</v>
      </c>
      <c r="EI191" s="326">
        <v>0</v>
      </c>
      <c r="EJ191" s="326">
        <v>0</v>
      </c>
      <c r="EK191" s="326">
        <v>302010</v>
      </c>
      <c r="EL191" s="326">
        <v>0</v>
      </c>
      <c r="EM191" s="326">
        <v>28036021.100000001</v>
      </c>
      <c r="EN191" s="326">
        <v>21948.71</v>
      </c>
      <c r="EO191" s="326">
        <v>21243.279999999999</v>
      </c>
      <c r="EP191" s="326">
        <v>150127.26999999999</v>
      </c>
      <c r="EQ191" s="326">
        <v>0</v>
      </c>
      <c r="ER191" s="326">
        <v>150832.70000000001</v>
      </c>
      <c r="ES191" s="326">
        <v>0</v>
      </c>
      <c r="ET191" s="326">
        <v>0</v>
      </c>
      <c r="EU191" s="326">
        <v>0</v>
      </c>
      <c r="EV191" s="326">
        <v>77728.33</v>
      </c>
      <c r="EW191" s="326">
        <v>666755.64</v>
      </c>
      <c r="EX191" s="326">
        <v>589027.31000000006</v>
      </c>
      <c r="EY191" s="326">
        <v>0</v>
      </c>
      <c r="EZ191" s="326">
        <v>87441.89</v>
      </c>
      <c r="FA191" s="326">
        <v>81877.11</v>
      </c>
      <c r="FB191" s="326">
        <v>263543.21000000002</v>
      </c>
      <c r="FC191" s="326">
        <v>12642.53</v>
      </c>
      <c r="FD191" s="326">
        <v>256465.46</v>
      </c>
      <c r="FE191" s="326">
        <v>0</v>
      </c>
      <c r="FF191" s="326">
        <v>0</v>
      </c>
      <c r="FG191" s="326">
        <v>0</v>
      </c>
      <c r="FH191" s="326">
        <v>0</v>
      </c>
      <c r="FI191" s="326">
        <v>0</v>
      </c>
      <c r="FJ191" s="326">
        <v>0</v>
      </c>
      <c r="FK191" s="326">
        <v>0</v>
      </c>
    </row>
    <row r="192" spans="1:167" x14ac:dyDescent="0.15">
      <c r="A192" s="334">
        <v>2912</v>
      </c>
      <c r="B192" s="334" t="s">
        <v>636</v>
      </c>
      <c r="C192" s="326">
        <v>0</v>
      </c>
      <c r="D192" s="326">
        <v>3886249</v>
      </c>
      <c r="E192" s="326">
        <v>1209.33</v>
      </c>
      <c r="F192" s="326">
        <v>4225.95</v>
      </c>
      <c r="G192" s="326">
        <v>31672.25</v>
      </c>
      <c r="H192" s="326">
        <v>16983.09</v>
      </c>
      <c r="I192" s="326">
        <v>44973.7</v>
      </c>
      <c r="J192" s="326">
        <v>0</v>
      </c>
      <c r="K192" s="326">
        <v>384532.1</v>
      </c>
      <c r="L192" s="326">
        <v>0</v>
      </c>
      <c r="M192" s="326">
        <v>0</v>
      </c>
      <c r="N192" s="326">
        <v>0</v>
      </c>
      <c r="O192" s="326">
        <v>0</v>
      </c>
      <c r="P192" s="326">
        <v>6987.81</v>
      </c>
      <c r="Q192" s="326">
        <v>0</v>
      </c>
      <c r="R192" s="326">
        <v>0</v>
      </c>
      <c r="S192" s="326">
        <v>0</v>
      </c>
      <c r="T192" s="326">
        <v>0</v>
      </c>
      <c r="U192" s="326">
        <v>60616.81</v>
      </c>
      <c r="V192" s="326">
        <v>6457117</v>
      </c>
      <c r="W192" s="326">
        <v>14802.99</v>
      </c>
      <c r="X192" s="326">
        <v>823</v>
      </c>
      <c r="Y192" s="326">
        <v>280989.13</v>
      </c>
      <c r="Z192" s="326">
        <v>0</v>
      </c>
      <c r="AA192" s="326">
        <v>437975.02</v>
      </c>
      <c r="AB192" s="326">
        <v>0</v>
      </c>
      <c r="AC192" s="326">
        <v>0</v>
      </c>
      <c r="AD192" s="326">
        <v>30750.69</v>
      </c>
      <c r="AE192" s="326">
        <v>151515.71</v>
      </c>
      <c r="AF192" s="326">
        <v>0</v>
      </c>
      <c r="AG192" s="326">
        <v>0</v>
      </c>
      <c r="AH192" s="326">
        <v>9266.84</v>
      </c>
      <c r="AI192" s="326">
        <v>0</v>
      </c>
      <c r="AJ192" s="326">
        <v>0</v>
      </c>
      <c r="AK192" s="326">
        <v>6415.21</v>
      </c>
      <c r="AL192" s="326">
        <v>0</v>
      </c>
      <c r="AM192" s="326">
        <v>0</v>
      </c>
      <c r="AN192" s="326">
        <v>27284.92</v>
      </c>
      <c r="AO192" s="326">
        <v>0</v>
      </c>
      <c r="AP192" s="326">
        <v>5260.42</v>
      </c>
      <c r="AQ192" s="326">
        <v>2331823.35</v>
      </c>
      <c r="AR192" s="326">
        <v>2298098.4300000002</v>
      </c>
      <c r="AS192" s="326">
        <v>549159.16</v>
      </c>
      <c r="AT192" s="326">
        <v>352122.68</v>
      </c>
      <c r="AU192" s="326">
        <v>242537.39</v>
      </c>
      <c r="AV192" s="326">
        <v>5159.47</v>
      </c>
      <c r="AW192" s="326">
        <v>286281.23</v>
      </c>
      <c r="AX192" s="326">
        <v>284677.69</v>
      </c>
      <c r="AY192" s="326">
        <v>290641.96000000002</v>
      </c>
      <c r="AZ192" s="326">
        <v>715751.72</v>
      </c>
      <c r="BA192" s="326">
        <v>2116469.12</v>
      </c>
      <c r="BB192" s="326">
        <v>311036.18</v>
      </c>
      <c r="BC192" s="326">
        <v>140267.97</v>
      </c>
      <c r="BD192" s="326">
        <v>5082.5</v>
      </c>
      <c r="BE192" s="326">
        <v>91706.52</v>
      </c>
      <c r="BF192" s="326">
        <v>1306043.5</v>
      </c>
      <c r="BG192" s="326">
        <v>424151.97</v>
      </c>
      <c r="BH192" s="326">
        <v>8696.15</v>
      </c>
      <c r="BI192" s="326">
        <v>0</v>
      </c>
      <c r="BJ192" s="326">
        <v>0</v>
      </c>
      <c r="BK192" s="326">
        <v>2000</v>
      </c>
      <c r="BL192" s="326">
        <v>2000</v>
      </c>
      <c r="BM192" s="326">
        <v>0</v>
      </c>
      <c r="BN192" s="326">
        <v>0</v>
      </c>
      <c r="BO192" s="326">
        <v>0</v>
      </c>
      <c r="BP192" s="326">
        <v>0</v>
      </c>
      <c r="BQ192" s="326">
        <v>1579970.68</v>
      </c>
      <c r="BR192" s="326">
        <v>1679914.66</v>
      </c>
      <c r="BS192" s="326">
        <v>1581970.68</v>
      </c>
      <c r="BT192" s="326">
        <v>1681914.66</v>
      </c>
      <c r="BU192" s="326">
        <v>0</v>
      </c>
      <c r="BV192" s="326">
        <v>0</v>
      </c>
      <c r="BW192" s="326">
        <v>1221043.5</v>
      </c>
      <c r="BX192" s="326">
        <v>0</v>
      </c>
      <c r="BY192" s="326">
        <v>0</v>
      </c>
      <c r="BZ192" s="326">
        <v>0</v>
      </c>
      <c r="CA192" s="326">
        <v>0</v>
      </c>
      <c r="CB192" s="326">
        <v>21833.14</v>
      </c>
      <c r="CC192" s="326">
        <v>0</v>
      </c>
      <c r="CD192" s="326">
        <v>0</v>
      </c>
      <c r="CE192" s="326">
        <v>0</v>
      </c>
      <c r="CF192" s="326">
        <v>0</v>
      </c>
      <c r="CG192" s="326">
        <v>0</v>
      </c>
      <c r="CH192" s="326">
        <v>22211.75</v>
      </c>
      <c r="CI192" s="326">
        <v>0</v>
      </c>
      <c r="CJ192" s="326">
        <v>0</v>
      </c>
      <c r="CK192" s="326">
        <v>0</v>
      </c>
      <c r="CL192" s="326">
        <v>0</v>
      </c>
      <c r="CM192" s="326">
        <v>439531</v>
      </c>
      <c r="CN192" s="326">
        <v>110984</v>
      </c>
      <c r="CO192" s="326">
        <v>0</v>
      </c>
      <c r="CP192" s="326">
        <v>0</v>
      </c>
      <c r="CQ192" s="326">
        <v>0</v>
      </c>
      <c r="CR192" s="326">
        <v>3000</v>
      </c>
      <c r="CS192" s="326">
        <v>28772</v>
      </c>
      <c r="CT192" s="326">
        <v>309504.51</v>
      </c>
      <c r="CU192" s="326">
        <v>0</v>
      </c>
      <c r="CV192" s="326">
        <v>0</v>
      </c>
      <c r="CW192" s="326">
        <v>0</v>
      </c>
      <c r="CX192" s="326">
        <v>116253.13</v>
      </c>
      <c r="CY192" s="326">
        <v>0</v>
      </c>
      <c r="CZ192" s="326">
        <v>0</v>
      </c>
      <c r="DA192" s="326">
        <v>0</v>
      </c>
      <c r="DB192" s="326">
        <v>0</v>
      </c>
      <c r="DC192" s="326">
        <v>0</v>
      </c>
      <c r="DD192" s="326">
        <v>0</v>
      </c>
      <c r="DE192" s="326">
        <v>0</v>
      </c>
      <c r="DF192" s="326">
        <v>0</v>
      </c>
      <c r="DG192" s="326">
        <v>0</v>
      </c>
      <c r="DH192" s="326">
        <v>0</v>
      </c>
      <c r="DI192" s="326">
        <v>1870089.38</v>
      </c>
      <c r="DJ192" s="326">
        <v>0</v>
      </c>
      <c r="DK192" s="326">
        <v>0</v>
      </c>
      <c r="DL192" s="326">
        <v>150730.79999999999</v>
      </c>
      <c r="DM192" s="326">
        <v>150698.71</v>
      </c>
      <c r="DN192" s="326">
        <v>0</v>
      </c>
      <c r="DO192" s="326">
        <v>0</v>
      </c>
      <c r="DP192" s="326">
        <v>3990</v>
      </c>
      <c r="DQ192" s="326">
        <v>4068.71</v>
      </c>
      <c r="DR192" s="326">
        <v>0</v>
      </c>
      <c r="DS192" s="326">
        <v>0</v>
      </c>
      <c r="DT192" s="326">
        <v>0</v>
      </c>
      <c r="DU192" s="326">
        <v>0</v>
      </c>
      <c r="DV192" s="326">
        <v>93555.43</v>
      </c>
      <c r="DW192" s="326">
        <v>0</v>
      </c>
      <c r="DX192" s="326">
        <v>56161.81</v>
      </c>
      <c r="DY192" s="326">
        <v>46399.76</v>
      </c>
      <c r="DZ192" s="326">
        <v>7672.94</v>
      </c>
      <c r="EA192" s="326">
        <v>17434.990000000002</v>
      </c>
      <c r="EB192" s="326">
        <v>0</v>
      </c>
      <c r="EC192" s="326">
        <v>0</v>
      </c>
      <c r="ED192" s="326">
        <v>0</v>
      </c>
      <c r="EE192" s="326">
        <v>0</v>
      </c>
      <c r="EF192" s="326">
        <v>0</v>
      </c>
      <c r="EG192" s="326">
        <v>0</v>
      </c>
      <c r="EH192" s="326">
        <v>0</v>
      </c>
      <c r="EI192" s="326">
        <v>0</v>
      </c>
      <c r="EJ192" s="326">
        <v>0</v>
      </c>
      <c r="EK192" s="326">
        <v>0</v>
      </c>
      <c r="EL192" s="326">
        <v>0</v>
      </c>
      <c r="EM192" s="326">
        <v>0</v>
      </c>
      <c r="EN192" s="326">
        <v>0</v>
      </c>
      <c r="EO192" s="326">
        <v>85000.08</v>
      </c>
      <c r="EP192" s="326">
        <v>85000.08</v>
      </c>
      <c r="EQ192" s="326">
        <v>0</v>
      </c>
      <c r="ER192" s="326">
        <v>0</v>
      </c>
      <c r="ES192" s="326">
        <v>0</v>
      </c>
      <c r="ET192" s="326">
        <v>0</v>
      </c>
      <c r="EU192" s="326">
        <v>0</v>
      </c>
      <c r="EV192" s="326">
        <v>8868.06</v>
      </c>
      <c r="EW192" s="326">
        <v>413768.61</v>
      </c>
      <c r="EX192" s="326">
        <v>404900.55</v>
      </c>
      <c r="EY192" s="326">
        <v>0</v>
      </c>
      <c r="EZ192" s="326">
        <v>0</v>
      </c>
      <c r="FA192" s="326">
        <v>0</v>
      </c>
      <c r="FB192" s="326">
        <v>0</v>
      </c>
      <c r="FC192" s="326">
        <v>0</v>
      </c>
      <c r="FD192" s="326">
        <v>0</v>
      </c>
      <c r="FE192" s="326">
        <v>0</v>
      </c>
      <c r="FF192" s="326">
        <v>0</v>
      </c>
      <c r="FG192" s="326">
        <v>0</v>
      </c>
      <c r="FH192" s="326">
        <v>0</v>
      </c>
      <c r="FI192" s="326">
        <v>0</v>
      </c>
      <c r="FJ192" s="326">
        <v>0</v>
      </c>
      <c r="FK192" s="326">
        <v>0</v>
      </c>
    </row>
    <row r="193" spans="1:167" x14ac:dyDescent="0.15">
      <c r="A193" s="334">
        <v>2940</v>
      </c>
      <c r="B193" s="334" t="s">
        <v>637</v>
      </c>
      <c r="C193" s="326">
        <v>0</v>
      </c>
      <c r="D193" s="326">
        <v>1845363</v>
      </c>
      <c r="E193" s="326">
        <v>0</v>
      </c>
      <c r="F193" s="326">
        <v>900</v>
      </c>
      <c r="G193" s="326">
        <v>2077</v>
      </c>
      <c r="H193" s="326">
        <v>7257.3</v>
      </c>
      <c r="I193" s="326">
        <v>35528.5</v>
      </c>
      <c r="J193" s="326">
        <v>0</v>
      </c>
      <c r="K193" s="326">
        <v>324592</v>
      </c>
      <c r="L193" s="326">
        <v>0</v>
      </c>
      <c r="M193" s="326">
        <v>0</v>
      </c>
      <c r="N193" s="326">
        <v>0</v>
      </c>
      <c r="O193" s="326">
        <v>0</v>
      </c>
      <c r="P193" s="326">
        <v>1881.39</v>
      </c>
      <c r="Q193" s="326">
        <v>0</v>
      </c>
      <c r="R193" s="326">
        <v>0</v>
      </c>
      <c r="S193" s="326">
        <v>0</v>
      </c>
      <c r="T193" s="326">
        <v>750</v>
      </c>
      <c r="U193" s="326">
        <v>97410.77</v>
      </c>
      <c r="V193" s="326">
        <v>1014316</v>
      </c>
      <c r="W193" s="326">
        <v>2767.5</v>
      </c>
      <c r="X193" s="326">
        <v>0</v>
      </c>
      <c r="Y193" s="326">
        <v>76200.44</v>
      </c>
      <c r="Z193" s="326">
        <v>3202.98</v>
      </c>
      <c r="AA193" s="326">
        <v>188881.98</v>
      </c>
      <c r="AB193" s="326">
        <v>0</v>
      </c>
      <c r="AC193" s="326">
        <v>29648.12</v>
      </c>
      <c r="AD193" s="326">
        <v>25928.7</v>
      </c>
      <c r="AE193" s="326">
        <v>44978</v>
      </c>
      <c r="AF193" s="326">
        <v>0</v>
      </c>
      <c r="AG193" s="326">
        <v>0</v>
      </c>
      <c r="AH193" s="326">
        <v>56392.81</v>
      </c>
      <c r="AI193" s="326">
        <v>18373</v>
      </c>
      <c r="AJ193" s="326">
        <v>0</v>
      </c>
      <c r="AK193" s="326">
        <v>0</v>
      </c>
      <c r="AL193" s="326">
        <v>0</v>
      </c>
      <c r="AM193" s="326">
        <v>3243</v>
      </c>
      <c r="AN193" s="326">
        <v>0</v>
      </c>
      <c r="AO193" s="326">
        <v>0</v>
      </c>
      <c r="AP193" s="326">
        <v>890.57</v>
      </c>
      <c r="AQ193" s="326">
        <v>613425.80000000005</v>
      </c>
      <c r="AR193" s="326">
        <v>668192.61</v>
      </c>
      <c r="AS193" s="326">
        <v>147256.88</v>
      </c>
      <c r="AT193" s="326">
        <v>56112.02</v>
      </c>
      <c r="AU193" s="326">
        <v>37171.129999999997</v>
      </c>
      <c r="AV193" s="326">
        <v>0</v>
      </c>
      <c r="AW193" s="326">
        <v>77887.95</v>
      </c>
      <c r="AX193" s="326">
        <v>105262.39999999999</v>
      </c>
      <c r="AY193" s="326">
        <v>130505.88</v>
      </c>
      <c r="AZ193" s="326">
        <v>260293.72</v>
      </c>
      <c r="BA193" s="326">
        <v>897732.29</v>
      </c>
      <c r="BB193" s="326">
        <v>108613.53</v>
      </c>
      <c r="BC193" s="326">
        <v>46922.75</v>
      </c>
      <c r="BD193" s="326">
        <v>0</v>
      </c>
      <c r="BE193" s="326">
        <v>27003.99</v>
      </c>
      <c r="BF193" s="326">
        <v>314499.44</v>
      </c>
      <c r="BG193" s="326">
        <v>212191.87</v>
      </c>
      <c r="BH193" s="326">
        <v>0</v>
      </c>
      <c r="BI193" s="326">
        <v>0</v>
      </c>
      <c r="BJ193" s="326">
        <v>0</v>
      </c>
      <c r="BK193" s="326">
        <v>0</v>
      </c>
      <c r="BL193" s="326">
        <v>0</v>
      </c>
      <c r="BM193" s="326">
        <v>0</v>
      </c>
      <c r="BN193" s="326">
        <v>0</v>
      </c>
      <c r="BO193" s="326">
        <v>0</v>
      </c>
      <c r="BP193" s="326">
        <v>0</v>
      </c>
      <c r="BQ193" s="326">
        <v>1651349.08</v>
      </c>
      <c r="BR193" s="326">
        <v>1728859.88</v>
      </c>
      <c r="BS193" s="326">
        <v>1651349.08</v>
      </c>
      <c r="BT193" s="326">
        <v>1728859.88</v>
      </c>
      <c r="BU193" s="326">
        <v>0</v>
      </c>
      <c r="BV193" s="326">
        <v>0</v>
      </c>
      <c r="BW193" s="326">
        <v>231332.35</v>
      </c>
      <c r="BX193" s="326">
        <v>0</v>
      </c>
      <c r="BY193" s="326">
        <v>0</v>
      </c>
      <c r="BZ193" s="326">
        <v>0</v>
      </c>
      <c r="CA193" s="326">
        <v>0</v>
      </c>
      <c r="CB193" s="326">
        <v>765.35</v>
      </c>
      <c r="CC193" s="326">
        <v>30330.17</v>
      </c>
      <c r="CD193" s="326">
        <v>0</v>
      </c>
      <c r="CE193" s="326">
        <v>0</v>
      </c>
      <c r="CF193" s="326">
        <v>0</v>
      </c>
      <c r="CG193" s="326">
        <v>0</v>
      </c>
      <c r="CH193" s="326">
        <v>10801.93</v>
      </c>
      <c r="CI193" s="326">
        <v>0</v>
      </c>
      <c r="CJ193" s="326">
        <v>0</v>
      </c>
      <c r="CK193" s="326">
        <v>0</v>
      </c>
      <c r="CL193" s="326">
        <v>0</v>
      </c>
      <c r="CM193" s="326">
        <v>78675</v>
      </c>
      <c r="CN193" s="326">
        <v>0</v>
      </c>
      <c r="CO193" s="326">
        <v>0</v>
      </c>
      <c r="CP193" s="326">
        <v>0</v>
      </c>
      <c r="CQ193" s="326">
        <v>0</v>
      </c>
      <c r="CR193" s="326">
        <v>0</v>
      </c>
      <c r="CS193" s="326">
        <v>0</v>
      </c>
      <c r="CT193" s="326">
        <v>28711.68</v>
      </c>
      <c r="CU193" s="326">
        <v>0</v>
      </c>
      <c r="CV193" s="326">
        <v>0</v>
      </c>
      <c r="CW193" s="326">
        <v>0</v>
      </c>
      <c r="CX193" s="326">
        <v>10825.88</v>
      </c>
      <c r="CY193" s="326">
        <v>0</v>
      </c>
      <c r="CZ193" s="326">
        <v>0</v>
      </c>
      <c r="DA193" s="326">
        <v>0</v>
      </c>
      <c r="DB193" s="326">
        <v>0</v>
      </c>
      <c r="DC193" s="326">
        <v>0</v>
      </c>
      <c r="DD193" s="326">
        <v>0</v>
      </c>
      <c r="DE193" s="326">
        <v>0</v>
      </c>
      <c r="DF193" s="326">
        <v>0</v>
      </c>
      <c r="DG193" s="326">
        <v>0</v>
      </c>
      <c r="DH193" s="326">
        <v>0</v>
      </c>
      <c r="DI193" s="326">
        <v>313743.2</v>
      </c>
      <c r="DJ193" s="326">
        <v>0</v>
      </c>
      <c r="DK193" s="326">
        <v>0</v>
      </c>
      <c r="DL193" s="326">
        <v>40391.78</v>
      </c>
      <c r="DM193" s="326">
        <v>12980.01</v>
      </c>
      <c r="DN193" s="326">
        <v>0</v>
      </c>
      <c r="DO193" s="326">
        <v>0</v>
      </c>
      <c r="DP193" s="326">
        <v>0</v>
      </c>
      <c r="DQ193" s="326">
        <v>0</v>
      </c>
      <c r="DR193" s="326">
        <v>0</v>
      </c>
      <c r="DS193" s="326">
        <v>0</v>
      </c>
      <c r="DT193" s="326">
        <v>0</v>
      </c>
      <c r="DU193" s="326">
        <v>0</v>
      </c>
      <c r="DV193" s="326">
        <v>17196.75</v>
      </c>
      <c r="DW193" s="326">
        <v>7130.62</v>
      </c>
      <c r="DX193" s="326">
        <v>12340.59</v>
      </c>
      <c r="DY193" s="326">
        <v>12542.71</v>
      </c>
      <c r="DZ193" s="326">
        <v>17546.71</v>
      </c>
      <c r="EA193" s="326">
        <v>13294.59</v>
      </c>
      <c r="EB193" s="326">
        <v>4050</v>
      </c>
      <c r="EC193" s="326">
        <v>0</v>
      </c>
      <c r="ED193" s="326">
        <v>0</v>
      </c>
      <c r="EE193" s="326">
        <v>0</v>
      </c>
      <c r="EF193" s="326">
        <v>100000</v>
      </c>
      <c r="EG193" s="326">
        <v>0</v>
      </c>
      <c r="EH193" s="326">
        <v>0</v>
      </c>
      <c r="EI193" s="326">
        <v>0</v>
      </c>
      <c r="EJ193" s="326">
        <v>0</v>
      </c>
      <c r="EK193" s="326">
        <v>100000</v>
      </c>
      <c r="EL193" s="326">
        <v>0</v>
      </c>
      <c r="EM193" s="326">
        <v>124298.57</v>
      </c>
      <c r="EN193" s="326">
        <v>0</v>
      </c>
      <c r="EO193" s="326">
        <v>0</v>
      </c>
      <c r="EP193" s="326">
        <v>0</v>
      </c>
      <c r="EQ193" s="326">
        <v>0</v>
      </c>
      <c r="ER193" s="326">
        <v>0</v>
      </c>
      <c r="ES193" s="326">
        <v>0</v>
      </c>
      <c r="ET193" s="326">
        <v>0</v>
      </c>
      <c r="EU193" s="326">
        <v>0</v>
      </c>
      <c r="EV193" s="326">
        <v>0</v>
      </c>
      <c r="EW193" s="326">
        <v>192295.76</v>
      </c>
      <c r="EX193" s="326">
        <v>192295.76</v>
      </c>
      <c r="EY193" s="326">
        <v>0</v>
      </c>
      <c r="EZ193" s="326">
        <v>-2008.58</v>
      </c>
      <c r="FA193" s="326">
        <v>-6500.76</v>
      </c>
      <c r="FB193" s="326">
        <v>112468.64</v>
      </c>
      <c r="FC193" s="326">
        <v>0</v>
      </c>
      <c r="FD193" s="326">
        <v>116960.82</v>
      </c>
      <c r="FE193" s="326">
        <v>0</v>
      </c>
      <c r="FF193" s="326">
        <v>0</v>
      </c>
      <c r="FG193" s="326">
        <v>0</v>
      </c>
      <c r="FH193" s="326">
        <v>0</v>
      </c>
      <c r="FI193" s="326">
        <v>0</v>
      </c>
      <c r="FJ193" s="326">
        <v>0</v>
      </c>
      <c r="FK193" s="326">
        <v>0</v>
      </c>
    </row>
    <row r="194" spans="1:167" x14ac:dyDescent="0.15">
      <c r="A194" s="334">
        <v>2961</v>
      </c>
      <c r="B194" s="334" t="s">
        <v>638</v>
      </c>
      <c r="C194" s="326">
        <v>0</v>
      </c>
      <c r="D194" s="326">
        <v>1765570.38</v>
      </c>
      <c r="E194" s="326">
        <v>4800</v>
      </c>
      <c r="F194" s="326">
        <v>0</v>
      </c>
      <c r="G194" s="326">
        <v>158961.64000000001</v>
      </c>
      <c r="H194" s="326">
        <v>2305.54</v>
      </c>
      <c r="I194" s="326">
        <v>63830.79</v>
      </c>
      <c r="J194" s="326">
        <v>273.42</v>
      </c>
      <c r="K194" s="326">
        <v>323367</v>
      </c>
      <c r="L194" s="326">
        <v>0</v>
      </c>
      <c r="M194" s="326">
        <v>0</v>
      </c>
      <c r="N194" s="326">
        <v>0</v>
      </c>
      <c r="O194" s="326">
        <v>0</v>
      </c>
      <c r="P194" s="326">
        <v>2690</v>
      </c>
      <c r="Q194" s="326">
        <v>0</v>
      </c>
      <c r="R194" s="326">
        <v>0</v>
      </c>
      <c r="S194" s="326">
        <v>0</v>
      </c>
      <c r="T194" s="326">
        <v>0</v>
      </c>
      <c r="U194" s="326">
        <v>28725</v>
      </c>
      <c r="V194" s="326">
        <v>2721604</v>
      </c>
      <c r="W194" s="326">
        <v>3628.5</v>
      </c>
      <c r="X194" s="326">
        <v>0</v>
      </c>
      <c r="Y194" s="326">
        <v>0</v>
      </c>
      <c r="Z194" s="326">
        <v>594.04999999999995</v>
      </c>
      <c r="AA194" s="326">
        <v>318610.09999999998</v>
      </c>
      <c r="AB194" s="326">
        <v>0</v>
      </c>
      <c r="AC194" s="326">
        <v>0</v>
      </c>
      <c r="AD194" s="326">
        <v>10212.67</v>
      </c>
      <c r="AE194" s="326">
        <v>49567.63</v>
      </c>
      <c r="AF194" s="326">
        <v>0</v>
      </c>
      <c r="AG194" s="326">
        <v>0</v>
      </c>
      <c r="AH194" s="326">
        <v>0</v>
      </c>
      <c r="AI194" s="326">
        <v>21393.41</v>
      </c>
      <c r="AJ194" s="326">
        <v>0</v>
      </c>
      <c r="AK194" s="326">
        <v>0</v>
      </c>
      <c r="AL194" s="326">
        <v>0</v>
      </c>
      <c r="AM194" s="326">
        <v>1037.02</v>
      </c>
      <c r="AN194" s="326">
        <v>11479.34</v>
      </c>
      <c r="AO194" s="326">
        <v>0</v>
      </c>
      <c r="AP194" s="326">
        <v>2205.19</v>
      </c>
      <c r="AQ194" s="326">
        <v>1273155.52</v>
      </c>
      <c r="AR194" s="326">
        <v>508542.9</v>
      </c>
      <c r="AS194" s="326">
        <v>264452.13</v>
      </c>
      <c r="AT194" s="326">
        <v>107151.37</v>
      </c>
      <c r="AU194" s="326">
        <v>251022.05</v>
      </c>
      <c r="AV194" s="326">
        <v>0</v>
      </c>
      <c r="AW194" s="326">
        <v>99081.29</v>
      </c>
      <c r="AX194" s="326">
        <v>327697.63</v>
      </c>
      <c r="AY194" s="326">
        <v>171840.92</v>
      </c>
      <c r="AZ194" s="326">
        <v>223502.75</v>
      </c>
      <c r="BA194" s="326">
        <v>783823.06</v>
      </c>
      <c r="BB194" s="326">
        <v>28736.54</v>
      </c>
      <c r="BC194" s="326">
        <v>40886</v>
      </c>
      <c r="BD194" s="326">
        <v>0</v>
      </c>
      <c r="BE194" s="326">
        <v>21997.17</v>
      </c>
      <c r="BF194" s="326">
        <v>553395.56000000006</v>
      </c>
      <c r="BG194" s="326">
        <v>647111.51</v>
      </c>
      <c r="BH194" s="326">
        <v>675.05</v>
      </c>
      <c r="BI194" s="326">
        <v>0</v>
      </c>
      <c r="BJ194" s="326">
        <v>0</v>
      </c>
      <c r="BK194" s="326">
        <v>0</v>
      </c>
      <c r="BL194" s="326">
        <v>0</v>
      </c>
      <c r="BM194" s="326">
        <v>0</v>
      </c>
      <c r="BN194" s="326">
        <v>0</v>
      </c>
      <c r="BO194" s="326">
        <v>0</v>
      </c>
      <c r="BP194" s="326">
        <v>0</v>
      </c>
      <c r="BQ194" s="326">
        <v>1917142.29</v>
      </c>
      <c r="BR194" s="326">
        <v>2104926.52</v>
      </c>
      <c r="BS194" s="326">
        <v>1917142.29</v>
      </c>
      <c r="BT194" s="326">
        <v>2104926.52</v>
      </c>
      <c r="BU194" s="326">
        <v>0</v>
      </c>
      <c r="BV194" s="326">
        <v>0</v>
      </c>
      <c r="BW194" s="326">
        <v>501010.38</v>
      </c>
      <c r="BX194" s="326">
        <v>0</v>
      </c>
      <c r="BY194" s="326">
        <v>0</v>
      </c>
      <c r="BZ194" s="326">
        <v>0</v>
      </c>
      <c r="CA194" s="326">
        <v>109.1</v>
      </c>
      <c r="CB194" s="326">
        <v>0</v>
      </c>
      <c r="CC194" s="326">
        <v>0</v>
      </c>
      <c r="CD194" s="326">
        <v>0</v>
      </c>
      <c r="CE194" s="326">
        <v>0</v>
      </c>
      <c r="CF194" s="326">
        <v>0</v>
      </c>
      <c r="CG194" s="326">
        <v>0</v>
      </c>
      <c r="CH194" s="326">
        <v>8033.47</v>
      </c>
      <c r="CI194" s="326">
        <v>0</v>
      </c>
      <c r="CJ194" s="326">
        <v>0</v>
      </c>
      <c r="CK194" s="326">
        <v>0</v>
      </c>
      <c r="CL194" s="326">
        <v>0</v>
      </c>
      <c r="CM194" s="326">
        <v>143318</v>
      </c>
      <c r="CN194" s="326">
        <v>0</v>
      </c>
      <c r="CO194" s="326">
        <v>0</v>
      </c>
      <c r="CP194" s="326">
        <v>0</v>
      </c>
      <c r="CQ194" s="326">
        <v>0</v>
      </c>
      <c r="CR194" s="326">
        <v>1000</v>
      </c>
      <c r="CS194" s="326">
        <v>0</v>
      </c>
      <c r="CT194" s="326">
        <v>68146.39</v>
      </c>
      <c r="CU194" s="326">
        <v>0</v>
      </c>
      <c r="CV194" s="326">
        <v>0</v>
      </c>
      <c r="CW194" s="326">
        <v>0</v>
      </c>
      <c r="CX194" s="326">
        <v>0</v>
      </c>
      <c r="CY194" s="326">
        <v>0</v>
      </c>
      <c r="CZ194" s="326">
        <v>0</v>
      </c>
      <c r="DA194" s="326">
        <v>0</v>
      </c>
      <c r="DB194" s="326">
        <v>0</v>
      </c>
      <c r="DC194" s="326">
        <v>0</v>
      </c>
      <c r="DD194" s="326">
        <v>0</v>
      </c>
      <c r="DE194" s="326">
        <v>0</v>
      </c>
      <c r="DF194" s="326">
        <v>0</v>
      </c>
      <c r="DG194" s="326">
        <v>0</v>
      </c>
      <c r="DH194" s="326">
        <v>0</v>
      </c>
      <c r="DI194" s="326">
        <v>597824.59</v>
      </c>
      <c r="DJ194" s="326">
        <v>0</v>
      </c>
      <c r="DK194" s="326">
        <v>0</v>
      </c>
      <c r="DL194" s="326">
        <v>43448.04</v>
      </c>
      <c r="DM194" s="326">
        <v>58843.47</v>
      </c>
      <c r="DN194" s="326">
        <v>0</v>
      </c>
      <c r="DO194" s="326">
        <v>0</v>
      </c>
      <c r="DP194" s="326">
        <v>1052.58</v>
      </c>
      <c r="DQ194" s="326">
        <v>0</v>
      </c>
      <c r="DR194" s="326">
        <v>0</v>
      </c>
      <c r="DS194" s="326">
        <v>0</v>
      </c>
      <c r="DT194" s="326">
        <v>5087.5</v>
      </c>
      <c r="DU194" s="326">
        <v>0</v>
      </c>
      <c r="DV194" s="326">
        <v>15361.16</v>
      </c>
      <c r="DW194" s="326">
        <v>0</v>
      </c>
      <c r="DX194" s="326">
        <v>72274.42</v>
      </c>
      <c r="DY194" s="326">
        <v>14771.02</v>
      </c>
      <c r="DZ194" s="326">
        <v>9455</v>
      </c>
      <c r="EA194" s="326">
        <v>6958.4</v>
      </c>
      <c r="EB194" s="326">
        <v>60000</v>
      </c>
      <c r="EC194" s="326">
        <v>0</v>
      </c>
      <c r="ED194" s="326">
        <v>29767.95</v>
      </c>
      <c r="EE194" s="326">
        <v>26638.080000000002</v>
      </c>
      <c r="EF194" s="326">
        <v>306104.44</v>
      </c>
      <c r="EG194" s="326">
        <v>257623.77</v>
      </c>
      <c r="EH194" s="326">
        <v>0</v>
      </c>
      <c r="EI194" s="326">
        <v>0</v>
      </c>
      <c r="EJ194" s="326">
        <v>0</v>
      </c>
      <c r="EK194" s="326">
        <v>51610.54</v>
      </c>
      <c r="EL194" s="326">
        <v>0</v>
      </c>
      <c r="EM194" s="326">
        <v>977698.11</v>
      </c>
      <c r="EN194" s="326">
        <v>0</v>
      </c>
      <c r="EO194" s="326">
        <v>0</v>
      </c>
      <c r="EP194" s="326">
        <v>0</v>
      </c>
      <c r="EQ194" s="326">
        <v>0</v>
      </c>
      <c r="ER194" s="326">
        <v>0</v>
      </c>
      <c r="ES194" s="326">
        <v>0</v>
      </c>
      <c r="ET194" s="326">
        <v>0</v>
      </c>
      <c r="EU194" s="326">
        <v>0</v>
      </c>
      <c r="EV194" s="326">
        <v>0</v>
      </c>
      <c r="EW194" s="326">
        <v>202712.17</v>
      </c>
      <c r="EX194" s="326">
        <v>202712.17</v>
      </c>
      <c r="EY194" s="326">
        <v>0</v>
      </c>
      <c r="EZ194" s="326">
        <v>25184.92</v>
      </c>
      <c r="FA194" s="326">
        <v>30392.400000000001</v>
      </c>
      <c r="FB194" s="326">
        <v>12084</v>
      </c>
      <c r="FC194" s="326">
        <v>0</v>
      </c>
      <c r="FD194" s="326">
        <v>6876.52</v>
      </c>
      <c r="FE194" s="326">
        <v>0</v>
      </c>
      <c r="FF194" s="326">
        <v>0</v>
      </c>
      <c r="FG194" s="326">
        <v>0</v>
      </c>
      <c r="FH194" s="326">
        <v>0</v>
      </c>
      <c r="FI194" s="326">
        <v>0</v>
      </c>
      <c r="FJ194" s="326">
        <v>0</v>
      </c>
      <c r="FK194" s="326">
        <v>0</v>
      </c>
    </row>
    <row r="195" spans="1:167" x14ac:dyDescent="0.15">
      <c r="A195" s="334">
        <v>3087</v>
      </c>
      <c r="B195" s="334" t="s">
        <v>639</v>
      </c>
      <c r="C195" s="326">
        <v>0</v>
      </c>
      <c r="D195" s="326">
        <v>1684881</v>
      </c>
      <c r="E195" s="326">
        <v>0</v>
      </c>
      <c r="F195" s="326">
        <v>205.96</v>
      </c>
      <c r="G195" s="326">
        <v>660.46</v>
      </c>
      <c r="H195" s="326">
        <v>1463.01</v>
      </c>
      <c r="I195" s="326">
        <v>750.74</v>
      </c>
      <c r="J195" s="326">
        <v>2966</v>
      </c>
      <c r="K195" s="326">
        <v>252460</v>
      </c>
      <c r="L195" s="326">
        <v>0</v>
      </c>
      <c r="M195" s="326">
        <v>0</v>
      </c>
      <c r="N195" s="326">
        <v>0</v>
      </c>
      <c r="O195" s="326">
        <v>0</v>
      </c>
      <c r="P195" s="326">
        <v>0</v>
      </c>
      <c r="Q195" s="326">
        <v>0</v>
      </c>
      <c r="R195" s="326">
        <v>0</v>
      </c>
      <c r="S195" s="326">
        <v>0</v>
      </c>
      <c r="T195" s="326">
        <v>0</v>
      </c>
      <c r="U195" s="326">
        <v>5124.1499999999996</v>
      </c>
      <c r="V195" s="326">
        <v>4724</v>
      </c>
      <c r="W195" s="326">
        <v>1676.5</v>
      </c>
      <c r="X195" s="326">
        <v>0</v>
      </c>
      <c r="Y195" s="326">
        <v>0</v>
      </c>
      <c r="Z195" s="326">
        <v>0</v>
      </c>
      <c r="AA195" s="326">
        <v>78732.97</v>
      </c>
      <c r="AB195" s="326">
        <v>0</v>
      </c>
      <c r="AC195" s="326">
        <v>0</v>
      </c>
      <c r="AD195" s="326">
        <v>12238.22</v>
      </c>
      <c r="AE195" s="326">
        <v>18334</v>
      </c>
      <c r="AF195" s="326">
        <v>0</v>
      </c>
      <c r="AG195" s="326">
        <v>0</v>
      </c>
      <c r="AH195" s="326">
        <v>0</v>
      </c>
      <c r="AI195" s="326">
        <v>16832.79</v>
      </c>
      <c r="AJ195" s="326">
        <v>0</v>
      </c>
      <c r="AK195" s="326">
        <v>0</v>
      </c>
      <c r="AL195" s="326">
        <v>0</v>
      </c>
      <c r="AM195" s="326">
        <v>0</v>
      </c>
      <c r="AN195" s="326">
        <v>6684.72</v>
      </c>
      <c r="AO195" s="326">
        <v>0</v>
      </c>
      <c r="AP195" s="326">
        <v>0</v>
      </c>
      <c r="AQ195" s="326">
        <v>973968.15</v>
      </c>
      <c r="AR195" s="326">
        <v>165861.64000000001</v>
      </c>
      <c r="AS195" s="326">
        <v>0</v>
      </c>
      <c r="AT195" s="326">
        <v>772.23</v>
      </c>
      <c r="AU195" s="326">
        <v>5398.17</v>
      </c>
      <c r="AV195" s="326">
        <v>348.5</v>
      </c>
      <c r="AW195" s="326">
        <v>20958.11</v>
      </c>
      <c r="AX195" s="326">
        <v>26725.85</v>
      </c>
      <c r="AY195" s="326">
        <v>34466.879999999997</v>
      </c>
      <c r="AZ195" s="326">
        <v>204802.63</v>
      </c>
      <c r="BA195" s="326">
        <v>280307.87</v>
      </c>
      <c r="BB195" s="326">
        <v>35746.6</v>
      </c>
      <c r="BC195" s="326">
        <v>25490</v>
      </c>
      <c r="BD195" s="326">
        <v>21492.400000000001</v>
      </c>
      <c r="BE195" s="326">
        <v>0</v>
      </c>
      <c r="BF195" s="326">
        <v>88751.19</v>
      </c>
      <c r="BG195" s="326">
        <v>311646</v>
      </c>
      <c r="BH195" s="326">
        <v>0</v>
      </c>
      <c r="BI195" s="326">
        <v>7661.6</v>
      </c>
      <c r="BJ195" s="326">
        <v>0</v>
      </c>
      <c r="BK195" s="326">
        <v>0</v>
      </c>
      <c r="BL195" s="326">
        <v>1361.75</v>
      </c>
      <c r="BM195" s="326">
        <v>0</v>
      </c>
      <c r="BN195" s="326">
        <v>0</v>
      </c>
      <c r="BO195" s="326">
        <v>0</v>
      </c>
      <c r="BP195" s="326">
        <v>0</v>
      </c>
      <c r="BQ195" s="326">
        <v>998497.44</v>
      </c>
      <c r="BR195" s="326">
        <v>895795.59</v>
      </c>
      <c r="BS195" s="326">
        <v>1006159.04</v>
      </c>
      <c r="BT195" s="326">
        <v>897157.34</v>
      </c>
      <c r="BU195" s="326">
        <v>0</v>
      </c>
      <c r="BV195" s="326">
        <v>0</v>
      </c>
      <c r="BW195" s="326">
        <v>88751.19</v>
      </c>
      <c r="BX195" s="326">
        <v>0</v>
      </c>
      <c r="BY195" s="326">
        <v>0</v>
      </c>
      <c r="BZ195" s="326">
        <v>0</v>
      </c>
      <c r="CA195" s="326">
        <v>0</v>
      </c>
      <c r="CB195" s="326">
        <v>0</v>
      </c>
      <c r="CC195" s="326">
        <v>0</v>
      </c>
      <c r="CD195" s="326">
        <v>0</v>
      </c>
      <c r="CE195" s="326">
        <v>0</v>
      </c>
      <c r="CF195" s="326">
        <v>0</v>
      </c>
      <c r="CG195" s="326">
        <v>0</v>
      </c>
      <c r="CH195" s="326">
        <v>677.45</v>
      </c>
      <c r="CI195" s="326">
        <v>0</v>
      </c>
      <c r="CJ195" s="326">
        <v>0</v>
      </c>
      <c r="CK195" s="326">
        <v>0</v>
      </c>
      <c r="CL195" s="326">
        <v>0</v>
      </c>
      <c r="CM195" s="326">
        <v>18260</v>
      </c>
      <c r="CN195" s="326">
        <v>0</v>
      </c>
      <c r="CO195" s="326">
        <v>0</v>
      </c>
      <c r="CP195" s="326">
        <v>0</v>
      </c>
      <c r="CQ195" s="326">
        <v>0</v>
      </c>
      <c r="CR195" s="326">
        <v>0</v>
      </c>
      <c r="CS195" s="326">
        <v>0</v>
      </c>
      <c r="CT195" s="326">
        <v>21067</v>
      </c>
      <c r="CU195" s="326">
        <v>0</v>
      </c>
      <c r="CV195" s="326">
        <v>0</v>
      </c>
      <c r="CW195" s="326">
        <v>0</v>
      </c>
      <c r="CX195" s="326">
        <v>0</v>
      </c>
      <c r="CY195" s="326">
        <v>0</v>
      </c>
      <c r="CZ195" s="326">
        <v>0</v>
      </c>
      <c r="DA195" s="326">
        <v>0</v>
      </c>
      <c r="DB195" s="326">
        <v>0</v>
      </c>
      <c r="DC195" s="326">
        <v>0</v>
      </c>
      <c r="DD195" s="326">
        <v>0</v>
      </c>
      <c r="DE195" s="326">
        <v>0</v>
      </c>
      <c r="DF195" s="326">
        <v>0</v>
      </c>
      <c r="DG195" s="326">
        <v>0</v>
      </c>
      <c r="DH195" s="326">
        <v>0</v>
      </c>
      <c r="DI195" s="326">
        <v>102019.68</v>
      </c>
      <c r="DJ195" s="326">
        <v>0</v>
      </c>
      <c r="DK195" s="326">
        <v>0</v>
      </c>
      <c r="DL195" s="326">
        <v>23760</v>
      </c>
      <c r="DM195" s="326">
        <v>400</v>
      </c>
      <c r="DN195" s="326">
        <v>0</v>
      </c>
      <c r="DO195" s="326">
        <v>0</v>
      </c>
      <c r="DP195" s="326">
        <v>2575.96</v>
      </c>
      <c r="DQ195" s="326">
        <v>0</v>
      </c>
      <c r="DR195" s="326">
        <v>0</v>
      </c>
      <c r="DS195" s="326">
        <v>0</v>
      </c>
      <c r="DT195" s="326">
        <v>0</v>
      </c>
      <c r="DU195" s="326">
        <v>0</v>
      </c>
      <c r="DV195" s="326">
        <v>0</v>
      </c>
      <c r="DW195" s="326">
        <v>0</v>
      </c>
      <c r="DX195" s="326">
        <v>6408</v>
      </c>
      <c r="DY195" s="326">
        <v>5103.79</v>
      </c>
      <c r="DZ195" s="326">
        <v>4433.75</v>
      </c>
      <c r="EA195" s="326">
        <v>5737.96</v>
      </c>
      <c r="EB195" s="326">
        <v>0</v>
      </c>
      <c r="EC195" s="326">
        <v>0</v>
      </c>
      <c r="ED195" s="326">
        <v>34157.300000000003</v>
      </c>
      <c r="EE195" s="326">
        <v>31807.29</v>
      </c>
      <c r="EF195" s="326">
        <v>207650</v>
      </c>
      <c r="EG195" s="326">
        <v>210000.01</v>
      </c>
      <c r="EH195" s="326">
        <v>0</v>
      </c>
      <c r="EI195" s="326">
        <v>0</v>
      </c>
      <c r="EJ195" s="326">
        <v>0</v>
      </c>
      <c r="EK195" s="326">
        <v>0</v>
      </c>
      <c r="EL195" s="326">
        <v>0</v>
      </c>
      <c r="EM195" s="326">
        <v>1568403.23</v>
      </c>
      <c r="EN195" s="326">
        <v>483925.1</v>
      </c>
      <c r="EO195" s="326">
        <v>10883.25</v>
      </c>
      <c r="EP195" s="326">
        <v>0</v>
      </c>
      <c r="EQ195" s="326">
        <v>0</v>
      </c>
      <c r="ER195" s="326">
        <v>473041.85</v>
      </c>
      <c r="ES195" s="326">
        <v>0</v>
      </c>
      <c r="ET195" s="326">
        <v>0</v>
      </c>
      <c r="EU195" s="326">
        <v>3858.15</v>
      </c>
      <c r="EV195" s="326">
        <v>3763.56</v>
      </c>
      <c r="EW195" s="326">
        <v>22945.279999999999</v>
      </c>
      <c r="EX195" s="326">
        <v>23039.87</v>
      </c>
      <c r="EY195" s="326">
        <v>0</v>
      </c>
      <c r="EZ195" s="326">
        <v>0</v>
      </c>
      <c r="FA195" s="326">
        <v>0</v>
      </c>
      <c r="FB195" s="326">
        <v>0</v>
      </c>
      <c r="FC195" s="326">
        <v>0</v>
      </c>
      <c r="FD195" s="326">
        <v>0</v>
      </c>
      <c r="FE195" s="326">
        <v>0</v>
      </c>
      <c r="FF195" s="326">
        <v>0</v>
      </c>
      <c r="FG195" s="326">
        <v>0</v>
      </c>
      <c r="FH195" s="326">
        <v>0</v>
      </c>
      <c r="FI195" s="326">
        <v>0</v>
      </c>
      <c r="FJ195" s="326">
        <v>0</v>
      </c>
      <c r="FK195" s="326">
        <v>0</v>
      </c>
    </row>
    <row r="196" spans="1:167" x14ac:dyDescent="0.15">
      <c r="A196" s="334">
        <v>3094</v>
      </c>
      <c r="B196" s="334" t="s">
        <v>640</v>
      </c>
      <c r="C196" s="326">
        <v>0</v>
      </c>
      <c r="D196" s="326">
        <v>1195922</v>
      </c>
      <c r="E196" s="326">
        <v>0</v>
      </c>
      <c r="F196" s="326">
        <v>1439</v>
      </c>
      <c r="G196" s="326">
        <v>1527.93</v>
      </c>
      <c r="H196" s="326">
        <v>2347.52</v>
      </c>
      <c r="I196" s="326">
        <v>16223.54</v>
      </c>
      <c r="J196" s="326">
        <v>0</v>
      </c>
      <c r="K196" s="326">
        <v>499844.8</v>
      </c>
      <c r="L196" s="326">
        <v>0</v>
      </c>
      <c r="M196" s="326">
        <v>0</v>
      </c>
      <c r="N196" s="326">
        <v>0</v>
      </c>
      <c r="O196" s="326">
        <v>0</v>
      </c>
      <c r="P196" s="326">
        <v>0</v>
      </c>
      <c r="Q196" s="326">
        <v>0</v>
      </c>
      <c r="R196" s="326">
        <v>0</v>
      </c>
      <c r="S196" s="326">
        <v>0</v>
      </c>
      <c r="T196" s="326">
        <v>0</v>
      </c>
      <c r="U196" s="326">
        <v>5225.99</v>
      </c>
      <c r="V196" s="326">
        <v>1100</v>
      </c>
      <c r="W196" s="326">
        <v>1951.02</v>
      </c>
      <c r="X196" s="326">
        <v>0</v>
      </c>
      <c r="Y196" s="326">
        <v>0</v>
      </c>
      <c r="Z196" s="326">
        <v>0</v>
      </c>
      <c r="AA196" s="326">
        <v>132157.56</v>
      </c>
      <c r="AB196" s="326">
        <v>0</v>
      </c>
      <c r="AC196" s="326">
        <v>0</v>
      </c>
      <c r="AD196" s="326">
        <v>0</v>
      </c>
      <c r="AE196" s="326">
        <v>12899.84</v>
      </c>
      <c r="AF196" s="326">
        <v>0</v>
      </c>
      <c r="AG196" s="326">
        <v>0</v>
      </c>
      <c r="AH196" s="326">
        <v>0</v>
      </c>
      <c r="AI196" s="326">
        <v>7568.53</v>
      </c>
      <c r="AJ196" s="326">
        <v>0</v>
      </c>
      <c r="AK196" s="326">
        <v>0</v>
      </c>
      <c r="AL196" s="326">
        <v>0</v>
      </c>
      <c r="AM196" s="326">
        <v>0</v>
      </c>
      <c r="AN196" s="326">
        <v>3761.76</v>
      </c>
      <c r="AO196" s="326">
        <v>0</v>
      </c>
      <c r="AP196" s="326">
        <v>1303.3699999999999</v>
      </c>
      <c r="AQ196" s="326">
        <v>680380.46</v>
      </c>
      <c r="AR196" s="326">
        <v>172022.3</v>
      </c>
      <c r="AS196" s="326">
        <v>0</v>
      </c>
      <c r="AT196" s="326">
        <v>59020.42</v>
      </c>
      <c r="AU196" s="326">
        <v>15493.87</v>
      </c>
      <c r="AV196" s="326">
        <v>518.44000000000005</v>
      </c>
      <c r="AW196" s="326">
        <v>20327.8</v>
      </c>
      <c r="AX196" s="326">
        <v>89212.07</v>
      </c>
      <c r="AY196" s="326">
        <v>248934.16</v>
      </c>
      <c r="AZ196" s="326">
        <v>0</v>
      </c>
      <c r="BA196" s="326">
        <v>238640.41</v>
      </c>
      <c r="BB196" s="326">
        <v>0</v>
      </c>
      <c r="BC196" s="326">
        <v>32190.5</v>
      </c>
      <c r="BD196" s="326">
        <v>803.59</v>
      </c>
      <c r="BE196" s="326">
        <v>1061</v>
      </c>
      <c r="BF196" s="326">
        <v>93582.12</v>
      </c>
      <c r="BG196" s="326">
        <v>111404</v>
      </c>
      <c r="BH196" s="326">
        <v>0</v>
      </c>
      <c r="BI196" s="326">
        <v>2105.06</v>
      </c>
      <c r="BJ196" s="326">
        <v>3795.24</v>
      </c>
      <c r="BK196" s="326">
        <v>0</v>
      </c>
      <c r="BL196" s="326">
        <v>2122.94</v>
      </c>
      <c r="BM196" s="326">
        <v>0</v>
      </c>
      <c r="BN196" s="326">
        <v>11365.58</v>
      </c>
      <c r="BO196" s="326">
        <v>0</v>
      </c>
      <c r="BP196" s="326">
        <v>0</v>
      </c>
      <c r="BQ196" s="326">
        <v>631752.1</v>
      </c>
      <c r="BR196" s="326">
        <v>736255.12</v>
      </c>
      <c r="BS196" s="326">
        <v>633857.16</v>
      </c>
      <c r="BT196" s="326">
        <v>753538.88</v>
      </c>
      <c r="BU196" s="326">
        <v>0</v>
      </c>
      <c r="BV196" s="326">
        <v>0</v>
      </c>
      <c r="BW196" s="326">
        <v>93582.12</v>
      </c>
      <c r="BX196" s="326">
        <v>0</v>
      </c>
      <c r="BY196" s="326">
        <v>0</v>
      </c>
      <c r="BZ196" s="326">
        <v>0</v>
      </c>
      <c r="CA196" s="326">
        <v>0</v>
      </c>
      <c r="CB196" s="326">
        <v>3153.16</v>
      </c>
      <c r="CC196" s="326">
        <v>0</v>
      </c>
      <c r="CD196" s="326">
        <v>0</v>
      </c>
      <c r="CE196" s="326">
        <v>0</v>
      </c>
      <c r="CF196" s="326">
        <v>0</v>
      </c>
      <c r="CG196" s="326">
        <v>0</v>
      </c>
      <c r="CH196" s="326">
        <v>938.16</v>
      </c>
      <c r="CI196" s="326">
        <v>0</v>
      </c>
      <c r="CJ196" s="326">
        <v>0</v>
      </c>
      <c r="CK196" s="326">
        <v>0</v>
      </c>
      <c r="CL196" s="326">
        <v>0</v>
      </c>
      <c r="CM196" s="326">
        <v>27997</v>
      </c>
      <c r="CN196" s="326">
        <v>0</v>
      </c>
      <c r="CO196" s="326">
        <v>0</v>
      </c>
      <c r="CP196" s="326">
        <v>0</v>
      </c>
      <c r="CQ196" s="326">
        <v>0</v>
      </c>
      <c r="CR196" s="326">
        <v>0</v>
      </c>
      <c r="CS196" s="326">
        <v>0</v>
      </c>
      <c r="CT196" s="326">
        <v>22202</v>
      </c>
      <c r="CU196" s="326">
        <v>0</v>
      </c>
      <c r="CV196" s="326">
        <v>0</v>
      </c>
      <c r="CW196" s="326">
        <v>0</v>
      </c>
      <c r="CX196" s="326">
        <v>4577.04</v>
      </c>
      <c r="CY196" s="326">
        <v>0</v>
      </c>
      <c r="CZ196" s="326">
        <v>0</v>
      </c>
      <c r="DA196" s="326">
        <v>0</v>
      </c>
      <c r="DB196" s="326">
        <v>0</v>
      </c>
      <c r="DC196" s="326">
        <v>0</v>
      </c>
      <c r="DD196" s="326">
        <v>0</v>
      </c>
      <c r="DE196" s="326">
        <v>0</v>
      </c>
      <c r="DF196" s="326">
        <v>0</v>
      </c>
      <c r="DG196" s="326">
        <v>0</v>
      </c>
      <c r="DH196" s="326">
        <v>0</v>
      </c>
      <c r="DI196" s="326">
        <v>115808.96000000001</v>
      </c>
      <c r="DJ196" s="326">
        <v>0</v>
      </c>
      <c r="DK196" s="326">
        <v>0</v>
      </c>
      <c r="DL196" s="326">
        <v>14815.87</v>
      </c>
      <c r="DM196" s="326">
        <v>175</v>
      </c>
      <c r="DN196" s="326">
        <v>0</v>
      </c>
      <c r="DO196" s="326">
        <v>0</v>
      </c>
      <c r="DP196" s="326">
        <v>1869.65</v>
      </c>
      <c r="DQ196" s="326">
        <v>0</v>
      </c>
      <c r="DR196" s="326">
        <v>0</v>
      </c>
      <c r="DS196" s="326">
        <v>0</v>
      </c>
      <c r="DT196" s="326">
        <v>0</v>
      </c>
      <c r="DU196" s="326">
        <v>0</v>
      </c>
      <c r="DV196" s="326">
        <v>19780</v>
      </c>
      <c r="DW196" s="326">
        <v>0</v>
      </c>
      <c r="DX196" s="326">
        <v>0</v>
      </c>
      <c r="DY196" s="326">
        <v>0</v>
      </c>
      <c r="DZ196" s="326">
        <v>0</v>
      </c>
      <c r="EA196" s="326">
        <v>0</v>
      </c>
      <c r="EB196" s="326">
        <v>0</v>
      </c>
      <c r="EC196" s="326">
        <v>0</v>
      </c>
      <c r="ED196" s="326">
        <v>78515.34</v>
      </c>
      <c r="EE196" s="326">
        <v>76330.39</v>
      </c>
      <c r="EF196" s="326">
        <v>500646.1</v>
      </c>
      <c r="EG196" s="326">
        <v>502831.05</v>
      </c>
      <c r="EH196" s="326">
        <v>0</v>
      </c>
      <c r="EI196" s="326">
        <v>0</v>
      </c>
      <c r="EJ196" s="326">
        <v>0</v>
      </c>
      <c r="EK196" s="326">
        <v>0</v>
      </c>
      <c r="EL196" s="326">
        <v>0</v>
      </c>
      <c r="EM196" s="326">
        <v>2707048.52</v>
      </c>
      <c r="EN196" s="326">
        <v>0</v>
      </c>
      <c r="EO196" s="326">
        <v>0</v>
      </c>
      <c r="EP196" s="326">
        <v>0</v>
      </c>
      <c r="EQ196" s="326">
        <v>0</v>
      </c>
      <c r="ER196" s="326">
        <v>0</v>
      </c>
      <c r="ES196" s="326">
        <v>0</v>
      </c>
      <c r="ET196" s="326">
        <v>0</v>
      </c>
      <c r="EU196" s="326">
        <v>7969.41</v>
      </c>
      <c r="EV196" s="326">
        <v>10928.22</v>
      </c>
      <c r="EW196" s="326">
        <v>34811.58</v>
      </c>
      <c r="EX196" s="326">
        <v>31852.77</v>
      </c>
      <c r="EY196" s="326">
        <v>0</v>
      </c>
      <c r="EZ196" s="326">
        <v>-3244.46</v>
      </c>
      <c r="FA196" s="326">
        <v>-1537.1</v>
      </c>
      <c r="FB196" s="326">
        <v>54793.05</v>
      </c>
      <c r="FC196" s="326">
        <v>0</v>
      </c>
      <c r="FD196" s="326">
        <v>53085.69</v>
      </c>
      <c r="FE196" s="326">
        <v>0</v>
      </c>
      <c r="FF196" s="326">
        <v>0</v>
      </c>
      <c r="FG196" s="326">
        <v>0</v>
      </c>
      <c r="FH196" s="326">
        <v>0</v>
      </c>
      <c r="FI196" s="326">
        <v>0</v>
      </c>
      <c r="FJ196" s="326">
        <v>0</v>
      </c>
      <c r="FK196" s="326">
        <v>0</v>
      </c>
    </row>
    <row r="197" spans="1:167" x14ac:dyDescent="0.15">
      <c r="A197" s="334">
        <v>3122</v>
      </c>
      <c r="B197" s="334" t="s">
        <v>641</v>
      </c>
      <c r="C197" s="326">
        <v>0</v>
      </c>
      <c r="D197" s="326">
        <v>2838028</v>
      </c>
      <c r="E197" s="326">
        <v>0</v>
      </c>
      <c r="F197" s="326">
        <v>14755.54</v>
      </c>
      <c r="G197" s="326">
        <v>0</v>
      </c>
      <c r="H197" s="326">
        <v>1900.03</v>
      </c>
      <c r="I197" s="326">
        <v>76350.080000000002</v>
      </c>
      <c r="J197" s="326">
        <v>0</v>
      </c>
      <c r="K197" s="326">
        <v>293449</v>
      </c>
      <c r="L197" s="326">
        <v>0</v>
      </c>
      <c r="M197" s="326">
        <v>0</v>
      </c>
      <c r="N197" s="326">
        <v>0</v>
      </c>
      <c r="O197" s="326">
        <v>0</v>
      </c>
      <c r="P197" s="326">
        <v>0</v>
      </c>
      <c r="Q197" s="326">
        <v>0</v>
      </c>
      <c r="R197" s="326">
        <v>0</v>
      </c>
      <c r="S197" s="326">
        <v>0</v>
      </c>
      <c r="T197" s="326">
        <v>0</v>
      </c>
      <c r="U197" s="326">
        <v>30794.81</v>
      </c>
      <c r="V197" s="326">
        <v>2074309</v>
      </c>
      <c r="W197" s="326">
        <v>4402</v>
      </c>
      <c r="X197" s="326">
        <v>0</v>
      </c>
      <c r="Y197" s="326">
        <v>0</v>
      </c>
      <c r="Z197" s="326">
        <v>0</v>
      </c>
      <c r="AA197" s="326">
        <v>190079.6</v>
      </c>
      <c r="AB197" s="326">
        <v>0</v>
      </c>
      <c r="AC197" s="326">
        <v>0</v>
      </c>
      <c r="AD197" s="326">
        <v>24665.599999999999</v>
      </c>
      <c r="AE197" s="326">
        <v>0</v>
      </c>
      <c r="AF197" s="326">
        <v>0</v>
      </c>
      <c r="AG197" s="326">
        <v>0</v>
      </c>
      <c r="AH197" s="326">
        <v>0</v>
      </c>
      <c r="AI197" s="326">
        <v>0</v>
      </c>
      <c r="AJ197" s="326">
        <v>0</v>
      </c>
      <c r="AK197" s="326">
        <v>300</v>
      </c>
      <c r="AL197" s="326">
        <v>0</v>
      </c>
      <c r="AM197" s="326">
        <v>6720.96</v>
      </c>
      <c r="AN197" s="326">
        <v>34002.79</v>
      </c>
      <c r="AO197" s="326">
        <v>0</v>
      </c>
      <c r="AP197" s="326">
        <v>2386.98</v>
      </c>
      <c r="AQ197" s="326">
        <v>2110481.66</v>
      </c>
      <c r="AR197" s="326">
        <v>271730.17</v>
      </c>
      <c r="AS197" s="326">
        <v>0</v>
      </c>
      <c r="AT197" s="326">
        <v>101187.65</v>
      </c>
      <c r="AU197" s="326">
        <v>96123.13</v>
      </c>
      <c r="AV197" s="326">
        <v>86719.92</v>
      </c>
      <c r="AW197" s="326">
        <v>219109.67</v>
      </c>
      <c r="AX197" s="326">
        <v>386870.01</v>
      </c>
      <c r="AY197" s="326">
        <v>262948.17</v>
      </c>
      <c r="AZ197" s="326">
        <v>162922.99</v>
      </c>
      <c r="BA197" s="326">
        <v>810044.51</v>
      </c>
      <c r="BB197" s="326">
        <v>197415.56</v>
      </c>
      <c r="BC197" s="326">
        <v>58203.95</v>
      </c>
      <c r="BD197" s="326">
        <v>0</v>
      </c>
      <c r="BE197" s="326">
        <v>64581.75</v>
      </c>
      <c r="BF197" s="326">
        <v>400585.42</v>
      </c>
      <c r="BG197" s="326">
        <v>239744.59</v>
      </c>
      <c r="BH197" s="326">
        <v>29</v>
      </c>
      <c r="BI197" s="326">
        <v>0</v>
      </c>
      <c r="BJ197" s="326">
        <v>0</v>
      </c>
      <c r="BK197" s="326">
        <v>0</v>
      </c>
      <c r="BL197" s="326">
        <v>0</v>
      </c>
      <c r="BM197" s="326">
        <v>0</v>
      </c>
      <c r="BN197" s="326">
        <v>0</v>
      </c>
      <c r="BO197" s="326">
        <v>0</v>
      </c>
      <c r="BP197" s="326">
        <v>0</v>
      </c>
      <c r="BQ197" s="326">
        <v>2356218.8199999998</v>
      </c>
      <c r="BR197" s="326">
        <v>2479665.06</v>
      </c>
      <c r="BS197" s="326">
        <v>2356218.8199999998</v>
      </c>
      <c r="BT197" s="326">
        <v>2479665.06</v>
      </c>
      <c r="BU197" s="326">
        <v>0</v>
      </c>
      <c r="BV197" s="326">
        <v>0</v>
      </c>
      <c r="BW197" s="326">
        <v>400305.62</v>
      </c>
      <c r="BX197" s="326">
        <v>0</v>
      </c>
      <c r="BY197" s="326">
        <v>0</v>
      </c>
      <c r="BZ197" s="326">
        <v>0</v>
      </c>
      <c r="CA197" s="326">
        <v>0</v>
      </c>
      <c r="CB197" s="326">
        <v>8380</v>
      </c>
      <c r="CC197" s="326">
        <v>0</v>
      </c>
      <c r="CD197" s="326">
        <v>0</v>
      </c>
      <c r="CE197" s="326">
        <v>0</v>
      </c>
      <c r="CF197" s="326">
        <v>0</v>
      </c>
      <c r="CG197" s="326">
        <v>0</v>
      </c>
      <c r="CH197" s="326">
        <v>0</v>
      </c>
      <c r="CI197" s="326">
        <v>0</v>
      </c>
      <c r="CJ197" s="326">
        <v>0</v>
      </c>
      <c r="CK197" s="326">
        <v>0</v>
      </c>
      <c r="CL197" s="326">
        <v>0</v>
      </c>
      <c r="CM197" s="326">
        <v>129045</v>
      </c>
      <c r="CN197" s="326">
        <v>0</v>
      </c>
      <c r="CO197" s="326">
        <v>0</v>
      </c>
      <c r="CP197" s="326">
        <v>0</v>
      </c>
      <c r="CQ197" s="326">
        <v>0</v>
      </c>
      <c r="CR197" s="326">
        <v>0</v>
      </c>
      <c r="CS197" s="326">
        <v>0</v>
      </c>
      <c r="CT197" s="326">
        <v>60894</v>
      </c>
      <c r="CU197" s="326">
        <v>0</v>
      </c>
      <c r="CV197" s="326">
        <v>0</v>
      </c>
      <c r="CW197" s="326">
        <v>0</v>
      </c>
      <c r="CX197" s="326">
        <v>26136.639999999999</v>
      </c>
      <c r="CY197" s="326">
        <v>0</v>
      </c>
      <c r="CZ197" s="326">
        <v>0</v>
      </c>
      <c r="DA197" s="326">
        <v>0</v>
      </c>
      <c r="DB197" s="326">
        <v>0</v>
      </c>
      <c r="DC197" s="326">
        <v>0</v>
      </c>
      <c r="DD197" s="326">
        <v>0</v>
      </c>
      <c r="DE197" s="326">
        <v>0</v>
      </c>
      <c r="DF197" s="326">
        <v>0</v>
      </c>
      <c r="DG197" s="326">
        <v>0</v>
      </c>
      <c r="DH197" s="326">
        <v>0</v>
      </c>
      <c r="DI197" s="326">
        <v>369735.79</v>
      </c>
      <c r="DJ197" s="326">
        <v>0</v>
      </c>
      <c r="DK197" s="326">
        <v>0</v>
      </c>
      <c r="DL197" s="326">
        <v>62140.28</v>
      </c>
      <c r="DM197" s="326">
        <v>68182.28</v>
      </c>
      <c r="DN197" s="326">
        <v>0</v>
      </c>
      <c r="DO197" s="326">
        <v>0</v>
      </c>
      <c r="DP197" s="326">
        <v>13545.49</v>
      </c>
      <c r="DQ197" s="326">
        <v>0</v>
      </c>
      <c r="DR197" s="326">
        <v>0</v>
      </c>
      <c r="DS197" s="326">
        <v>0</v>
      </c>
      <c r="DT197" s="326">
        <v>12148</v>
      </c>
      <c r="DU197" s="326">
        <v>0</v>
      </c>
      <c r="DV197" s="326">
        <v>73792.5</v>
      </c>
      <c r="DW197" s="326">
        <v>25216.92</v>
      </c>
      <c r="DX197" s="326">
        <v>0</v>
      </c>
      <c r="DY197" s="326">
        <v>0</v>
      </c>
      <c r="DZ197" s="326">
        <v>0</v>
      </c>
      <c r="EA197" s="326">
        <v>0</v>
      </c>
      <c r="EB197" s="326">
        <v>0</v>
      </c>
      <c r="EC197" s="326">
        <v>0</v>
      </c>
      <c r="ED197" s="326">
        <v>0</v>
      </c>
      <c r="EE197" s="326">
        <v>0</v>
      </c>
      <c r="EF197" s="326">
        <v>0</v>
      </c>
      <c r="EG197" s="326">
        <v>0</v>
      </c>
      <c r="EH197" s="326">
        <v>0</v>
      </c>
      <c r="EI197" s="326">
        <v>0</v>
      </c>
      <c r="EJ197" s="326">
        <v>0</v>
      </c>
      <c r="EK197" s="326">
        <v>0</v>
      </c>
      <c r="EL197" s="326">
        <v>0</v>
      </c>
      <c r="EM197" s="326">
        <v>0</v>
      </c>
      <c r="EN197" s="326">
        <v>0</v>
      </c>
      <c r="EO197" s="326">
        <v>0</v>
      </c>
      <c r="EP197" s="326">
        <v>0</v>
      </c>
      <c r="EQ197" s="326">
        <v>0</v>
      </c>
      <c r="ER197" s="326">
        <v>0</v>
      </c>
      <c r="ES197" s="326">
        <v>0</v>
      </c>
      <c r="ET197" s="326">
        <v>0</v>
      </c>
      <c r="EU197" s="326">
        <v>30417.06</v>
      </c>
      <c r="EV197" s="326">
        <v>5446.53</v>
      </c>
      <c r="EW197" s="326">
        <v>150719.74</v>
      </c>
      <c r="EX197" s="326">
        <v>175690.27</v>
      </c>
      <c r="EY197" s="326">
        <v>0</v>
      </c>
      <c r="EZ197" s="326">
        <v>0</v>
      </c>
      <c r="FA197" s="326">
        <v>0</v>
      </c>
      <c r="FB197" s="326">
        <v>0</v>
      </c>
      <c r="FC197" s="326">
        <v>0</v>
      </c>
      <c r="FD197" s="326">
        <v>0</v>
      </c>
      <c r="FE197" s="326">
        <v>0</v>
      </c>
      <c r="FF197" s="326">
        <v>0</v>
      </c>
      <c r="FG197" s="326">
        <v>0</v>
      </c>
      <c r="FH197" s="326">
        <v>0</v>
      </c>
      <c r="FI197" s="326">
        <v>0</v>
      </c>
      <c r="FJ197" s="326">
        <v>0</v>
      </c>
      <c r="FK197" s="326">
        <v>0</v>
      </c>
    </row>
    <row r="198" spans="1:167" x14ac:dyDescent="0.15">
      <c r="A198" s="334">
        <v>3129</v>
      </c>
      <c r="B198" s="334" t="s">
        <v>642</v>
      </c>
      <c r="C198" s="326">
        <v>0</v>
      </c>
      <c r="D198" s="326">
        <v>3711513.98</v>
      </c>
      <c r="E198" s="326">
        <v>4144.5</v>
      </c>
      <c r="F198" s="326">
        <v>29988.14</v>
      </c>
      <c r="G198" s="326">
        <v>63322.11</v>
      </c>
      <c r="H198" s="326">
        <v>52594.29</v>
      </c>
      <c r="I198" s="326">
        <v>175736.7</v>
      </c>
      <c r="J198" s="326">
        <v>0</v>
      </c>
      <c r="K198" s="326">
        <v>3188239</v>
      </c>
      <c r="L198" s="326">
        <v>0</v>
      </c>
      <c r="M198" s="326">
        <v>0</v>
      </c>
      <c r="N198" s="326">
        <v>0</v>
      </c>
      <c r="O198" s="326">
        <v>0</v>
      </c>
      <c r="P198" s="326">
        <v>14845.24</v>
      </c>
      <c r="Q198" s="326">
        <v>0</v>
      </c>
      <c r="R198" s="326">
        <v>0</v>
      </c>
      <c r="S198" s="326">
        <v>0</v>
      </c>
      <c r="T198" s="326">
        <v>0</v>
      </c>
      <c r="U198" s="326">
        <v>54050.81</v>
      </c>
      <c r="V198" s="326">
        <v>9098479</v>
      </c>
      <c r="W198" s="326">
        <v>30436.09</v>
      </c>
      <c r="X198" s="326">
        <v>0</v>
      </c>
      <c r="Y198" s="326">
        <v>0</v>
      </c>
      <c r="Z198" s="326">
        <v>0</v>
      </c>
      <c r="AA198" s="326">
        <v>602552.4</v>
      </c>
      <c r="AB198" s="326">
        <v>0</v>
      </c>
      <c r="AC198" s="326">
        <v>0</v>
      </c>
      <c r="AD198" s="326">
        <v>47290.78</v>
      </c>
      <c r="AE198" s="326">
        <v>174602.36</v>
      </c>
      <c r="AF198" s="326">
        <v>0</v>
      </c>
      <c r="AG198" s="326">
        <v>0</v>
      </c>
      <c r="AH198" s="326">
        <v>0</v>
      </c>
      <c r="AI198" s="326">
        <v>0</v>
      </c>
      <c r="AJ198" s="326">
        <v>0</v>
      </c>
      <c r="AK198" s="326">
        <v>36353.9</v>
      </c>
      <c r="AL198" s="326">
        <v>0</v>
      </c>
      <c r="AM198" s="326">
        <v>5847.83</v>
      </c>
      <c r="AN198" s="326">
        <v>61589.66</v>
      </c>
      <c r="AO198" s="326">
        <v>0</v>
      </c>
      <c r="AP198" s="326">
        <v>6054.6</v>
      </c>
      <c r="AQ198" s="326">
        <v>3038730.48</v>
      </c>
      <c r="AR198" s="326">
        <v>3671858.8</v>
      </c>
      <c r="AS198" s="326">
        <v>499024.56</v>
      </c>
      <c r="AT198" s="326">
        <v>414775.08</v>
      </c>
      <c r="AU198" s="326">
        <v>298461.25</v>
      </c>
      <c r="AV198" s="326">
        <v>100407.44</v>
      </c>
      <c r="AW198" s="326">
        <v>573624.65</v>
      </c>
      <c r="AX198" s="326">
        <v>799503.53</v>
      </c>
      <c r="AY198" s="326">
        <v>468396.96</v>
      </c>
      <c r="AZ198" s="326">
        <v>980494.9</v>
      </c>
      <c r="BA198" s="326">
        <v>2270463.5</v>
      </c>
      <c r="BB198" s="326">
        <v>828117.58</v>
      </c>
      <c r="BC198" s="326">
        <v>134858.57999999999</v>
      </c>
      <c r="BD198" s="326">
        <v>0</v>
      </c>
      <c r="BE198" s="326">
        <v>192860.34</v>
      </c>
      <c r="BF198" s="326">
        <v>1703153.03</v>
      </c>
      <c r="BG198" s="326">
        <v>1052624.75</v>
      </c>
      <c r="BH198" s="326">
        <v>54.14</v>
      </c>
      <c r="BI198" s="326">
        <v>0</v>
      </c>
      <c r="BJ198" s="326">
        <v>0</v>
      </c>
      <c r="BK198" s="326">
        <v>39864.730000000003</v>
      </c>
      <c r="BL198" s="326">
        <v>39864.730000000003</v>
      </c>
      <c r="BM198" s="326">
        <v>0</v>
      </c>
      <c r="BN198" s="326">
        <v>0</v>
      </c>
      <c r="BO198" s="326">
        <v>252610</v>
      </c>
      <c r="BP198" s="326">
        <v>0</v>
      </c>
      <c r="BQ198" s="326">
        <v>5922751.1699999999</v>
      </c>
      <c r="BR198" s="326">
        <v>6505592.9900000002</v>
      </c>
      <c r="BS198" s="326">
        <v>6215225.9000000004</v>
      </c>
      <c r="BT198" s="326">
        <v>6545457.7199999997</v>
      </c>
      <c r="BU198" s="326">
        <v>0</v>
      </c>
      <c r="BV198" s="326">
        <v>0</v>
      </c>
      <c r="BW198" s="326">
        <v>1603153.03</v>
      </c>
      <c r="BX198" s="326">
        <v>0</v>
      </c>
      <c r="BY198" s="326">
        <v>0</v>
      </c>
      <c r="BZ198" s="326">
        <v>0</v>
      </c>
      <c r="CA198" s="326">
        <v>0</v>
      </c>
      <c r="CB198" s="326">
        <v>0</v>
      </c>
      <c r="CC198" s="326">
        <v>0</v>
      </c>
      <c r="CD198" s="326">
        <v>0</v>
      </c>
      <c r="CE198" s="326">
        <v>0</v>
      </c>
      <c r="CF198" s="326">
        <v>0</v>
      </c>
      <c r="CG198" s="326">
        <v>0</v>
      </c>
      <c r="CH198" s="326">
        <v>912.86</v>
      </c>
      <c r="CI198" s="326">
        <v>0</v>
      </c>
      <c r="CJ198" s="326">
        <v>0</v>
      </c>
      <c r="CK198" s="326">
        <v>0</v>
      </c>
      <c r="CL198" s="326">
        <v>0</v>
      </c>
      <c r="CM198" s="326">
        <v>591893</v>
      </c>
      <c r="CN198" s="326">
        <v>150000</v>
      </c>
      <c r="CO198" s="326">
        <v>0</v>
      </c>
      <c r="CP198" s="326">
        <v>0</v>
      </c>
      <c r="CQ198" s="326">
        <v>0</v>
      </c>
      <c r="CR198" s="326">
        <v>9000</v>
      </c>
      <c r="CS198" s="326">
        <v>0</v>
      </c>
      <c r="CT198" s="326">
        <v>302528.23</v>
      </c>
      <c r="CU198" s="326">
        <v>0</v>
      </c>
      <c r="CV198" s="326">
        <v>0</v>
      </c>
      <c r="CW198" s="326">
        <v>0</v>
      </c>
      <c r="CX198" s="326">
        <v>91657.62</v>
      </c>
      <c r="CY198" s="326">
        <v>0</v>
      </c>
      <c r="CZ198" s="326">
        <v>0</v>
      </c>
      <c r="DA198" s="326">
        <v>0</v>
      </c>
      <c r="DB198" s="326">
        <v>0</v>
      </c>
      <c r="DC198" s="326">
        <v>0</v>
      </c>
      <c r="DD198" s="326">
        <v>0</v>
      </c>
      <c r="DE198" s="326">
        <v>0</v>
      </c>
      <c r="DF198" s="326">
        <v>0</v>
      </c>
      <c r="DG198" s="326">
        <v>0</v>
      </c>
      <c r="DH198" s="326">
        <v>0</v>
      </c>
      <c r="DI198" s="326">
        <v>2121915.2200000002</v>
      </c>
      <c r="DJ198" s="326">
        <v>0</v>
      </c>
      <c r="DK198" s="326">
        <v>0</v>
      </c>
      <c r="DL198" s="326">
        <v>337743.48</v>
      </c>
      <c r="DM198" s="326">
        <v>191523.5</v>
      </c>
      <c r="DN198" s="326">
        <v>0</v>
      </c>
      <c r="DO198" s="326">
        <v>0</v>
      </c>
      <c r="DP198" s="326">
        <v>34072.660000000003</v>
      </c>
      <c r="DQ198" s="326">
        <v>3765</v>
      </c>
      <c r="DR198" s="326">
        <v>0</v>
      </c>
      <c r="DS198" s="326">
        <v>0</v>
      </c>
      <c r="DT198" s="326">
        <v>0</v>
      </c>
      <c r="DU198" s="326">
        <v>0</v>
      </c>
      <c r="DV198" s="326">
        <v>60124.88</v>
      </c>
      <c r="DW198" s="326">
        <v>0</v>
      </c>
      <c r="DX198" s="326">
        <v>41014.519999999997</v>
      </c>
      <c r="DY198" s="326">
        <v>38860.85</v>
      </c>
      <c r="DZ198" s="326">
        <v>75453.56</v>
      </c>
      <c r="EA198" s="326">
        <v>60782.1</v>
      </c>
      <c r="EB198" s="326">
        <v>16825.13</v>
      </c>
      <c r="EC198" s="326">
        <v>0</v>
      </c>
      <c r="ED198" s="326">
        <v>174455.84</v>
      </c>
      <c r="EE198" s="326">
        <v>485735.7</v>
      </c>
      <c r="EF198" s="326">
        <v>2060256.27</v>
      </c>
      <c r="EG198" s="326">
        <v>1674450</v>
      </c>
      <c r="EH198" s="326">
        <v>0</v>
      </c>
      <c r="EI198" s="326">
        <v>0</v>
      </c>
      <c r="EJ198" s="326">
        <v>0</v>
      </c>
      <c r="EK198" s="326">
        <v>74526.41</v>
      </c>
      <c r="EL198" s="326">
        <v>0</v>
      </c>
      <c r="EM198" s="326">
        <v>20565218.379999999</v>
      </c>
      <c r="EN198" s="326">
        <v>324041.78000000003</v>
      </c>
      <c r="EO198" s="326">
        <v>10237013.359999999</v>
      </c>
      <c r="EP198" s="326">
        <v>18053563.829999998</v>
      </c>
      <c r="EQ198" s="326">
        <v>125000</v>
      </c>
      <c r="ER198" s="326">
        <v>8015592.25</v>
      </c>
      <c r="ES198" s="326">
        <v>0</v>
      </c>
      <c r="ET198" s="326">
        <v>0</v>
      </c>
      <c r="EU198" s="326">
        <v>99977.44</v>
      </c>
      <c r="EV198" s="326">
        <v>129784.65</v>
      </c>
      <c r="EW198" s="326">
        <v>516191.58</v>
      </c>
      <c r="EX198" s="326">
        <v>486384.37</v>
      </c>
      <c r="EY198" s="326">
        <v>0</v>
      </c>
      <c r="EZ198" s="326">
        <v>52736.89</v>
      </c>
      <c r="FA198" s="326">
        <v>42014.559999999998</v>
      </c>
      <c r="FB198" s="326">
        <v>70100</v>
      </c>
      <c r="FC198" s="326">
        <v>21689.63</v>
      </c>
      <c r="FD198" s="326">
        <v>59132.7</v>
      </c>
      <c r="FE198" s="326">
        <v>0</v>
      </c>
      <c r="FF198" s="326">
        <v>0</v>
      </c>
      <c r="FG198" s="326">
        <v>0</v>
      </c>
      <c r="FH198" s="326">
        <v>0</v>
      </c>
      <c r="FI198" s="326">
        <v>0</v>
      </c>
      <c r="FJ198" s="326">
        <v>0</v>
      </c>
      <c r="FK198" s="326">
        <v>0</v>
      </c>
    </row>
    <row r="199" spans="1:167" x14ac:dyDescent="0.15">
      <c r="A199" s="334">
        <v>3150</v>
      </c>
      <c r="B199" s="334" t="s">
        <v>643</v>
      </c>
      <c r="C199" s="326">
        <v>21742.98</v>
      </c>
      <c r="D199" s="326">
        <v>11483710.93</v>
      </c>
      <c r="E199" s="326">
        <v>0</v>
      </c>
      <c r="F199" s="326">
        <v>47893.64</v>
      </c>
      <c r="G199" s="326">
        <v>142559.34</v>
      </c>
      <c r="H199" s="326">
        <v>34284.9</v>
      </c>
      <c r="I199" s="326">
        <v>95034.02</v>
      </c>
      <c r="J199" s="326">
        <v>3600</v>
      </c>
      <c r="K199" s="326">
        <v>586765.30000000005</v>
      </c>
      <c r="L199" s="326">
        <v>0</v>
      </c>
      <c r="M199" s="326">
        <v>140</v>
      </c>
      <c r="N199" s="326">
        <v>0</v>
      </c>
      <c r="O199" s="326">
        <v>0</v>
      </c>
      <c r="P199" s="326">
        <v>6760.3</v>
      </c>
      <c r="Q199" s="326">
        <v>0</v>
      </c>
      <c r="R199" s="326">
        <v>0</v>
      </c>
      <c r="S199" s="326">
        <v>0</v>
      </c>
      <c r="T199" s="326">
        <v>550</v>
      </c>
      <c r="U199" s="326">
        <v>91085.28</v>
      </c>
      <c r="V199" s="326">
        <v>5199625</v>
      </c>
      <c r="W199" s="326">
        <v>23359.7</v>
      </c>
      <c r="X199" s="326">
        <v>0</v>
      </c>
      <c r="Y199" s="326">
        <v>0</v>
      </c>
      <c r="Z199" s="326">
        <v>1437.08</v>
      </c>
      <c r="AA199" s="326">
        <v>688368.64000000001</v>
      </c>
      <c r="AB199" s="326">
        <v>0</v>
      </c>
      <c r="AC199" s="326">
        <v>0</v>
      </c>
      <c r="AD199" s="326">
        <v>32096.21</v>
      </c>
      <c r="AE199" s="326">
        <v>122917.08</v>
      </c>
      <c r="AF199" s="326">
        <v>0</v>
      </c>
      <c r="AG199" s="326">
        <v>0</v>
      </c>
      <c r="AH199" s="326">
        <v>58306.720000000001</v>
      </c>
      <c r="AI199" s="326">
        <v>0</v>
      </c>
      <c r="AJ199" s="326">
        <v>0</v>
      </c>
      <c r="AK199" s="326">
        <v>39490.94</v>
      </c>
      <c r="AL199" s="326">
        <v>0</v>
      </c>
      <c r="AM199" s="326">
        <v>3356.89</v>
      </c>
      <c r="AN199" s="326">
        <v>87764.38</v>
      </c>
      <c r="AO199" s="326">
        <v>0</v>
      </c>
      <c r="AP199" s="326">
        <v>36328.199999999997</v>
      </c>
      <c r="AQ199" s="326">
        <v>3740468.89</v>
      </c>
      <c r="AR199" s="326">
        <v>3722074.65</v>
      </c>
      <c r="AS199" s="326">
        <v>559784</v>
      </c>
      <c r="AT199" s="326">
        <v>555843.94999999995</v>
      </c>
      <c r="AU199" s="326">
        <v>454630.97</v>
      </c>
      <c r="AV199" s="326">
        <v>1283.94</v>
      </c>
      <c r="AW199" s="326">
        <v>393146.93</v>
      </c>
      <c r="AX199" s="326">
        <v>537840.56999999995</v>
      </c>
      <c r="AY199" s="326">
        <v>273515.5</v>
      </c>
      <c r="AZ199" s="326">
        <v>1099958.0900000001</v>
      </c>
      <c r="BA199" s="326">
        <v>3584688.74</v>
      </c>
      <c r="BB199" s="326">
        <v>419691.72</v>
      </c>
      <c r="BC199" s="326">
        <v>203278.66</v>
      </c>
      <c r="BD199" s="326">
        <v>0</v>
      </c>
      <c r="BE199" s="326">
        <v>225468.27</v>
      </c>
      <c r="BF199" s="326">
        <v>2293902.92</v>
      </c>
      <c r="BG199" s="326">
        <v>602994.77</v>
      </c>
      <c r="BH199" s="326">
        <v>12566.1</v>
      </c>
      <c r="BI199" s="326">
        <v>0</v>
      </c>
      <c r="BJ199" s="326">
        <v>0</v>
      </c>
      <c r="BK199" s="326">
        <v>0</v>
      </c>
      <c r="BL199" s="326">
        <v>0</v>
      </c>
      <c r="BM199" s="326">
        <v>0</v>
      </c>
      <c r="BN199" s="326">
        <v>0</v>
      </c>
      <c r="BO199" s="326">
        <v>0</v>
      </c>
      <c r="BP199" s="326">
        <v>0</v>
      </c>
      <c r="BQ199" s="326">
        <v>4723567.87</v>
      </c>
      <c r="BR199" s="326">
        <v>4849606.7300000004</v>
      </c>
      <c r="BS199" s="326">
        <v>4723567.87</v>
      </c>
      <c r="BT199" s="326">
        <v>4849606.7300000004</v>
      </c>
      <c r="BU199" s="326">
        <v>0</v>
      </c>
      <c r="BV199" s="326">
        <v>0</v>
      </c>
      <c r="BW199" s="326">
        <v>2293902.92</v>
      </c>
      <c r="BX199" s="326">
        <v>0</v>
      </c>
      <c r="BY199" s="326">
        <v>4856</v>
      </c>
      <c r="BZ199" s="326">
        <v>0</v>
      </c>
      <c r="CA199" s="326">
        <v>400</v>
      </c>
      <c r="CB199" s="326">
        <v>2213.88</v>
      </c>
      <c r="CC199" s="326">
        <v>0</v>
      </c>
      <c r="CD199" s="326">
        <v>0</v>
      </c>
      <c r="CE199" s="326">
        <v>0</v>
      </c>
      <c r="CF199" s="326">
        <v>0</v>
      </c>
      <c r="CG199" s="326">
        <v>0</v>
      </c>
      <c r="CH199" s="326">
        <v>30153.88</v>
      </c>
      <c r="CI199" s="326">
        <v>0</v>
      </c>
      <c r="CJ199" s="326">
        <v>0</v>
      </c>
      <c r="CK199" s="326">
        <v>0</v>
      </c>
      <c r="CL199" s="326">
        <v>0</v>
      </c>
      <c r="CM199" s="326">
        <v>764536</v>
      </c>
      <c r="CN199" s="326">
        <v>76216</v>
      </c>
      <c r="CO199" s="326">
        <v>0</v>
      </c>
      <c r="CP199" s="326">
        <v>0</v>
      </c>
      <c r="CQ199" s="326">
        <v>0</v>
      </c>
      <c r="CR199" s="326">
        <v>0</v>
      </c>
      <c r="CS199" s="326">
        <v>19759</v>
      </c>
      <c r="CT199" s="326">
        <v>332376.21999999997</v>
      </c>
      <c r="CU199" s="326">
        <v>0</v>
      </c>
      <c r="CV199" s="326">
        <v>0</v>
      </c>
      <c r="CW199" s="326">
        <v>0</v>
      </c>
      <c r="CX199" s="326">
        <v>47436.03</v>
      </c>
      <c r="CY199" s="326">
        <v>0</v>
      </c>
      <c r="CZ199" s="326">
        <v>0</v>
      </c>
      <c r="DA199" s="326">
        <v>0</v>
      </c>
      <c r="DB199" s="326">
        <v>43.56</v>
      </c>
      <c r="DC199" s="326">
        <v>200</v>
      </c>
      <c r="DD199" s="326">
        <v>855.6</v>
      </c>
      <c r="DE199" s="326">
        <v>0</v>
      </c>
      <c r="DF199" s="326">
        <v>0</v>
      </c>
      <c r="DG199" s="326">
        <v>0</v>
      </c>
      <c r="DH199" s="326">
        <v>0</v>
      </c>
      <c r="DI199" s="326">
        <v>2545563.73</v>
      </c>
      <c r="DJ199" s="326">
        <v>0</v>
      </c>
      <c r="DK199" s="326">
        <v>0</v>
      </c>
      <c r="DL199" s="326">
        <v>279864.31</v>
      </c>
      <c r="DM199" s="326">
        <v>142196.79</v>
      </c>
      <c r="DN199" s="326">
        <v>0</v>
      </c>
      <c r="DO199" s="326">
        <v>0</v>
      </c>
      <c r="DP199" s="326">
        <v>458602.09</v>
      </c>
      <c r="DQ199" s="326">
        <v>0</v>
      </c>
      <c r="DR199" s="326">
        <v>0</v>
      </c>
      <c r="DS199" s="326">
        <v>0</v>
      </c>
      <c r="DT199" s="326">
        <v>374.62</v>
      </c>
      <c r="DU199" s="326">
        <v>0</v>
      </c>
      <c r="DV199" s="326">
        <v>128660.02</v>
      </c>
      <c r="DW199" s="326">
        <v>17.53</v>
      </c>
      <c r="DX199" s="326">
        <v>241109.11</v>
      </c>
      <c r="DY199" s="326">
        <v>197880.85</v>
      </c>
      <c r="DZ199" s="326">
        <v>145543.71</v>
      </c>
      <c r="EA199" s="326">
        <v>68498.91</v>
      </c>
      <c r="EB199" s="326">
        <v>120273.06</v>
      </c>
      <c r="EC199" s="326">
        <v>0</v>
      </c>
      <c r="ED199" s="326">
        <v>311894.13</v>
      </c>
      <c r="EE199" s="326">
        <v>333608.74</v>
      </c>
      <c r="EF199" s="326">
        <v>1535929.16</v>
      </c>
      <c r="EG199" s="326">
        <v>1514214.55</v>
      </c>
      <c r="EH199" s="326">
        <v>0</v>
      </c>
      <c r="EI199" s="326">
        <v>0</v>
      </c>
      <c r="EJ199" s="326">
        <v>0</v>
      </c>
      <c r="EK199" s="326">
        <v>0</v>
      </c>
      <c r="EL199" s="326">
        <v>0</v>
      </c>
      <c r="EM199" s="326">
        <v>21225000</v>
      </c>
      <c r="EN199" s="326">
        <v>20576261.890000001</v>
      </c>
      <c r="EO199" s="326">
        <v>7008149.3399999999</v>
      </c>
      <c r="EP199" s="326">
        <v>487423.35</v>
      </c>
      <c r="EQ199" s="326">
        <v>237882.81</v>
      </c>
      <c r="ER199" s="326">
        <v>13817653.050000001</v>
      </c>
      <c r="ES199" s="326">
        <v>0</v>
      </c>
      <c r="ET199" s="326">
        <v>0.04</v>
      </c>
      <c r="EU199" s="326">
        <v>225579.75</v>
      </c>
      <c r="EV199" s="326">
        <v>242541.8</v>
      </c>
      <c r="EW199" s="326">
        <v>657188.67000000004</v>
      </c>
      <c r="EX199" s="326">
        <v>640226.62</v>
      </c>
      <c r="EY199" s="326">
        <v>0</v>
      </c>
      <c r="EZ199" s="326">
        <v>120989.65</v>
      </c>
      <c r="FA199" s="326">
        <v>56509.49</v>
      </c>
      <c r="FB199" s="326">
        <v>370514.28</v>
      </c>
      <c r="FC199" s="326">
        <v>25233.57</v>
      </c>
      <c r="FD199" s="326">
        <v>409760.87</v>
      </c>
      <c r="FE199" s="326">
        <v>0</v>
      </c>
      <c r="FF199" s="326">
        <v>0</v>
      </c>
      <c r="FG199" s="326">
        <v>0</v>
      </c>
      <c r="FH199" s="326">
        <v>55339.77</v>
      </c>
      <c r="FI199" s="326">
        <v>51266.79</v>
      </c>
      <c r="FJ199" s="326">
        <v>0</v>
      </c>
      <c r="FK199" s="326">
        <v>4072.98</v>
      </c>
    </row>
    <row r="200" spans="1:167" x14ac:dyDescent="0.15">
      <c r="A200" s="334">
        <v>3171</v>
      </c>
      <c r="B200" s="334" t="s">
        <v>644</v>
      </c>
      <c r="C200" s="326">
        <v>0</v>
      </c>
      <c r="D200" s="326">
        <v>3847054.77</v>
      </c>
      <c r="E200" s="326">
        <v>0</v>
      </c>
      <c r="F200" s="326">
        <v>13875.74</v>
      </c>
      <c r="G200" s="326">
        <v>44875.13</v>
      </c>
      <c r="H200" s="326">
        <v>31472.16</v>
      </c>
      <c r="I200" s="326">
        <v>72965.66</v>
      </c>
      <c r="J200" s="326">
        <v>0</v>
      </c>
      <c r="K200" s="326">
        <v>741987</v>
      </c>
      <c r="L200" s="326">
        <v>0</v>
      </c>
      <c r="M200" s="326">
        <v>0</v>
      </c>
      <c r="N200" s="326">
        <v>0</v>
      </c>
      <c r="O200" s="326">
        <v>0</v>
      </c>
      <c r="P200" s="326">
        <v>3466.11</v>
      </c>
      <c r="Q200" s="326">
        <v>0</v>
      </c>
      <c r="R200" s="326">
        <v>0</v>
      </c>
      <c r="S200" s="326">
        <v>0</v>
      </c>
      <c r="T200" s="326">
        <v>0</v>
      </c>
      <c r="U200" s="326">
        <v>69017.399999999994</v>
      </c>
      <c r="V200" s="326">
        <v>6467795</v>
      </c>
      <c r="W200" s="326">
        <v>10695.84</v>
      </c>
      <c r="X200" s="326">
        <v>0</v>
      </c>
      <c r="Y200" s="326">
        <v>0</v>
      </c>
      <c r="Z200" s="326">
        <v>0</v>
      </c>
      <c r="AA200" s="326">
        <v>504275.56</v>
      </c>
      <c r="AB200" s="326">
        <v>0</v>
      </c>
      <c r="AC200" s="326">
        <v>0</v>
      </c>
      <c r="AD200" s="326">
        <v>36335.089999999997</v>
      </c>
      <c r="AE200" s="326">
        <v>84846.24</v>
      </c>
      <c r="AF200" s="326">
        <v>0</v>
      </c>
      <c r="AG200" s="326">
        <v>0</v>
      </c>
      <c r="AH200" s="326">
        <v>21124.68</v>
      </c>
      <c r="AI200" s="326">
        <v>0</v>
      </c>
      <c r="AJ200" s="326">
        <v>0</v>
      </c>
      <c r="AK200" s="326">
        <v>0</v>
      </c>
      <c r="AL200" s="326">
        <v>0</v>
      </c>
      <c r="AM200" s="326">
        <v>0</v>
      </c>
      <c r="AN200" s="326">
        <v>56232.480000000003</v>
      </c>
      <c r="AO200" s="326">
        <v>0</v>
      </c>
      <c r="AP200" s="326">
        <v>10539.69</v>
      </c>
      <c r="AQ200" s="326">
        <v>727445.09</v>
      </c>
      <c r="AR200" s="326">
        <v>4573462.6500000004</v>
      </c>
      <c r="AS200" s="326">
        <v>569912.14</v>
      </c>
      <c r="AT200" s="326">
        <v>335506.67</v>
      </c>
      <c r="AU200" s="326">
        <v>244126.01</v>
      </c>
      <c r="AV200" s="326">
        <v>825.75</v>
      </c>
      <c r="AW200" s="326">
        <v>250536.59</v>
      </c>
      <c r="AX200" s="326">
        <v>150949.69</v>
      </c>
      <c r="AY200" s="326">
        <v>260855</v>
      </c>
      <c r="AZ200" s="326">
        <v>565276.31999999995</v>
      </c>
      <c r="BA200" s="326">
        <v>1624414.57</v>
      </c>
      <c r="BB200" s="326">
        <v>272290.64</v>
      </c>
      <c r="BC200" s="326">
        <v>143496.45000000001</v>
      </c>
      <c r="BD200" s="326">
        <v>0</v>
      </c>
      <c r="BE200" s="326">
        <v>107623.34</v>
      </c>
      <c r="BF200" s="326">
        <v>1365851.89</v>
      </c>
      <c r="BG200" s="326">
        <v>698408</v>
      </c>
      <c r="BH200" s="326">
        <v>0</v>
      </c>
      <c r="BI200" s="326">
        <v>0</v>
      </c>
      <c r="BJ200" s="326">
        <v>0</v>
      </c>
      <c r="BK200" s="326">
        <v>0</v>
      </c>
      <c r="BL200" s="326">
        <v>0</v>
      </c>
      <c r="BM200" s="326">
        <v>0</v>
      </c>
      <c r="BN200" s="326">
        <v>0</v>
      </c>
      <c r="BO200" s="326">
        <v>0</v>
      </c>
      <c r="BP200" s="326">
        <v>0</v>
      </c>
      <c r="BQ200" s="326">
        <v>3561559.97</v>
      </c>
      <c r="BR200" s="326">
        <v>3687137.72</v>
      </c>
      <c r="BS200" s="326">
        <v>3561559.97</v>
      </c>
      <c r="BT200" s="326">
        <v>3687137.72</v>
      </c>
      <c r="BU200" s="326">
        <v>0</v>
      </c>
      <c r="BV200" s="326">
        <v>0</v>
      </c>
      <c r="BW200" s="326">
        <v>1125851.8899999999</v>
      </c>
      <c r="BX200" s="326">
        <v>0</v>
      </c>
      <c r="BY200" s="326">
        <v>0</v>
      </c>
      <c r="BZ200" s="326">
        <v>0</v>
      </c>
      <c r="CA200" s="326">
        <v>0</v>
      </c>
      <c r="CB200" s="326">
        <v>0</v>
      </c>
      <c r="CC200" s="326">
        <v>31618</v>
      </c>
      <c r="CD200" s="326">
        <v>0</v>
      </c>
      <c r="CE200" s="326">
        <v>0</v>
      </c>
      <c r="CF200" s="326">
        <v>0</v>
      </c>
      <c r="CG200" s="326">
        <v>0</v>
      </c>
      <c r="CH200" s="326">
        <v>6203.18</v>
      </c>
      <c r="CI200" s="326">
        <v>0</v>
      </c>
      <c r="CJ200" s="326">
        <v>0</v>
      </c>
      <c r="CK200" s="326">
        <v>0</v>
      </c>
      <c r="CL200" s="326">
        <v>0</v>
      </c>
      <c r="CM200" s="326">
        <v>341086</v>
      </c>
      <c r="CN200" s="326">
        <v>19620</v>
      </c>
      <c r="CO200" s="326">
        <v>0</v>
      </c>
      <c r="CP200" s="326">
        <v>0</v>
      </c>
      <c r="CQ200" s="326">
        <v>0</v>
      </c>
      <c r="CR200" s="326">
        <v>0</v>
      </c>
      <c r="CS200" s="326">
        <v>5086</v>
      </c>
      <c r="CT200" s="326">
        <v>216712.92</v>
      </c>
      <c r="CU200" s="326">
        <v>0</v>
      </c>
      <c r="CV200" s="326">
        <v>0</v>
      </c>
      <c r="CW200" s="326">
        <v>0</v>
      </c>
      <c r="CX200" s="326">
        <v>23387</v>
      </c>
      <c r="CY200" s="326">
        <v>0</v>
      </c>
      <c r="CZ200" s="326">
        <v>0</v>
      </c>
      <c r="DA200" s="326">
        <v>0</v>
      </c>
      <c r="DB200" s="326">
        <v>0</v>
      </c>
      <c r="DC200" s="326">
        <v>0</v>
      </c>
      <c r="DD200" s="326">
        <v>0</v>
      </c>
      <c r="DE200" s="326">
        <v>0</v>
      </c>
      <c r="DF200" s="326">
        <v>0</v>
      </c>
      <c r="DG200" s="326">
        <v>0</v>
      </c>
      <c r="DH200" s="326">
        <v>0</v>
      </c>
      <c r="DI200" s="326">
        <v>1348562.08</v>
      </c>
      <c r="DJ200" s="326">
        <v>0</v>
      </c>
      <c r="DK200" s="326">
        <v>0</v>
      </c>
      <c r="DL200" s="326">
        <v>118127.85</v>
      </c>
      <c r="DM200" s="326">
        <v>150057.70000000001</v>
      </c>
      <c r="DN200" s="326">
        <v>0</v>
      </c>
      <c r="DO200" s="326">
        <v>0</v>
      </c>
      <c r="DP200" s="326">
        <v>57100.480000000003</v>
      </c>
      <c r="DQ200" s="326">
        <v>0</v>
      </c>
      <c r="DR200" s="326">
        <v>0</v>
      </c>
      <c r="DS200" s="326">
        <v>0</v>
      </c>
      <c r="DT200" s="326">
        <v>0</v>
      </c>
      <c r="DU200" s="326">
        <v>0</v>
      </c>
      <c r="DV200" s="326">
        <v>95716.88</v>
      </c>
      <c r="DW200" s="326">
        <v>0</v>
      </c>
      <c r="DX200" s="326">
        <v>45443.7</v>
      </c>
      <c r="DY200" s="326">
        <v>41018.769999999997</v>
      </c>
      <c r="DZ200" s="326">
        <v>3466.55</v>
      </c>
      <c r="EA200" s="326">
        <v>5031</v>
      </c>
      <c r="EB200" s="326">
        <v>2860.48</v>
      </c>
      <c r="EC200" s="326">
        <v>0</v>
      </c>
      <c r="ED200" s="326">
        <v>408630.65</v>
      </c>
      <c r="EE200" s="326">
        <v>405681.29</v>
      </c>
      <c r="EF200" s="326">
        <v>1631235.64</v>
      </c>
      <c r="EG200" s="326">
        <v>1634185</v>
      </c>
      <c r="EH200" s="326">
        <v>0</v>
      </c>
      <c r="EI200" s="326">
        <v>0</v>
      </c>
      <c r="EJ200" s="326">
        <v>0</v>
      </c>
      <c r="EK200" s="326">
        <v>0</v>
      </c>
      <c r="EL200" s="326">
        <v>0</v>
      </c>
      <c r="EM200" s="326">
        <v>21390000</v>
      </c>
      <c r="EN200" s="326">
        <v>1320794.22</v>
      </c>
      <c r="EO200" s="326">
        <v>1574939.75</v>
      </c>
      <c r="EP200" s="326">
        <v>254145.53</v>
      </c>
      <c r="EQ200" s="326">
        <v>0</v>
      </c>
      <c r="ER200" s="326">
        <v>0</v>
      </c>
      <c r="ES200" s="326">
        <v>0</v>
      </c>
      <c r="ET200" s="326">
        <v>0</v>
      </c>
      <c r="EU200" s="326">
        <v>92933.73</v>
      </c>
      <c r="EV200" s="326">
        <v>90114.06</v>
      </c>
      <c r="EW200" s="326">
        <v>387674.03</v>
      </c>
      <c r="EX200" s="326">
        <v>390493.7</v>
      </c>
      <c r="EY200" s="326">
        <v>0</v>
      </c>
      <c r="EZ200" s="326">
        <v>0.44</v>
      </c>
      <c r="FA200" s="326">
        <v>7891.33</v>
      </c>
      <c r="FB200" s="326">
        <v>49744.5</v>
      </c>
      <c r="FC200" s="326">
        <v>0</v>
      </c>
      <c r="FD200" s="326">
        <v>41853.61</v>
      </c>
      <c r="FE200" s="326">
        <v>0</v>
      </c>
      <c r="FF200" s="326">
        <v>0</v>
      </c>
      <c r="FG200" s="326">
        <v>0</v>
      </c>
      <c r="FH200" s="326">
        <v>0</v>
      </c>
      <c r="FI200" s="326">
        <v>0</v>
      </c>
      <c r="FJ200" s="326">
        <v>0</v>
      </c>
      <c r="FK200" s="326">
        <v>0</v>
      </c>
    </row>
    <row r="201" spans="1:167" x14ac:dyDescent="0.15">
      <c r="A201" s="334">
        <v>3206</v>
      </c>
      <c r="B201" s="334" t="s">
        <v>645</v>
      </c>
      <c r="C201" s="326">
        <v>0</v>
      </c>
      <c r="D201" s="326">
        <v>1780118.58</v>
      </c>
      <c r="E201" s="326">
        <v>0</v>
      </c>
      <c r="F201" s="326">
        <v>3465.5</v>
      </c>
      <c r="G201" s="326">
        <v>11392.41</v>
      </c>
      <c r="H201" s="326">
        <v>6654.32</v>
      </c>
      <c r="I201" s="326">
        <v>60475.040000000001</v>
      </c>
      <c r="J201" s="326">
        <v>0</v>
      </c>
      <c r="K201" s="326">
        <v>285402</v>
      </c>
      <c r="L201" s="326">
        <v>0</v>
      </c>
      <c r="M201" s="326">
        <v>44788.06</v>
      </c>
      <c r="N201" s="326">
        <v>0</v>
      </c>
      <c r="O201" s="326">
        <v>0</v>
      </c>
      <c r="P201" s="326">
        <v>48170.55</v>
      </c>
      <c r="Q201" s="326">
        <v>0</v>
      </c>
      <c r="R201" s="326">
        <v>0</v>
      </c>
      <c r="S201" s="326">
        <v>5209.87</v>
      </c>
      <c r="T201" s="326">
        <v>0</v>
      </c>
      <c r="U201" s="326">
        <v>57102.01</v>
      </c>
      <c r="V201" s="326">
        <v>3832365</v>
      </c>
      <c r="W201" s="326">
        <v>6978.74</v>
      </c>
      <c r="X201" s="326">
        <v>0</v>
      </c>
      <c r="Y201" s="326">
        <v>178594.78</v>
      </c>
      <c r="Z201" s="326">
        <v>0</v>
      </c>
      <c r="AA201" s="326">
        <v>403644.38</v>
      </c>
      <c r="AB201" s="326">
        <v>0</v>
      </c>
      <c r="AC201" s="326">
        <v>0</v>
      </c>
      <c r="AD201" s="326">
        <v>0</v>
      </c>
      <c r="AE201" s="326">
        <v>197968.45</v>
      </c>
      <c r="AF201" s="326">
        <v>0</v>
      </c>
      <c r="AG201" s="326">
        <v>0</v>
      </c>
      <c r="AH201" s="326">
        <v>0</v>
      </c>
      <c r="AI201" s="326">
        <v>0</v>
      </c>
      <c r="AJ201" s="326">
        <v>0</v>
      </c>
      <c r="AK201" s="326">
        <v>187.35</v>
      </c>
      <c r="AL201" s="326">
        <v>0</v>
      </c>
      <c r="AM201" s="326">
        <v>0</v>
      </c>
      <c r="AN201" s="326">
        <v>19746.21</v>
      </c>
      <c r="AO201" s="326">
        <v>0</v>
      </c>
      <c r="AP201" s="326">
        <v>1274.0999999999999</v>
      </c>
      <c r="AQ201" s="326">
        <v>1329084.5</v>
      </c>
      <c r="AR201" s="326">
        <v>1176618.46</v>
      </c>
      <c r="AS201" s="326">
        <v>256738.64</v>
      </c>
      <c r="AT201" s="326">
        <v>139375.46</v>
      </c>
      <c r="AU201" s="326">
        <v>249963.48</v>
      </c>
      <c r="AV201" s="326">
        <v>12012.43</v>
      </c>
      <c r="AW201" s="326">
        <v>99822.74</v>
      </c>
      <c r="AX201" s="326">
        <v>303471.26</v>
      </c>
      <c r="AY201" s="326">
        <v>257003.59</v>
      </c>
      <c r="AZ201" s="326">
        <v>363143.64</v>
      </c>
      <c r="BA201" s="326">
        <v>1007027.15</v>
      </c>
      <c r="BB201" s="326">
        <v>256765.2</v>
      </c>
      <c r="BC201" s="326">
        <v>61602</v>
      </c>
      <c r="BD201" s="326">
        <v>0</v>
      </c>
      <c r="BE201" s="326">
        <v>39578</v>
      </c>
      <c r="BF201" s="326">
        <v>344832.27</v>
      </c>
      <c r="BG201" s="326">
        <v>633840.64000000001</v>
      </c>
      <c r="BH201" s="326">
        <v>0</v>
      </c>
      <c r="BI201" s="326">
        <v>0</v>
      </c>
      <c r="BJ201" s="326">
        <v>0</v>
      </c>
      <c r="BK201" s="326">
        <v>0</v>
      </c>
      <c r="BL201" s="326">
        <v>0</v>
      </c>
      <c r="BM201" s="326">
        <v>0</v>
      </c>
      <c r="BN201" s="326">
        <v>0</v>
      </c>
      <c r="BO201" s="326">
        <v>0</v>
      </c>
      <c r="BP201" s="326">
        <v>0</v>
      </c>
      <c r="BQ201" s="326">
        <v>1328553.82</v>
      </c>
      <c r="BR201" s="326">
        <v>1741211.71</v>
      </c>
      <c r="BS201" s="326">
        <v>1328553.82</v>
      </c>
      <c r="BT201" s="326">
        <v>1741211.71</v>
      </c>
      <c r="BU201" s="326">
        <v>0</v>
      </c>
      <c r="BV201" s="326">
        <v>0</v>
      </c>
      <c r="BW201" s="326">
        <v>305236.11</v>
      </c>
      <c r="BX201" s="326">
        <v>0</v>
      </c>
      <c r="BY201" s="326">
        <v>0</v>
      </c>
      <c r="BZ201" s="326">
        <v>0</v>
      </c>
      <c r="CA201" s="326">
        <v>0</v>
      </c>
      <c r="CB201" s="326">
        <v>0</v>
      </c>
      <c r="CC201" s="326">
        <v>0</v>
      </c>
      <c r="CD201" s="326">
        <v>0</v>
      </c>
      <c r="CE201" s="326">
        <v>0</v>
      </c>
      <c r="CF201" s="326">
        <v>0</v>
      </c>
      <c r="CG201" s="326">
        <v>0</v>
      </c>
      <c r="CH201" s="326">
        <v>125469</v>
      </c>
      <c r="CI201" s="326">
        <v>0</v>
      </c>
      <c r="CJ201" s="326">
        <v>312434.5</v>
      </c>
      <c r="CK201" s="326">
        <v>23024.41</v>
      </c>
      <c r="CL201" s="326">
        <v>0</v>
      </c>
      <c r="CM201" s="326">
        <v>10842</v>
      </c>
      <c r="CN201" s="326">
        <v>0</v>
      </c>
      <c r="CO201" s="326">
        <v>0</v>
      </c>
      <c r="CP201" s="326">
        <v>0</v>
      </c>
      <c r="CQ201" s="326">
        <v>0</v>
      </c>
      <c r="CR201" s="326">
        <v>6000</v>
      </c>
      <c r="CS201" s="326">
        <v>0</v>
      </c>
      <c r="CT201" s="326">
        <v>193486.64</v>
      </c>
      <c r="CU201" s="326">
        <v>0</v>
      </c>
      <c r="CV201" s="326">
        <v>0</v>
      </c>
      <c r="CW201" s="326">
        <v>0</v>
      </c>
      <c r="CX201" s="326">
        <v>0</v>
      </c>
      <c r="CY201" s="326">
        <v>0</v>
      </c>
      <c r="CZ201" s="326">
        <v>0</v>
      </c>
      <c r="DA201" s="326">
        <v>0</v>
      </c>
      <c r="DB201" s="326">
        <v>0</v>
      </c>
      <c r="DC201" s="326">
        <v>0</v>
      </c>
      <c r="DD201" s="326">
        <v>0</v>
      </c>
      <c r="DE201" s="326">
        <v>0</v>
      </c>
      <c r="DF201" s="326">
        <v>0</v>
      </c>
      <c r="DG201" s="326">
        <v>0</v>
      </c>
      <c r="DH201" s="326">
        <v>0</v>
      </c>
      <c r="DI201" s="326">
        <v>410400.55</v>
      </c>
      <c r="DJ201" s="326">
        <v>0</v>
      </c>
      <c r="DK201" s="326">
        <v>0</v>
      </c>
      <c r="DL201" s="326">
        <v>85572</v>
      </c>
      <c r="DM201" s="326">
        <v>31185.47</v>
      </c>
      <c r="DN201" s="326">
        <v>0</v>
      </c>
      <c r="DO201" s="326">
        <v>0</v>
      </c>
      <c r="DP201" s="326">
        <v>21776.28</v>
      </c>
      <c r="DQ201" s="326">
        <v>0</v>
      </c>
      <c r="DR201" s="326">
        <v>0</v>
      </c>
      <c r="DS201" s="326">
        <v>0</v>
      </c>
      <c r="DT201" s="326">
        <v>0</v>
      </c>
      <c r="DU201" s="326">
        <v>0</v>
      </c>
      <c r="DV201" s="326">
        <v>427558.36</v>
      </c>
      <c r="DW201" s="326">
        <v>0</v>
      </c>
      <c r="DX201" s="326">
        <v>0</v>
      </c>
      <c r="DY201" s="326">
        <v>0</v>
      </c>
      <c r="DZ201" s="326">
        <v>0</v>
      </c>
      <c r="EA201" s="326">
        <v>0</v>
      </c>
      <c r="EB201" s="326">
        <v>0</v>
      </c>
      <c r="EC201" s="326">
        <v>0</v>
      </c>
      <c r="ED201" s="326">
        <v>0</v>
      </c>
      <c r="EE201" s="326">
        <v>0</v>
      </c>
      <c r="EF201" s="326">
        <v>39596.160000000003</v>
      </c>
      <c r="EG201" s="326">
        <v>0</v>
      </c>
      <c r="EH201" s="326">
        <v>0</v>
      </c>
      <c r="EI201" s="326">
        <v>0</v>
      </c>
      <c r="EJ201" s="326">
        <v>0</v>
      </c>
      <c r="EK201" s="326">
        <v>39596.160000000003</v>
      </c>
      <c r="EL201" s="326">
        <v>0</v>
      </c>
      <c r="EM201" s="326">
        <v>156681.62</v>
      </c>
      <c r="EN201" s="326">
        <v>190000</v>
      </c>
      <c r="EO201" s="326">
        <v>191446.92</v>
      </c>
      <c r="EP201" s="326">
        <v>1446.92</v>
      </c>
      <c r="EQ201" s="326">
        <v>0</v>
      </c>
      <c r="ER201" s="326">
        <v>0</v>
      </c>
      <c r="ES201" s="326">
        <v>0</v>
      </c>
      <c r="ET201" s="326">
        <v>0</v>
      </c>
      <c r="EU201" s="326">
        <v>362.38</v>
      </c>
      <c r="EV201" s="326">
        <v>10374.5</v>
      </c>
      <c r="EW201" s="326">
        <v>341217.77</v>
      </c>
      <c r="EX201" s="326">
        <v>331205.65000000002</v>
      </c>
      <c r="EY201" s="326">
        <v>0</v>
      </c>
      <c r="EZ201" s="326">
        <v>14012.28</v>
      </c>
      <c r="FA201" s="326">
        <v>2753.07</v>
      </c>
      <c r="FB201" s="326">
        <v>2048</v>
      </c>
      <c r="FC201" s="326">
        <v>8472.11</v>
      </c>
      <c r="FD201" s="326">
        <v>4835.1000000000004</v>
      </c>
      <c r="FE201" s="326">
        <v>0</v>
      </c>
      <c r="FF201" s="326">
        <v>0</v>
      </c>
      <c r="FG201" s="326">
        <v>0</v>
      </c>
      <c r="FH201" s="326">
        <v>0</v>
      </c>
      <c r="FI201" s="326">
        <v>0</v>
      </c>
      <c r="FJ201" s="326">
        <v>0</v>
      </c>
      <c r="FK201" s="326">
        <v>0</v>
      </c>
    </row>
    <row r="202" spans="1:167" x14ac:dyDescent="0.15">
      <c r="A202" s="334">
        <v>3213</v>
      </c>
      <c r="B202" s="334" t="s">
        <v>646</v>
      </c>
      <c r="C202" s="326">
        <v>9297.7099999999991</v>
      </c>
      <c r="D202" s="326">
        <v>2602217.75</v>
      </c>
      <c r="E202" s="326">
        <v>0</v>
      </c>
      <c r="F202" s="326">
        <v>1925.85</v>
      </c>
      <c r="G202" s="326">
        <v>19632.37</v>
      </c>
      <c r="H202" s="326">
        <v>15405.89</v>
      </c>
      <c r="I202" s="326">
        <v>85822.399999999994</v>
      </c>
      <c r="J202" s="326">
        <v>0</v>
      </c>
      <c r="K202" s="326">
        <v>567371.13</v>
      </c>
      <c r="L202" s="326">
        <v>0</v>
      </c>
      <c r="M202" s="326">
        <v>0</v>
      </c>
      <c r="N202" s="326">
        <v>0</v>
      </c>
      <c r="O202" s="326">
        <v>0</v>
      </c>
      <c r="P202" s="326">
        <v>2525</v>
      </c>
      <c r="Q202" s="326">
        <v>0</v>
      </c>
      <c r="R202" s="326">
        <v>3159</v>
      </c>
      <c r="S202" s="326">
        <v>0</v>
      </c>
      <c r="T202" s="326">
        <v>2385</v>
      </c>
      <c r="U202" s="326">
        <v>37435.019999999997</v>
      </c>
      <c r="V202" s="326">
        <v>2548621</v>
      </c>
      <c r="W202" s="326">
        <v>30552</v>
      </c>
      <c r="X202" s="326">
        <v>0</v>
      </c>
      <c r="Y202" s="326">
        <v>130969.51</v>
      </c>
      <c r="Z202" s="326">
        <v>54293.9</v>
      </c>
      <c r="AA202" s="326">
        <v>399325.32</v>
      </c>
      <c r="AB202" s="326">
        <v>0</v>
      </c>
      <c r="AC202" s="326">
        <v>0</v>
      </c>
      <c r="AD202" s="326">
        <v>32300</v>
      </c>
      <c r="AE202" s="326">
        <v>102583.9</v>
      </c>
      <c r="AF202" s="326">
        <v>0</v>
      </c>
      <c r="AG202" s="326">
        <v>0</v>
      </c>
      <c r="AH202" s="326">
        <v>3601.28</v>
      </c>
      <c r="AI202" s="326">
        <v>0</v>
      </c>
      <c r="AJ202" s="326">
        <v>0</v>
      </c>
      <c r="AK202" s="326">
        <v>230857.8</v>
      </c>
      <c r="AL202" s="326">
        <v>0</v>
      </c>
      <c r="AM202" s="326">
        <v>0</v>
      </c>
      <c r="AN202" s="326">
        <v>34018.129999999997</v>
      </c>
      <c r="AO202" s="326">
        <v>0</v>
      </c>
      <c r="AP202" s="326">
        <v>4809.54</v>
      </c>
      <c r="AQ202" s="326">
        <v>1283528.02</v>
      </c>
      <c r="AR202" s="326">
        <v>894188.94</v>
      </c>
      <c r="AS202" s="326">
        <v>241320.46</v>
      </c>
      <c r="AT202" s="326">
        <v>158419.84</v>
      </c>
      <c r="AU202" s="326">
        <v>214363.98</v>
      </c>
      <c r="AV202" s="326">
        <v>0</v>
      </c>
      <c r="AW202" s="326">
        <v>120680.93</v>
      </c>
      <c r="AX202" s="326">
        <v>183999.21</v>
      </c>
      <c r="AY202" s="326">
        <v>193056.92</v>
      </c>
      <c r="AZ202" s="326">
        <v>331815.09000000003</v>
      </c>
      <c r="BA202" s="326">
        <v>1043675.96</v>
      </c>
      <c r="BB202" s="326">
        <v>234229.83</v>
      </c>
      <c r="BC202" s="326">
        <v>86916.84</v>
      </c>
      <c r="BD202" s="326">
        <v>129054.16</v>
      </c>
      <c r="BE202" s="326">
        <v>134410.04</v>
      </c>
      <c r="BF202" s="326">
        <v>674963.54</v>
      </c>
      <c r="BG202" s="326">
        <v>903008.85</v>
      </c>
      <c r="BH202" s="326">
        <v>0</v>
      </c>
      <c r="BI202" s="326">
        <v>0</v>
      </c>
      <c r="BJ202" s="326">
        <v>0</v>
      </c>
      <c r="BK202" s="326">
        <v>0</v>
      </c>
      <c r="BL202" s="326">
        <v>0</v>
      </c>
      <c r="BM202" s="326">
        <v>0</v>
      </c>
      <c r="BN202" s="326">
        <v>0</v>
      </c>
      <c r="BO202" s="326">
        <v>1406327.27</v>
      </c>
      <c r="BP202" s="326">
        <v>1497804.16</v>
      </c>
      <c r="BQ202" s="326">
        <v>0</v>
      </c>
      <c r="BR202" s="326">
        <v>0</v>
      </c>
      <c r="BS202" s="326">
        <v>1406327.27</v>
      </c>
      <c r="BT202" s="326">
        <v>1497804.16</v>
      </c>
      <c r="BU202" s="326">
        <v>0</v>
      </c>
      <c r="BV202" s="326">
        <v>0</v>
      </c>
      <c r="BW202" s="326">
        <v>385408.54</v>
      </c>
      <c r="BX202" s="326">
        <v>0</v>
      </c>
      <c r="BY202" s="326">
        <v>0</v>
      </c>
      <c r="BZ202" s="326">
        <v>0</v>
      </c>
      <c r="CA202" s="326">
        <v>0</v>
      </c>
      <c r="CB202" s="326">
        <v>0</v>
      </c>
      <c r="CC202" s="326">
        <v>1044.33</v>
      </c>
      <c r="CD202" s="326">
        <v>0</v>
      </c>
      <c r="CE202" s="326">
        <v>0</v>
      </c>
      <c r="CF202" s="326">
        <v>0</v>
      </c>
      <c r="CG202" s="326">
        <v>0</v>
      </c>
      <c r="CH202" s="326">
        <v>5625</v>
      </c>
      <c r="CI202" s="326">
        <v>0</v>
      </c>
      <c r="CJ202" s="326">
        <v>0</v>
      </c>
      <c r="CK202" s="326">
        <v>0</v>
      </c>
      <c r="CL202" s="326">
        <v>0</v>
      </c>
      <c r="CM202" s="326">
        <v>128380</v>
      </c>
      <c r="CN202" s="326">
        <v>0</v>
      </c>
      <c r="CO202" s="326">
        <v>0</v>
      </c>
      <c r="CP202" s="326">
        <v>0</v>
      </c>
      <c r="CQ202" s="326">
        <v>0</v>
      </c>
      <c r="CR202" s="326">
        <v>0</v>
      </c>
      <c r="CS202" s="326">
        <v>0</v>
      </c>
      <c r="CT202" s="326">
        <v>113367.52</v>
      </c>
      <c r="CU202" s="326">
        <v>0</v>
      </c>
      <c r="CV202" s="326">
        <v>0</v>
      </c>
      <c r="CW202" s="326">
        <v>0</v>
      </c>
      <c r="CX202" s="326">
        <v>38006.959999999999</v>
      </c>
      <c r="CY202" s="326">
        <v>0</v>
      </c>
      <c r="CZ202" s="326">
        <v>0</v>
      </c>
      <c r="DA202" s="326">
        <v>0</v>
      </c>
      <c r="DB202" s="326">
        <v>0</v>
      </c>
      <c r="DC202" s="326">
        <v>0</v>
      </c>
      <c r="DD202" s="326">
        <v>0</v>
      </c>
      <c r="DE202" s="326">
        <v>0</v>
      </c>
      <c r="DF202" s="326">
        <v>0</v>
      </c>
      <c r="DG202" s="326">
        <v>0</v>
      </c>
      <c r="DH202" s="326">
        <v>0</v>
      </c>
      <c r="DI202" s="326">
        <v>532349.21</v>
      </c>
      <c r="DJ202" s="326">
        <v>0</v>
      </c>
      <c r="DK202" s="326">
        <v>0</v>
      </c>
      <c r="DL202" s="326">
        <v>28422.23</v>
      </c>
      <c r="DM202" s="326">
        <v>38804.57</v>
      </c>
      <c r="DN202" s="326">
        <v>0</v>
      </c>
      <c r="DO202" s="326">
        <v>0</v>
      </c>
      <c r="DP202" s="326">
        <v>10565.18</v>
      </c>
      <c r="DQ202" s="326">
        <v>0</v>
      </c>
      <c r="DR202" s="326">
        <v>0</v>
      </c>
      <c r="DS202" s="326">
        <v>0</v>
      </c>
      <c r="DT202" s="326">
        <v>6229.94</v>
      </c>
      <c r="DU202" s="326">
        <v>0</v>
      </c>
      <c r="DV202" s="326">
        <v>46163.51</v>
      </c>
      <c r="DW202" s="326">
        <v>0</v>
      </c>
      <c r="DX202" s="326">
        <v>51530.7</v>
      </c>
      <c r="DY202" s="326">
        <v>50131.25</v>
      </c>
      <c r="DZ202" s="326">
        <v>572.24</v>
      </c>
      <c r="EA202" s="326">
        <v>1433.69</v>
      </c>
      <c r="EB202" s="326">
        <v>538</v>
      </c>
      <c r="EC202" s="326">
        <v>0</v>
      </c>
      <c r="ED202" s="326">
        <v>82746.11</v>
      </c>
      <c r="EE202" s="326">
        <v>75812.38</v>
      </c>
      <c r="EF202" s="326">
        <v>630151.46</v>
      </c>
      <c r="EG202" s="326">
        <v>465433.33</v>
      </c>
      <c r="EH202" s="326">
        <v>0</v>
      </c>
      <c r="EI202" s="326">
        <v>0</v>
      </c>
      <c r="EJ202" s="326">
        <v>0</v>
      </c>
      <c r="EK202" s="326">
        <v>171651.86</v>
      </c>
      <c r="EL202" s="326">
        <v>0</v>
      </c>
      <c r="EM202" s="326">
        <v>2313000</v>
      </c>
      <c r="EN202" s="326">
        <v>80537</v>
      </c>
      <c r="EO202" s="326">
        <v>5130.01</v>
      </c>
      <c r="EP202" s="326">
        <v>253.29</v>
      </c>
      <c r="EQ202" s="326">
        <v>0</v>
      </c>
      <c r="ER202" s="326">
        <v>75660.28</v>
      </c>
      <c r="ES202" s="326">
        <v>0</v>
      </c>
      <c r="ET202" s="326">
        <v>0</v>
      </c>
      <c r="EU202" s="326">
        <v>9264.06</v>
      </c>
      <c r="EV202" s="326">
        <v>4783.47</v>
      </c>
      <c r="EW202" s="326">
        <v>263410.5</v>
      </c>
      <c r="EX202" s="326">
        <v>267891.09000000003</v>
      </c>
      <c r="EY202" s="326">
        <v>0</v>
      </c>
      <c r="EZ202" s="326">
        <v>54854.5</v>
      </c>
      <c r="FA202" s="326">
        <v>124503.85</v>
      </c>
      <c r="FB202" s="326">
        <v>197049.25</v>
      </c>
      <c r="FC202" s="326">
        <v>2646.55</v>
      </c>
      <c r="FD202" s="326">
        <v>124753.35</v>
      </c>
      <c r="FE202" s="326">
        <v>0</v>
      </c>
      <c r="FF202" s="326">
        <v>0</v>
      </c>
      <c r="FG202" s="326">
        <v>0</v>
      </c>
      <c r="FH202" s="326">
        <v>0</v>
      </c>
      <c r="FI202" s="326">
        <v>0</v>
      </c>
      <c r="FJ202" s="326">
        <v>0</v>
      </c>
      <c r="FK202" s="326">
        <v>0</v>
      </c>
    </row>
    <row r="203" spans="1:167" x14ac:dyDescent="0.15">
      <c r="A203" s="334">
        <v>3220</v>
      </c>
      <c r="B203" s="334" t="s">
        <v>647</v>
      </c>
      <c r="C203" s="326">
        <v>0</v>
      </c>
      <c r="D203" s="326">
        <v>6560483.46</v>
      </c>
      <c r="E203" s="326">
        <v>12663.47</v>
      </c>
      <c r="F203" s="326">
        <v>763.5</v>
      </c>
      <c r="G203" s="326">
        <v>26812</v>
      </c>
      <c r="H203" s="326">
        <v>24927.279999999999</v>
      </c>
      <c r="I203" s="326">
        <v>98452.5</v>
      </c>
      <c r="J203" s="326">
        <v>0</v>
      </c>
      <c r="K203" s="326">
        <v>805156</v>
      </c>
      <c r="L203" s="326">
        <v>0</v>
      </c>
      <c r="M203" s="326">
        <v>0</v>
      </c>
      <c r="N203" s="326">
        <v>0</v>
      </c>
      <c r="O203" s="326">
        <v>0</v>
      </c>
      <c r="P203" s="326">
        <v>0</v>
      </c>
      <c r="Q203" s="326">
        <v>0</v>
      </c>
      <c r="R203" s="326">
        <v>0</v>
      </c>
      <c r="S203" s="326">
        <v>0</v>
      </c>
      <c r="T203" s="326">
        <v>0</v>
      </c>
      <c r="U203" s="326">
        <v>223708.48</v>
      </c>
      <c r="V203" s="326">
        <v>10945277</v>
      </c>
      <c r="W203" s="326">
        <v>21479.119999999999</v>
      </c>
      <c r="X203" s="326">
        <v>0</v>
      </c>
      <c r="Y203" s="326">
        <v>0</v>
      </c>
      <c r="Z203" s="326">
        <v>3644.36</v>
      </c>
      <c r="AA203" s="326">
        <v>864687.05</v>
      </c>
      <c r="AB203" s="326">
        <v>0</v>
      </c>
      <c r="AC203" s="326">
        <v>0</v>
      </c>
      <c r="AD203" s="326">
        <v>38927</v>
      </c>
      <c r="AE203" s="326">
        <v>155005</v>
      </c>
      <c r="AF203" s="326">
        <v>0</v>
      </c>
      <c r="AG203" s="326">
        <v>0</v>
      </c>
      <c r="AH203" s="326">
        <v>9183.4699999999993</v>
      </c>
      <c r="AI203" s="326">
        <v>9746.85</v>
      </c>
      <c r="AJ203" s="326">
        <v>0</v>
      </c>
      <c r="AK203" s="326">
        <v>6400</v>
      </c>
      <c r="AL203" s="326">
        <v>0</v>
      </c>
      <c r="AM203" s="326">
        <v>500</v>
      </c>
      <c r="AN203" s="326">
        <v>99233.89</v>
      </c>
      <c r="AO203" s="326">
        <v>0</v>
      </c>
      <c r="AP203" s="326">
        <v>2140</v>
      </c>
      <c r="AQ203" s="326">
        <v>3767082.31</v>
      </c>
      <c r="AR203" s="326">
        <v>4419444.91</v>
      </c>
      <c r="AS203" s="326">
        <v>682742.91</v>
      </c>
      <c r="AT203" s="326">
        <v>522925.23</v>
      </c>
      <c r="AU203" s="326">
        <v>374627.72</v>
      </c>
      <c r="AV203" s="326">
        <v>89633.75</v>
      </c>
      <c r="AW203" s="326">
        <v>420218.68</v>
      </c>
      <c r="AX203" s="326">
        <v>1039167.39</v>
      </c>
      <c r="AY203" s="326">
        <v>424637.08</v>
      </c>
      <c r="AZ203" s="326">
        <v>892171.42</v>
      </c>
      <c r="BA203" s="326">
        <v>3248799.36</v>
      </c>
      <c r="BB203" s="326">
        <v>719306.96</v>
      </c>
      <c r="BC203" s="326">
        <v>237868</v>
      </c>
      <c r="BD203" s="326">
        <v>0</v>
      </c>
      <c r="BE203" s="326">
        <v>19616</v>
      </c>
      <c r="BF203" s="326">
        <v>1862847.6</v>
      </c>
      <c r="BG203" s="326">
        <v>783856.37</v>
      </c>
      <c r="BH203" s="326">
        <v>983.48</v>
      </c>
      <c r="BI203" s="326">
        <v>0</v>
      </c>
      <c r="BJ203" s="326">
        <v>0</v>
      </c>
      <c r="BK203" s="326">
        <v>0</v>
      </c>
      <c r="BL203" s="326">
        <v>1060.0899999999999</v>
      </c>
      <c r="BM203" s="326">
        <v>0</v>
      </c>
      <c r="BN203" s="326">
        <v>0</v>
      </c>
      <c r="BO203" s="326">
        <v>5076852.26</v>
      </c>
      <c r="BP203" s="326">
        <v>5479053.4299999997</v>
      </c>
      <c r="BQ203" s="326">
        <v>0</v>
      </c>
      <c r="BR203" s="326">
        <v>0</v>
      </c>
      <c r="BS203" s="326">
        <v>5076852.26</v>
      </c>
      <c r="BT203" s="326">
        <v>5480113.5199999996</v>
      </c>
      <c r="BU203" s="326">
        <v>0</v>
      </c>
      <c r="BV203" s="326">
        <v>0</v>
      </c>
      <c r="BW203" s="326">
        <v>1862847.6</v>
      </c>
      <c r="BX203" s="326">
        <v>0</v>
      </c>
      <c r="BY203" s="326">
        <v>0</v>
      </c>
      <c r="BZ203" s="326">
        <v>0</v>
      </c>
      <c r="CA203" s="326">
        <v>0</v>
      </c>
      <c r="CB203" s="326">
        <v>0</v>
      </c>
      <c r="CC203" s="326">
        <v>0</v>
      </c>
      <c r="CD203" s="326">
        <v>0</v>
      </c>
      <c r="CE203" s="326">
        <v>0</v>
      </c>
      <c r="CF203" s="326">
        <v>0</v>
      </c>
      <c r="CG203" s="326">
        <v>0</v>
      </c>
      <c r="CH203" s="326">
        <v>39457.019999999997</v>
      </c>
      <c r="CI203" s="326">
        <v>0</v>
      </c>
      <c r="CJ203" s="326">
        <v>0</v>
      </c>
      <c r="CK203" s="326">
        <v>0</v>
      </c>
      <c r="CL203" s="326">
        <v>0</v>
      </c>
      <c r="CM203" s="326">
        <v>615631</v>
      </c>
      <c r="CN203" s="326">
        <v>0</v>
      </c>
      <c r="CO203" s="326">
        <v>0</v>
      </c>
      <c r="CP203" s="326">
        <v>0</v>
      </c>
      <c r="CQ203" s="326">
        <v>0</v>
      </c>
      <c r="CR203" s="326">
        <v>0</v>
      </c>
      <c r="CS203" s="326">
        <v>0</v>
      </c>
      <c r="CT203" s="326">
        <v>296203.38</v>
      </c>
      <c r="CU203" s="326">
        <v>0</v>
      </c>
      <c r="CV203" s="326">
        <v>0</v>
      </c>
      <c r="CW203" s="326">
        <v>0</v>
      </c>
      <c r="CX203" s="326">
        <v>97988.57</v>
      </c>
      <c r="CY203" s="326">
        <v>0</v>
      </c>
      <c r="CZ203" s="326">
        <v>0</v>
      </c>
      <c r="DA203" s="326">
        <v>0</v>
      </c>
      <c r="DB203" s="326">
        <v>0</v>
      </c>
      <c r="DC203" s="326">
        <v>0</v>
      </c>
      <c r="DD203" s="326">
        <v>104</v>
      </c>
      <c r="DE203" s="326">
        <v>0</v>
      </c>
      <c r="DF203" s="326">
        <v>0</v>
      </c>
      <c r="DG203" s="326">
        <v>0</v>
      </c>
      <c r="DH203" s="326">
        <v>0</v>
      </c>
      <c r="DI203" s="326">
        <v>2331714.5499999998</v>
      </c>
      <c r="DJ203" s="326">
        <v>0</v>
      </c>
      <c r="DK203" s="326">
        <v>0</v>
      </c>
      <c r="DL203" s="326">
        <v>238853.14</v>
      </c>
      <c r="DM203" s="326">
        <v>189318.03</v>
      </c>
      <c r="DN203" s="326">
        <v>0</v>
      </c>
      <c r="DO203" s="326">
        <v>0</v>
      </c>
      <c r="DP203" s="326">
        <v>41716.5</v>
      </c>
      <c r="DQ203" s="326">
        <v>5752.56</v>
      </c>
      <c r="DR203" s="326">
        <v>0</v>
      </c>
      <c r="DS203" s="326">
        <v>0</v>
      </c>
      <c r="DT203" s="326">
        <v>0</v>
      </c>
      <c r="DU203" s="326">
        <v>0</v>
      </c>
      <c r="DV203" s="326">
        <v>104876.79</v>
      </c>
      <c r="DW203" s="326">
        <v>0</v>
      </c>
      <c r="DX203" s="326">
        <v>15004.42</v>
      </c>
      <c r="DY203" s="326">
        <v>11934.37</v>
      </c>
      <c r="DZ203" s="326">
        <v>250</v>
      </c>
      <c r="EA203" s="326">
        <v>3320.05</v>
      </c>
      <c r="EB203" s="326">
        <v>0</v>
      </c>
      <c r="EC203" s="326">
        <v>0</v>
      </c>
      <c r="ED203" s="326">
        <v>56662.15</v>
      </c>
      <c r="EE203" s="326">
        <v>175522.32</v>
      </c>
      <c r="EF203" s="326">
        <v>1106486</v>
      </c>
      <c r="EG203" s="326">
        <v>987625.83</v>
      </c>
      <c r="EH203" s="326">
        <v>0</v>
      </c>
      <c r="EI203" s="326">
        <v>0</v>
      </c>
      <c r="EJ203" s="326">
        <v>0</v>
      </c>
      <c r="EK203" s="326">
        <v>0</v>
      </c>
      <c r="EL203" s="326">
        <v>0</v>
      </c>
      <c r="EM203" s="326">
        <v>28455000</v>
      </c>
      <c r="EN203" s="326">
        <v>5772583.5800000001</v>
      </c>
      <c r="EO203" s="326">
        <v>21188169.91</v>
      </c>
      <c r="EP203" s="326">
        <v>17814865.609999999</v>
      </c>
      <c r="EQ203" s="326">
        <v>0</v>
      </c>
      <c r="ER203" s="326">
        <v>2399279.2799999998</v>
      </c>
      <c r="ES203" s="326">
        <v>0</v>
      </c>
      <c r="ET203" s="326">
        <v>0</v>
      </c>
      <c r="EU203" s="326">
        <v>188921.44</v>
      </c>
      <c r="EV203" s="326">
        <v>219656.6</v>
      </c>
      <c r="EW203" s="326">
        <v>747346.56</v>
      </c>
      <c r="EX203" s="326">
        <v>716611.4</v>
      </c>
      <c r="EY203" s="326">
        <v>0</v>
      </c>
      <c r="EZ203" s="326">
        <v>71621.649999999994</v>
      </c>
      <c r="FA203" s="326">
        <v>77141.490000000005</v>
      </c>
      <c r="FB203" s="326">
        <v>260109</v>
      </c>
      <c r="FC203" s="326">
        <v>120438.76</v>
      </c>
      <c r="FD203" s="326">
        <v>134150.39999999999</v>
      </c>
      <c r="FE203" s="326">
        <v>0</v>
      </c>
      <c r="FF203" s="326">
        <v>0</v>
      </c>
      <c r="FG203" s="326">
        <v>0</v>
      </c>
      <c r="FH203" s="326">
        <v>17684.07</v>
      </c>
      <c r="FI203" s="326">
        <v>5030</v>
      </c>
      <c r="FJ203" s="326">
        <v>3852.03</v>
      </c>
      <c r="FK203" s="326">
        <v>8802.0400000000009</v>
      </c>
    </row>
    <row r="204" spans="1:167" x14ac:dyDescent="0.15">
      <c r="A204" s="334">
        <v>3269</v>
      </c>
      <c r="B204" s="334" t="s">
        <v>648</v>
      </c>
      <c r="C204" s="326">
        <v>147819.47</v>
      </c>
      <c r="D204" s="326">
        <v>268909256.87</v>
      </c>
      <c r="E204" s="326">
        <v>193505</v>
      </c>
      <c r="F204" s="326">
        <v>25071.52</v>
      </c>
      <c r="G204" s="326">
        <v>243737.58</v>
      </c>
      <c r="H204" s="326">
        <v>1282483.77</v>
      </c>
      <c r="I204" s="326">
        <v>2960440.54</v>
      </c>
      <c r="J204" s="326">
        <v>0</v>
      </c>
      <c r="K204" s="326">
        <v>3292769.82</v>
      </c>
      <c r="L204" s="326">
        <v>0</v>
      </c>
      <c r="M204" s="326">
        <v>0</v>
      </c>
      <c r="N204" s="326">
        <v>0</v>
      </c>
      <c r="O204" s="326">
        <v>0</v>
      </c>
      <c r="P204" s="326">
        <v>93979.61</v>
      </c>
      <c r="Q204" s="326">
        <v>0</v>
      </c>
      <c r="R204" s="326">
        <v>0</v>
      </c>
      <c r="S204" s="326">
        <v>0</v>
      </c>
      <c r="T204" s="326">
        <v>0</v>
      </c>
      <c r="U204" s="326">
        <v>3265090.94</v>
      </c>
      <c r="V204" s="326">
        <v>47886082</v>
      </c>
      <c r="W204" s="326">
        <v>390568.11</v>
      </c>
      <c r="X204" s="326">
        <v>258191</v>
      </c>
      <c r="Y204" s="326">
        <v>6922333.8200000003</v>
      </c>
      <c r="Z204" s="326">
        <v>7172.46</v>
      </c>
      <c r="AA204" s="326">
        <v>14143383.689999999</v>
      </c>
      <c r="AB204" s="326">
        <v>241127</v>
      </c>
      <c r="AC204" s="326">
        <v>0</v>
      </c>
      <c r="AD204" s="326">
        <v>3910970.12</v>
      </c>
      <c r="AE204" s="326">
        <v>7663512.6100000003</v>
      </c>
      <c r="AF204" s="326">
        <v>0</v>
      </c>
      <c r="AG204" s="326">
        <v>0</v>
      </c>
      <c r="AH204" s="326">
        <v>278934.90000000002</v>
      </c>
      <c r="AI204" s="326">
        <v>36265.61</v>
      </c>
      <c r="AJ204" s="326">
        <v>0</v>
      </c>
      <c r="AK204" s="326">
        <v>784020</v>
      </c>
      <c r="AL204" s="326">
        <v>2055000</v>
      </c>
      <c r="AM204" s="326">
        <v>42900.72</v>
      </c>
      <c r="AN204" s="326">
        <v>426484.01</v>
      </c>
      <c r="AO204" s="326">
        <v>60781</v>
      </c>
      <c r="AP204" s="326">
        <v>956558.96</v>
      </c>
      <c r="AQ204" s="326">
        <v>67196276.870000005</v>
      </c>
      <c r="AR204" s="326">
        <v>81971209.480000004</v>
      </c>
      <c r="AS204" s="326">
        <v>3922033.12</v>
      </c>
      <c r="AT204" s="326">
        <v>7862145.29</v>
      </c>
      <c r="AU204" s="326">
        <v>2830393.32</v>
      </c>
      <c r="AV204" s="326">
        <v>1103182.54</v>
      </c>
      <c r="AW204" s="326">
        <v>14178520.369999999</v>
      </c>
      <c r="AX204" s="326">
        <v>26954145.690000001</v>
      </c>
      <c r="AY204" s="326">
        <v>2930907.4</v>
      </c>
      <c r="AZ204" s="326">
        <v>18980165.98</v>
      </c>
      <c r="BA204" s="326">
        <v>47222782.149999999</v>
      </c>
      <c r="BB204" s="326">
        <v>10749983.25</v>
      </c>
      <c r="BC204" s="326">
        <v>2409453.67</v>
      </c>
      <c r="BD204" s="326">
        <v>673257.77</v>
      </c>
      <c r="BE204" s="326">
        <v>8657314.6099999994</v>
      </c>
      <c r="BF204" s="326">
        <v>50882124.289999999</v>
      </c>
      <c r="BG204" s="326">
        <v>12951412.77</v>
      </c>
      <c r="BH204" s="326">
        <v>79635.570000000007</v>
      </c>
      <c r="BI204" s="326">
        <v>0</v>
      </c>
      <c r="BJ204" s="326">
        <v>0</v>
      </c>
      <c r="BK204" s="326">
        <v>0</v>
      </c>
      <c r="BL204" s="326">
        <v>142652.45000000001</v>
      </c>
      <c r="BM204" s="326">
        <v>0</v>
      </c>
      <c r="BN204" s="326">
        <v>0</v>
      </c>
      <c r="BO204" s="326">
        <v>0</v>
      </c>
      <c r="BP204" s="326">
        <v>0</v>
      </c>
      <c r="BQ204" s="326">
        <v>47756178.329999998</v>
      </c>
      <c r="BR204" s="326">
        <v>52537022.869999997</v>
      </c>
      <c r="BS204" s="326">
        <v>47756178.329999998</v>
      </c>
      <c r="BT204" s="326">
        <v>52679675.32</v>
      </c>
      <c r="BU204" s="326">
        <v>0</v>
      </c>
      <c r="BV204" s="326">
        <v>0</v>
      </c>
      <c r="BW204" s="326">
        <v>50795258.780000001</v>
      </c>
      <c r="BX204" s="326">
        <v>0</v>
      </c>
      <c r="BY204" s="326">
        <v>0</v>
      </c>
      <c r="BZ204" s="326">
        <v>0</v>
      </c>
      <c r="CA204" s="326">
        <v>0</v>
      </c>
      <c r="CB204" s="326">
        <v>0</v>
      </c>
      <c r="CC204" s="326">
        <v>28707</v>
      </c>
      <c r="CD204" s="326">
        <v>0</v>
      </c>
      <c r="CE204" s="326">
        <v>0</v>
      </c>
      <c r="CF204" s="326">
        <v>0</v>
      </c>
      <c r="CG204" s="326">
        <v>0</v>
      </c>
      <c r="CH204" s="326">
        <v>0</v>
      </c>
      <c r="CI204" s="326">
        <v>0</v>
      </c>
      <c r="CJ204" s="326">
        <v>0</v>
      </c>
      <c r="CK204" s="326">
        <v>0</v>
      </c>
      <c r="CL204" s="326">
        <v>0</v>
      </c>
      <c r="CM204" s="326">
        <v>17651519</v>
      </c>
      <c r="CN204" s="326">
        <v>780492</v>
      </c>
      <c r="CO204" s="326">
        <v>0</v>
      </c>
      <c r="CP204" s="326">
        <v>149501</v>
      </c>
      <c r="CQ204" s="326">
        <v>0</v>
      </c>
      <c r="CR204" s="326">
        <v>152914.82</v>
      </c>
      <c r="CS204" s="326">
        <v>202342</v>
      </c>
      <c r="CT204" s="326">
        <v>4900924.9400000004</v>
      </c>
      <c r="CU204" s="326">
        <v>0</v>
      </c>
      <c r="CV204" s="326">
        <v>0</v>
      </c>
      <c r="CW204" s="326">
        <v>0</v>
      </c>
      <c r="CX204" s="326">
        <v>684678.38</v>
      </c>
      <c r="CY204" s="326">
        <v>0</v>
      </c>
      <c r="CZ204" s="326">
        <v>0</v>
      </c>
      <c r="DA204" s="326">
        <v>0</v>
      </c>
      <c r="DB204" s="326">
        <v>0</v>
      </c>
      <c r="DC204" s="326">
        <v>0</v>
      </c>
      <c r="DD204" s="326">
        <v>0</v>
      </c>
      <c r="DE204" s="326">
        <v>218913.08</v>
      </c>
      <c r="DF204" s="326">
        <v>0</v>
      </c>
      <c r="DG204" s="326">
        <v>0</v>
      </c>
      <c r="DH204" s="326">
        <v>0</v>
      </c>
      <c r="DI204" s="326">
        <v>55044195.840000004</v>
      </c>
      <c r="DJ204" s="326">
        <v>0</v>
      </c>
      <c r="DK204" s="326">
        <v>219769.25</v>
      </c>
      <c r="DL204" s="326">
        <v>12521438.34</v>
      </c>
      <c r="DM204" s="326">
        <v>2703243.94</v>
      </c>
      <c r="DN204" s="326">
        <v>0</v>
      </c>
      <c r="DO204" s="326">
        <v>0</v>
      </c>
      <c r="DP204" s="326">
        <v>4369801.63</v>
      </c>
      <c r="DQ204" s="326">
        <v>20372</v>
      </c>
      <c r="DR204" s="326">
        <v>13069.54</v>
      </c>
      <c r="DS204" s="326">
        <v>0</v>
      </c>
      <c r="DT204" s="326">
        <v>275</v>
      </c>
      <c r="DU204" s="326">
        <v>0</v>
      </c>
      <c r="DV204" s="326">
        <v>79161.83</v>
      </c>
      <c r="DW204" s="326">
        <v>8278</v>
      </c>
      <c r="DX204" s="326">
        <v>1994724.32</v>
      </c>
      <c r="DY204" s="326">
        <v>2329543.7599999998</v>
      </c>
      <c r="DZ204" s="326">
        <v>3100730.56</v>
      </c>
      <c r="EA204" s="326">
        <v>1143345.47</v>
      </c>
      <c r="EB204" s="326">
        <v>1585575.65</v>
      </c>
      <c r="EC204" s="326">
        <v>36990</v>
      </c>
      <c r="ED204" s="326">
        <v>2206688.31</v>
      </c>
      <c r="EE204" s="326">
        <v>2123116.88</v>
      </c>
      <c r="EF204" s="326">
        <v>12674698.1</v>
      </c>
      <c r="EG204" s="326">
        <v>9731490.0999999996</v>
      </c>
      <c r="EH204" s="326">
        <v>0</v>
      </c>
      <c r="EI204" s="326">
        <v>47216.93</v>
      </c>
      <c r="EJ204" s="326">
        <v>0</v>
      </c>
      <c r="EK204" s="326">
        <v>2979562.5</v>
      </c>
      <c r="EL204" s="326">
        <v>0</v>
      </c>
      <c r="EM204" s="326">
        <v>77537520.819999993</v>
      </c>
      <c r="EN204" s="326">
        <v>10453250.560000001</v>
      </c>
      <c r="EO204" s="326">
        <v>2047507.97</v>
      </c>
      <c r="EP204" s="326">
        <v>5509124.1299999999</v>
      </c>
      <c r="EQ204" s="326">
        <v>0</v>
      </c>
      <c r="ER204" s="326">
        <v>13914866.720000001</v>
      </c>
      <c r="ES204" s="326">
        <v>0</v>
      </c>
      <c r="ET204" s="326">
        <v>0</v>
      </c>
      <c r="EU204" s="326">
        <v>1340910.3</v>
      </c>
      <c r="EV204" s="326">
        <v>1685595.32</v>
      </c>
      <c r="EW204" s="326">
        <v>10867643.689999999</v>
      </c>
      <c r="EX204" s="326">
        <v>10522958.67</v>
      </c>
      <c r="EY204" s="326">
        <v>0</v>
      </c>
      <c r="EZ204" s="326">
        <v>1840059.67</v>
      </c>
      <c r="FA204" s="326">
        <v>1951706.18</v>
      </c>
      <c r="FB204" s="326">
        <v>14962417.050000001</v>
      </c>
      <c r="FC204" s="326">
        <v>2021416.3</v>
      </c>
      <c r="FD204" s="326">
        <v>12829354.24</v>
      </c>
      <c r="FE204" s="326">
        <v>0</v>
      </c>
      <c r="FF204" s="326">
        <v>0</v>
      </c>
      <c r="FG204" s="326">
        <v>0</v>
      </c>
      <c r="FH204" s="326">
        <v>0</v>
      </c>
      <c r="FI204" s="326">
        <v>0</v>
      </c>
      <c r="FJ204" s="326">
        <v>0</v>
      </c>
      <c r="FK204" s="326">
        <v>0</v>
      </c>
    </row>
    <row r="205" spans="1:167" x14ac:dyDescent="0.15">
      <c r="A205" s="334">
        <v>3276</v>
      </c>
      <c r="B205" s="334" t="s">
        <v>649</v>
      </c>
      <c r="C205" s="326">
        <v>0</v>
      </c>
      <c r="D205" s="326">
        <v>3362253.85</v>
      </c>
      <c r="E205" s="326">
        <v>0</v>
      </c>
      <c r="F205" s="326">
        <v>1655.96</v>
      </c>
      <c r="G205" s="326">
        <v>13141.81</v>
      </c>
      <c r="H205" s="326">
        <v>3481.06</v>
      </c>
      <c r="I205" s="326">
        <v>58956.14</v>
      </c>
      <c r="J205" s="326">
        <v>0</v>
      </c>
      <c r="K205" s="326">
        <v>193320</v>
      </c>
      <c r="L205" s="326">
        <v>0</v>
      </c>
      <c r="M205" s="326">
        <v>0</v>
      </c>
      <c r="N205" s="326">
        <v>0</v>
      </c>
      <c r="O205" s="326">
        <v>0</v>
      </c>
      <c r="P205" s="326">
        <v>2604</v>
      </c>
      <c r="Q205" s="326">
        <v>0</v>
      </c>
      <c r="R205" s="326">
        <v>0</v>
      </c>
      <c r="S205" s="326">
        <v>0</v>
      </c>
      <c r="T205" s="326">
        <v>0</v>
      </c>
      <c r="U205" s="326">
        <v>55046.45</v>
      </c>
      <c r="V205" s="326">
        <v>4524841</v>
      </c>
      <c r="W205" s="326">
        <v>8088.33</v>
      </c>
      <c r="X205" s="326">
        <v>0</v>
      </c>
      <c r="Y205" s="326">
        <v>0</v>
      </c>
      <c r="Z205" s="326">
        <v>2250.2199999999998</v>
      </c>
      <c r="AA205" s="326">
        <v>337272.59</v>
      </c>
      <c r="AB205" s="326">
        <v>0</v>
      </c>
      <c r="AC205" s="326">
        <v>0</v>
      </c>
      <c r="AD205" s="326">
        <v>18455.79</v>
      </c>
      <c r="AE205" s="326">
        <v>118747.46</v>
      </c>
      <c r="AF205" s="326">
        <v>0</v>
      </c>
      <c r="AG205" s="326">
        <v>0</v>
      </c>
      <c r="AH205" s="326">
        <v>3984.55</v>
      </c>
      <c r="AI205" s="326">
        <v>0</v>
      </c>
      <c r="AJ205" s="326">
        <v>0</v>
      </c>
      <c r="AK205" s="326">
        <v>0</v>
      </c>
      <c r="AL205" s="326">
        <v>0</v>
      </c>
      <c r="AM205" s="326">
        <v>22988.16</v>
      </c>
      <c r="AN205" s="326">
        <v>23342.17</v>
      </c>
      <c r="AO205" s="326">
        <v>0</v>
      </c>
      <c r="AP205" s="326">
        <v>5222.3900000000003</v>
      </c>
      <c r="AQ205" s="326">
        <v>1356950.72</v>
      </c>
      <c r="AR205" s="326">
        <v>1325871.17</v>
      </c>
      <c r="AS205" s="326">
        <v>365341.38</v>
      </c>
      <c r="AT205" s="326">
        <v>209824.93</v>
      </c>
      <c r="AU205" s="326">
        <v>175256.18</v>
      </c>
      <c r="AV205" s="326">
        <v>72174.73</v>
      </c>
      <c r="AW205" s="326">
        <v>214987.45</v>
      </c>
      <c r="AX205" s="326">
        <v>427212.16</v>
      </c>
      <c r="AY205" s="326">
        <v>383497.92</v>
      </c>
      <c r="AZ205" s="326">
        <v>433715.73</v>
      </c>
      <c r="BA205" s="326">
        <v>2265135.67</v>
      </c>
      <c r="BB205" s="326">
        <v>407117.29</v>
      </c>
      <c r="BC205" s="326">
        <v>111392.85</v>
      </c>
      <c r="BD205" s="326">
        <v>149119.26999999999</v>
      </c>
      <c r="BE205" s="326">
        <v>1049</v>
      </c>
      <c r="BF205" s="326">
        <v>492806.89</v>
      </c>
      <c r="BG205" s="326">
        <v>703313.96</v>
      </c>
      <c r="BH205" s="326">
        <v>98600.24</v>
      </c>
      <c r="BI205" s="326">
        <v>0</v>
      </c>
      <c r="BJ205" s="326">
        <v>0</v>
      </c>
      <c r="BK205" s="326">
        <v>0</v>
      </c>
      <c r="BL205" s="326">
        <v>1681.91</v>
      </c>
      <c r="BM205" s="326">
        <v>0</v>
      </c>
      <c r="BN205" s="326">
        <v>0</v>
      </c>
      <c r="BO205" s="326">
        <v>0</v>
      </c>
      <c r="BP205" s="326">
        <v>0</v>
      </c>
      <c r="BQ205" s="326">
        <v>2316644.8199999998</v>
      </c>
      <c r="BR205" s="326">
        <v>1877247.3</v>
      </c>
      <c r="BS205" s="326">
        <v>2316644.8199999998</v>
      </c>
      <c r="BT205" s="326">
        <v>1878929.21</v>
      </c>
      <c r="BU205" s="326">
        <v>0</v>
      </c>
      <c r="BV205" s="326">
        <v>0</v>
      </c>
      <c r="BW205" s="326">
        <v>492606.89</v>
      </c>
      <c r="BX205" s="326">
        <v>0</v>
      </c>
      <c r="BY205" s="326">
        <v>0</v>
      </c>
      <c r="BZ205" s="326">
        <v>0</v>
      </c>
      <c r="CA205" s="326">
        <v>0</v>
      </c>
      <c r="CB205" s="326">
        <v>0</v>
      </c>
      <c r="CC205" s="326">
        <v>0</v>
      </c>
      <c r="CD205" s="326">
        <v>0</v>
      </c>
      <c r="CE205" s="326">
        <v>0</v>
      </c>
      <c r="CF205" s="326">
        <v>0</v>
      </c>
      <c r="CG205" s="326">
        <v>0</v>
      </c>
      <c r="CH205" s="326">
        <v>7745.46</v>
      </c>
      <c r="CI205" s="326">
        <v>0</v>
      </c>
      <c r="CJ205" s="326">
        <v>0</v>
      </c>
      <c r="CK205" s="326">
        <v>0</v>
      </c>
      <c r="CL205" s="326">
        <v>0</v>
      </c>
      <c r="CM205" s="326">
        <v>173068</v>
      </c>
      <c r="CN205" s="326">
        <v>0</v>
      </c>
      <c r="CO205" s="326">
        <v>0</v>
      </c>
      <c r="CP205" s="326">
        <v>0</v>
      </c>
      <c r="CQ205" s="326">
        <v>0</v>
      </c>
      <c r="CR205" s="326">
        <v>0</v>
      </c>
      <c r="CS205" s="326">
        <v>0</v>
      </c>
      <c r="CT205" s="326">
        <v>223001.35</v>
      </c>
      <c r="CU205" s="326">
        <v>0</v>
      </c>
      <c r="CV205" s="326">
        <v>0</v>
      </c>
      <c r="CW205" s="326">
        <v>0</v>
      </c>
      <c r="CX205" s="326">
        <v>28583.01</v>
      </c>
      <c r="CY205" s="326">
        <v>0</v>
      </c>
      <c r="CZ205" s="326">
        <v>0</v>
      </c>
      <c r="DA205" s="326">
        <v>0</v>
      </c>
      <c r="DB205" s="326">
        <v>0</v>
      </c>
      <c r="DC205" s="326">
        <v>0</v>
      </c>
      <c r="DD205" s="326">
        <v>0</v>
      </c>
      <c r="DE205" s="326">
        <v>0</v>
      </c>
      <c r="DF205" s="326">
        <v>0</v>
      </c>
      <c r="DG205" s="326">
        <v>0</v>
      </c>
      <c r="DH205" s="326">
        <v>0</v>
      </c>
      <c r="DI205" s="326">
        <v>645022.6</v>
      </c>
      <c r="DJ205" s="326">
        <v>0</v>
      </c>
      <c r="DK205" s="326">
        <v>0</v>
      </c>
      <c r="DL205" s="326">
        <v>102827.2</v>
      </c>
      <c r="DM205" s="326">
        <v>105654.71</v>
      </c>
      <c r="DN205" s="326">
        <v>0</v>
      </c>
      <c r="DO205" s="326">
        <v>0</v>
      </c>
      <c r="DP205" s="326">
        <v>64863.68</v>
      </c>
      <c r="DQ205" s="326">
        <v>1379.76</v>
      </c>
      <c r="DR205" s="326">
        <v>0</v>
      </c>
      <c r="DS205" s="326">
        <v>0</v>
      </c>
      <c r="DT205" s="326">
        <v>0</v>
      </c>
      <c r="DU205" s="326">
        <v>0</v>
      </c>
      <c r="DV205" s="326">
        <v>5256.76</v>
      </c>
      <c r="DW205" s="326">
        <v>0</v>
      </c>
      <c r="DX205" s="326">
        <v>42003.46</v>
      </c>
      <c r="DY205" s="326">
        <v>51473.51</v>
      </c>
      <c r="DZ205" s="326">
        <v>20966.46</v>
      </c>
      <c r="EA205" s="326">
        <v>5909.45</v>
      </c>
      <c r="EB205" s="326">
        <v>5586.96</v>
      </c>
      <c r="EC205" s="326">
        <v>0</v>
      </c>
      <c r="ED205" s="326">
        <v>0</v>
      </c>
      <c r="EE205" s="326">
        <v>0</v>
      </c>
      <c r="EF205" s="326">
        <v>0</v>
      </c>
      <c r="EG205" s="326">
        <v>0</v>
      </c>
      <c r="EH205" s="326">
        <v>0</v>
      </c>
      <c r="EI205" s="326">
        <v>0</v>
      </c>
      <c r="EJ205" s="326">
        <v>0</v>
      </c>
      <c r="EK205" s="326">
        <v>0</v>
      </c>
      <c r="EL205" s="326">
        <v>0</v>
      </c>
      <c r="EM205" s="326">
        <v>0</v>
      </c>
      <c r="EN205" s="326">
        <v>-22191.33</v>
      </c>
      <c r="EO205" s="326">
        <v>200.12</v>
      </c>
      <c r="EP205" s="326">
        <v>22391.45</v>
      </c>
      <c r="EQ205" s="326">
        <v>0</v>
      </c>
      <c r="ER205" s="326">
        <v>0</v>
      </c>
      <c r="ES205" s="326">
        <v>0</v>
      </c>
      <c r="ET205" s="326">
        <v>0</v>
      </c>
      <c r="EU205" s="326">
        <v>85071.49</v>
      </c>
      <c r="EV205" s="326">
        <v>76861.67</v>
      </c>
      <c r="EW205" s="326">
        <v>269474.2</v>
      </c>
      <c r="EX205" s="326">
        <v>277684.02</v>
      </c>
      <c r="EY205" s="326">
        <v>0</v>
      </c>
      <c r="EZ205" s="326">
        <v>939.1</v>
      </c>
      <c r="FA205" s="326">
        <v>6235.94</v>
      </c>
      <c r="FB205" s="326">
        <v>41355</v>
      </c>
      <c r="FC205" s="326">
        <v>0</v>
      </c>
      <c r="FD205" s="326">
        <v>36058.160000000003</v>
      </c>
      <c r="FE205" s="326">
        <v>0</v>
      </c>
      <c r="FF205" s="326">
        <v>0</v>
      </c>
      <c r="FG205" s="326">
        <v>0</v>
      </c>
      <c r="FH205" s="326">
        <v>0</v>
      </c>
      <c r="FI205" s="326">
        <v>0</v>
      </c>
      <c r="FJ205" s="326">
        <v>0</v>
      </c>
      <c r="FK205" s="326">
        <v>0</v>
      </c>
    </row>
    <row r="206" spans="1:167" x14ac:dyDescent="0.15">
      <c r="A206" s="334">
        <v>3290</v>
      </c>
      <c r="B206" s="334" t="s">
        <v>650</v>
      </c>
      <c r="C206" s="326">
        <v>0</v>
      </c>
      <c r="D206" s="326">
        <v>18610005.760000002</v>
      </c>
      <c r="E206" s="326">
        <v>0</v>
      </c>
      <c r="F206" s="326">
        <v>123693.3</v>
      </c>
      <c r="G206" s="326">
        <v>156689.23000000001</v>
      </c>
      <c r="H206" s="326">
        <v>147895.35999999999</v>
      </c>
      <c r="I206" s="326">
        <v>201455.24</v>
      </c>
      <c r="J206" s="326">
        <v>0</v>
      </c>
      <c r="K206" s="326">
        <v>857287</v>
      </c>
      <c r="L206" s="326">
        <v>0</v>
      </c>
      <c r="M206" s="326">
        <v>0</v>
      </c>
      <c r="N206" s="326">
        <v>0</v>
      </c>
      <c r="O206" s="326">
        <v>0</v>
      </c>
      <c r="P206" s="326">
        <v>19621.55</v>
      </c>
      <c r="Q206" s="326">
        <v>0</v>
      </c>
      <c r="R206" s="326">
        <v>10049.35</v>
      </c>
      <c r="S206" s="326">
        <v>0</v>
      </c>
      <c r="T206" s="326">
        <v>0</v>
      </c>
      <c r="U206" s="326">
        <v>371568.01</v>
      </c>
      <c r="V206" s="326">
        <v>31406148</v>
      </c>
      <c r="W206" s="326">
        <v>98811.41</v>
      </c>
      <c r="X206" s="326">
        <v>0</v>
      </c>
      <c r="Y206" s="326">
        <v>892973.92</v>
      </c>
      <c r="Z206" s="326">
        <v>7846.34</v>
      </c>
      <c r="AA206" s="326">
        <v>2395864.15</v>
      </c>
      <c r="AB206" s="326">
        <v>0</v>
      </c>
      <c r="AC206" s="326">
        <v>0</v>
      </c>
      <c r="AD206" s="326">
        <v>310487.42</v>
      </c>
      <c r="AE206" s="326">
        <v>1022195.36</v>
      </c>
      <c r="AF206" s="326">
        <v>0</v>
      </c>
      <c r="AG206" s="326">
        <v>0</v>
      </c>
      <c r="AH206" s="326">
        <v>240027.33</v>
      </c>
      <c r="AI206" s="326">
        <v>0</v>
      </c>
      <c r="AJ206" s="326">
        <v>0</v>
      </c>
      <c r="AK206" s="326">
        <v>12617</v>
      </c>
      <c r="AL206" s="326">
        <v>0</v>
      </c>
      <c r="AM206" s="326">
        <v>6086.54</v>
      </c>
      <c r="AN206" s="326">
        <v>345957.84</v>
      </c>
      <c r="AO206" s="326">
        <v>0</v>
      </c>
      <c r="AP206" s="326">
        <v>37353.61</v>
      </c>
      <c r="AQ206" s="326">
        <v>12266967.5</v>
      </c>
      <c r="AR206" s="326">
        <v>12114321.77</v>
      </c>
      <c r="AS206" s="326">
        <v>1471170.54</v>
      </c>
      <c r="AT206" s="326">
        <v>1333746.26</v>
      </c>
      <c r="AU206" s="326">
        <v>983351.91</v>
      </c>
      <c r="AV206" s="326">
        <v>176348.52</v>
      </c>
      <c r="AW206" s="326">
        <v>1922557.37</v>
      </c>
      <c r="AX206" s="326">
        <v>2340182.6800000002</v>
      </c>
      <c r="AY206" s="326">
        <v>532362.29</v>
      </c>
      <c r="AZ206" s="326">
        <v>2977780.55</v>
      </c>
      <c r="BA206" s="326">
        <v>8461122.4700000007</v>
      </c>
      <c r="BB206" s="326">
        <v>1772080.24</v>
      </c>
      <c r="BC206" s="326">
        <v>519478.09</v>
      </c>
      <c r="BD206" s="326">
        <v>242928.66</v>
      </c>
      <c r="BE206" s="326">
        <v>545079.87</v>
      </c>
      <c r="BF206" s="326">
        <v>7557994.4299999997</v>
      </c>
      <c r="BG206" s="326">
        <v>3093001.94</v>
      </c>
      <c r="BH206" s="326">
        <v>8574.0499999999993</v>
      </c>
      <c r="BI206" s="326">
        <v>13633.84</v>
      </c>
      <c r="BJ206" s="326">
        <v>11658.12</v>
      </c>
      <c r="BK206" s="326">
        <v>3841459.66</v>
      </c>
      <c r="BL206" s="326">
        <v>3393027</v>
      </c>
      <c r="BM206" s="326">
        <v>2299427.5</v>
      </c>
      <c r="BN206" s="326">
        <v>2657927.5</v>
      </c>
      <c r="BO206" s="326">
        <v>4085087.3</v>
      </c>
      <c r="BP206" s="326">
        <v>4084450.99</v>
      </c>
      <c r="BQ206" s="326">
        <v>6105490.1200000001</v>
      </c>
      <c r="BR206" s="326">
        <v>5153619.3899999997</v>
      </c>
      <c r="BS206" s="326">
        <v>16345098.42</v>
      </c>
      <c r="BT206" s="326">
        <v>15300683</v>
      </c>
      <c r="BU206" s="326">
        <v>0</v>
      </c>
      <c r="BV206" s="326">
        <v>0</v>
      </c>
      <c r="BW206" s="326">
        <v>6759077.3899999997</v>
      </c>
      <c r="BX206" s="326">
        <v>0</v>
      </c>
      <c r="BY206" s="326">
        <v>0</v>
      </c>
      <c r="BZ206" s="326">
        <v>0</v>
      </c>
      <c r="CA206" s="326">
        <v>0</v>
      </c>
      <c r="CB206" s="326">
        <v>0</v>
      </c>
      <c r="CC206" s="326">
        <v>477.52</v>
      </c>
      <c r="CD206" s="326">
        <v>0</v>
      </c>
      <c r="CE206" s="326">
        <v>0</v>
      </c>
      <c r="CF206" s="326">
        <v>0</v>
      </c>
      <c r="CG206" s="326">
        <v>0</v>
      </c>
      <c r="CH206" s="326">
        <v>0</v>
      </c>
      <c r="CI206" s="326">
        <v>0</v>
      </c>
      <c r="CJ206" s="326">
        <v>0</v>
      </c>
      <c r="CK206" s="326">
        <v>0</v>
      </c>
      <c r="CL206" s="326">
        <v>0</v>
      </c>
      <c r="CM206" s="326">
        <v>2367921</v>
      </c>
      <c r="CN206" s="326">
        <v>38751</v>
      </c>
      <c r="CO206" s="326">
        <v>0</v>
      </c>
      <c r="CP206" s="326">
        <v>0</v>
      </c>
      <c r="CQ206" s="326">
        <v>0</v>
      </c>
      <c r="CR206" s="326">
        <v>11000</v>
      </c>
      <c r="CS206" s="326">
        <v>10046</v>
      </c>
      <c r="CT206" s="326">
        <v>1185443.19</v>
      </c>
      <c r="CU206" s="326">
        <v>0</v>
      </c>
      <c r="CV206" s="326">
        <v>0</v>
      </c>
      <c r="CW206" s="326">
        <v>0</v>
      </c>
      <c r="CX206" s="326">
        <v>415254.41</v>
      </c>
      <c r="CY206" s="326">
        <v>0</v>
      </c>
      <c r="CZ206" s="326">
        <v>0</v>
      </c>
      <c r="DA206" s="326">
        <v>0</v>
      </c>
      <c r="DB206" s="326">
        <v>0</v>
      </c>
      <c r="DC206" s="326">
        <v>1358.01</v>
      </c>
      <c r="DD206" s="326">
        <v>1430</v>
      </c>
      <c r="DE206" s="326">
        <v>0</v>
      </c>
      <c r="DF206" s="326">
        <v>0</v>
      </c>
      <c r="DG206" s="326">
        <v>424</v>
      </c>
      <c r="DH206" s="326">
        <v>0</v>
      </c>
      <c r="DI206" s="326">
        <v>8535899.5399999991</v>
      </c>
      <c r="DJ206" s="326">
        <v>0</v>
      </c>
      <c r="DK206" s="326">
        <v>0</v>
      </c>
      <c r="DL206" s="326">
        <v>1400122.12</v>
      </c>
      <c r="DM206" s="326">
        <v>362303.04</v>
      </c>
      <c r="DN206" s="326">
        <v>0</v>
      </c>
      <c r="DO206" s="326">
        <v>0</v>
      </c>
      <c r="DP206" s="326">
        <v>336324.7</v>
      </c>
      <c r="DQ206" s="326">
        <v>0</v>
      </c>
      <c r="DR206" s="326">
        <v>0</v>
      </c>
      <c r="DS206" s="326">
        <v>0</v>
      </c>
      <c r="DT206" s="326">
        <v>0</v>
      </c>
      <c r="DU206" s="326">
        <v>0</v>
      </c>
      <c r="DV206" s="326">
        <v>151227.85999999999</v>
      </c>
      <c r="DW206" s="326">
        <v>4457.26</v>
      </c>
      <c r="DX206" s="326">
        <v>352143.35</v>
      </c>
      <c r="DY206" s="326">
        <v>351794.94</v>
      </c>
      <c r="DZ206" s="326">
        <v>112396.43</v>
      </c>
      <c r="EA206" s="326">
        <v>93371.34</v>
      </c>
      <c r="EB206" s="326">
        <v>19373.5</v>
      </c>
      <c r="EC206" s="326">
        <v>0</v>
      </c>
      <c r="ED206" s="326">
        <v>0</v>
      </c>
      <c r="EE206" s="326">
        <v>0</v>
      </c>
      <c r="EF206" s="326">
        <v>864427.5</v>
      </c>
      <c r="EG206" s="326">
        <v>864427.5</v>
      </c>
      <c r="EH206" s="326">
        <v>0</v>
      </c>
      <c r="EI206" s="326">
        <v>0</v>
      </c>
      <c r="EJ206" s="326">
        <v>0</v>
      </c>
      <c r="EK206" s="326">
        <v>0</v>
      </c>
      <c r="EL206" s="326">
        <v>0</v>
      </c>
      <c r="EM206" s="326">
        <v>7669000</v>
      </c>
      <c r="EN206" s="326">
        <v>4109754.67</v>
      </c>
      <c r="EO206" s="326">
        <v>2857544.54</v>
      </c>
      <c r="EP206" s="326">
        <v>57166.66</v>
      </c>
      <c r="EQ206" s="326">
        <v>0</v>
      </c>
      <c r="ER206" s="326">
        <v>1309376.79</v>
      </c>
      <c r="ES206" s="326">
        <v>0</v>
      </c>
      <c r="ET206" s="326">
        <v>0</v>
      </c>
      <c r="EU206" s="326">
        <v>375590.6</v>
      </c>
      <c r="EV206" s="326">
        <v>476950.09</v>
      </c>
      <c r="EW206" s="326">
        <v>2279727.15</v>
      </c>
      <c r="EX206" s="326">
        <v>2178367.66</v>
      </c>
      <c r="EY206" s="326">
        <v>0</v>
      </c>
      <c r="EZ206" s="326">
        <v>0</v>
      </c>
      <c r="FA206" s="326">
        <v>0</v>
      </c>
      <c r="FB206" s="326">
        <v>0</v>
      </c>
      <c r="FC206" s="326">
        <v>0</v>
      </c>
      <c r="FD206" s="326">
        <v>0</v>
      </c>
      <c r="FE206" s="326">
        <v>0</v>
      </c>
      <c r="FF206" s="326">
        <v>0</v>
      </c>
      <c r="FG206" s="326">
        <v>0</v>
      </c>
      <c r="FH206" s="326">
        <v>0</v>
      </c>
      <c r="FI206" s="326">
        <v>0</v>
      </c>
      <c r="FJ206" s="326">
        <v>0</v>
      </c>
      <c r="FK206" s="326">
        <v>0</v>
      </c>
    </row>
    <row r="207" spans="1:167" x14ac:dyDescent="0.15">
      <c r="A207" s="334">
        <v>3297</v>
      </c>
      <c r="B207" s="334" t="s">
        <v>651</v>
      </c>
      <c r="C207" s="326">
        <v>0</v>
      </c>
      <c r="D207" s="326">
        <v>6643518</v>
      </c>
      <c r="E207" s="326">
        <v>26002.06</v>
      </c>
      <c r="F207" s="326">
        <v>47092.480000000003</v>
      </c>
      <c r="G207" s="326">
        <v>176210.96</v>
      </c>
      <c r="H207" s="326">
        <v>38780.22</v>
      </c>
      <c r="I207" s="326">
        <v>46374.96</v>
      </c>
      <c r="J207" s="326">
        <v>0</v>
      </c>
      <c r="K207" s="326">
        <v>863719</v>
      </c>
      <c r="L207" s="326">
        <v>0</v>
      </c>
      <c r="M207" s="326">
        <v>0</v>
      </c>
      <c r="N207" s="326">
        <v>0</v>
      </c>
      <c r="O207" s="326">
        <v>0</v>
      </c>
      <c r="P207" s="326">
        <v>5342</v>
      </c>
      <c r="Q207" s="326">
        <v>0</v>
      </c>
      <c r="R207" s="326">
        <v>0</v>
      </c>
      <c r="S207" s="326">
        <v>0</v>
      </c>
      <c r="T207" s="326">
        <v>6566.45</v>
      </c>
      <c r="U207" s="326">
        <v>186583.75</v>
      </c>
      <c r="V207" s="326">
        <v>5413133</v>
      </c>
      <c r="W207" s="326">
        <v>39697.300000000003</v>
      </c>
      <c r="X207" s="326">
        <v>0</v>
      </c>
      <c r="Y207" s="326">
        <v>0</v>
      </c>
      <c r="Z207" s="326">
        <v>83608.06</v>
      </c>
      <c r="AA207" s="326">
        <v>926813.63</v>
      </c>
      <c r="AB207" s="326">
        <v>0</v>
      </c>
      <c r="AC207" s="326">
        <v>0</v>
      </c>
      <c r="AD207" s="326">
        <v>53510.49</v>
      </c>
      <c r="AE207" s="326">
        <v>175812.22</v>
      </c>
      <c r="AF207" s="326">
        <v>0</v>
      </c>
      <c r="AG207" s="326">
        <v>0</v>
      </c>
      <c r="AH207" s="326">
        <v>74635.94</v>
      </c>
      <c r="AI207" s="326">
        <v>0</v>
      </c>
      <c r="AJ207" s="326">
        <v>0</v>
      </c>
      <c r="AK207" s="326">
        <v>4650</v>
      </c>
      <c r="AL207" s="326">
        <v>0</v>
      </c>
      <c r="AM207" s="326">
        <v>24066.26</v>
      </c>
      <c r="AN207" s="326">
        <v>8560.7999999999993</v>
      </c>
      <c r="AO207" s="326">
        <v>0</v>
      </c>
      <c r="AP207" s="326">
        <v>0</v>
      </c>
      <c r="AQ207" s="326">
        <v>2832742.6</v>
      </c>
      <c r="AR207" s="326">
        <v>2466412.02</v>
      </c>
      <c r="AS207" s="326">
        <v>333216.52</v>
      </c>
      <c r="AT207" s="326">
        <v>392778</v>
      </c>
      <c r="AU207" s="326">
        <v>292794.25</v>
      </c>
      <c r="AV207" s="326">
        <v>0</v>
      </c>
      <c r="AW207" s="326">
        <v>409164.34</v>
      </c>
      <c r="AX207" s="326">
        <v>271231.90999999997</v>
      </c>
      <c r="AY207" s="326">
        <v>590768.15</v>
      </c>
      <c r="AZ207" s="326">
        <v>687538.32</v>
      </c>
      <c r="BA207" s="326">
        <v>3482219.7</v>
      </c>
      <c r="BB207" s="326">
        <v>467754.56</v>
      </c>
      <c r="BC207" s="326">
        <v>174386.82</v>
      </c>
      <c r="BD207" s="326">
        <v>46273.45</v>
      </c>
      <c r="BE207" s="326">
        <v>191522.81</v>
      </c>
      <c r="BF207" s="326">
        <v>1526209.44</v>
      </c>
      <c r="BG207" s="326">
        <v>543063.55000000005</v>
      </c>
      <c r="BH207" s="326">
        <v>0</v>
      </c>
      <c r="BI207" s="326">
        <v>0</v>
      </c>
      <c r="BJ207" s="326">
        <v>0</v>
      </c>
      <c r="BK207" s="326">
        <v>0</v>
      </c>
      <c r="BL207" s="326">
        <v>4768.99</v>
      </c>
      <c r="BM207" s="326">
        <v>0</v>
      </c>
      <c r="BN207" s="326">
        <v>0</v>
      </c>
      <c r="BO207" s="326">
        <v>0</v>
      </c>
      <c r="BP207" s="326">
        <v>0</v>
      </c>
      <c r="BQ207" s="326">
        <v>2568627.6</v>
      </c>
      <c r="BR207" s="326">
        <v>2700459.75</v>
      </c>
      <c r="BS207" s="326">
        <v>2568627.6</v>
      </c>
      <c r="BT207" s="326">
        <v>2705228.74</v>
      </c>
      <c r="BU207" s="326">
        <v>0</v>
      </c>
      <c r="BV207" s="326">
        <v>0</v>
      </c>
      <c r="BW207" s="326">
        <v>1526209.44</v>
      </c>
      <c r="BX207" s="326">
        <v>0</v>
      </c>
      <c r="BY207" s="326">
        <v>0</v>
      </c>
      <c r="BZ207" s="326">
        <v>0</v>
      </c>
      <c r="CA207" s="326">
        <v>0</v>
      </c>
      <c r="CB207" s="326">
        <v>0</v>
      </c>
      <c r="CC207" s="326">
        <v>0</v>
      </c>
      <c r="CD207" s="326">
        <v>0</v>
      </c>
      <c r="CE207" s="326">
        <v>0</v>
      </c>
      <c r="CF207" s="326">
        <v>0</v>
      </c>
      <c r="CG207" s="326">
        <v>0</v>
      </c>
      <c r="CH207" s="326">
        <v>51296.43</v>
      </c>
      <c r="CI207" s="326">
        <v>0</v>
      </c>
      <c r="CJ207" s="326">
        <v>0</v>
      </c>
      <c r="CK207" s="326">
        <v>0</v>
      </c>
      <c r="CL207" s="326">
        <v>0</v>
      </c>
      <c r="CM207" s="326">
        <v>436212</v>
      </c>
      <c r="CN207" s="326">
        <v>0</v>
      </c>
      <c r="CO207" s="326">
        <v>1961.62</v>
      </c>
      <c r="CP207" s="326">
        <v>0</v>
      </c>
      <c r="CQ207" s="326">
        <v>0</v>
      </c>
      <c r="CR207" s="326">
        <v>0</v>
      </c>
      <c r="CS207" s="326">
        <v>0</v>
      </c>
      <c r="CT207" s="326">
        <v>252287.37</v>
      </c>
      <c r="CU207" s="326">
        <v>0</v>
      </c>
      <c r="CV207" s="326">
        <v>0</v>
      </c>
      <c r="CW207" s="326">
        <v>0</v>
      </c>
      <c r="CX207" s="326">
        <v>44226.04</v>
      </c>
      <c r="CY207" s="326">
        <v>0</v>
      </c>
      <c r="CZ207" s="326">
        <v>0</v>
      </c>
      <c r="DA207" s="326">
        <v>0</v>
      </c>
      <c r="DB207" s="326">
        <v>0</v>
      </c>
      <c r="DC207" s="326">
        <v>0</v>
      </c>
      <c r="DD207" s="326">
        <v>0</v>
      </c>
      <c r="DE207" s="326">
        <v>0</v>
      </c>
      <c r="DF207" s="326">
        <v>0</v>
      </c>
      <c r="DG207" s="326">
        <v>0</v>
      </c>
      <c r="DH207" s="326">
        <v>0</v>
      </c>
      <c r="DI207" s="326">
        <v>1731221.89</v>
      </c>
      <c r="DJ207" s="326">
        <v>0</v>
      </c>
      <c r="DK207" s="326">
        <v>0</v>
      </c>
      <c r="DL207" s="326">
        <v>264915.78999999998</v>
      </c>
      <c r="DM207" s="326">
        <v>123788.76</v>
      </c>
      <c r="DN207" s="326">
        <v>0</v>
      </c>
      <c r="DO207" s="326">
        <v>0</v>
      </c>
      <c r="DP207" s="326">
        <v>157431.4</v>
      </c>
      <c r="DQ207" s="326">
        <v>1868.11</v>
      </c>
      <c r="DR207" s="326">
        <v>111</v>
      </c>
      <c r="DS207" s="326">
        <v>0</v>
      </c>
      <c r="DT207" s="326">
        <v>8475.9500000000007</v>
      </c>
      <c r="DU207" s="326">
        <v>0</v>
      </c>
      <c r="DV207" s="326">
        <v>24380</v>
      </c>
      <c r="DW207" s="326">
        <v>0</v>
      </c>
      <c r="DX207" s="326">
        <v>0</v>
      </c>
      <c r="DY207" s="326">
        <v>0</v>
      </c>
      <c r="DZ207" s="326">
        <v>0</v>
      </c>
      <c r="EA207" s="326">
        <v>0</v>
      </c>
      <c r="EB207" s="326">
        <v>0</v>
      </c>
      <c r="EC207" s="326">
        <v>0</v>
      </c>
      <c r="ED207" s="326">
        <v>2252671.89</v>
      </c>
      <c r="EE207" s="326">
        <v>510087.41</v>
      </c>
      <c r="EF207" s="326">
        <v>3783905.48</v>
      </c>
      <c r="EG207" s="326">
        <v>3303054.37</v>
      </c>
      <c r="EH207" s="326">
        <v>1719084.34</v>
      </c>
      <c r="EI207" s="326">
        <v>0</v>
      </c>
      <c r="EJ207" s="326">
        <v>0</v>
      </c>
      <c r="EK207" s="326">
        <v>504351.25</v>
      </c>
      <c r="EL207" s="326">
        <v>0</v>
      </c>
      <c r="EM207" s="326">
        <v>28733099.890000001</v>
      </c>
      <c r="EN207" s="326">
        <v>215408.2</v>
      </c>
      <c r="EO207" s="326">
        <v>255408.8</v>
      </c>
      <c r="EP207" s="326">
        <v>40000.6</v>
      </c>
      <c r="EQ207" s="326">
        <v>0</v>
      </c>
      <c r="ER207" s="326">
        <v>0</v>
      </c>
      <c r="ES207" s="326">
        <v>0</v>
      </c>
      <c r="ET207" s="326">
        <v>0</v>
      </c>
      <c r="EU207" s="326">
        <v>46380.12</v>
      </c>
      <c r="EV207" s="326">
        <v>59653.36</v>
      </c>
      <c r="EW207" s="326">
        <v>675924.65</v>
      </c>
      <c r="EX207" s="326">
        <v>662651.41</v>
      </c>
      <c r="EY207" s="326">
        <v>0</v>
      </c>
      <c r="EZ207" s="326">
        <v>0</v>
      </c>
      <c r="FA207" s="326">
        <v>0</v>
      </c>
      <c r="FB207" s="326">
        <v>0</v>
      </c>
      <c r="FC207" s="326">
        <v>0</v>
      </c>
      <c r="FD207" s="326">
        <v>0</v>
      </c>
      <c r="FE207" s="326">
        <v>0</v>
      </c>
      <c r="FF207" s="326">
        <v>0</v>
      </c>
      <c r="FG207" s="326">
        <v>0</v>
      </c>
      <c r="FH207" s="326">
        <v>0</v>
      </c>
      <c r="FI207" s="326">
        <v>0</v>
      </c>
      <c r="FJ207" s="326">
        <v>0</v>
      </c>
      <c r="FK207" s="326">
        <v>0</v>
      </c>
    </row>
    <row r="208" spans="1:167" x14ac:dyDescent="0.15">
      <c r="A208" s="334">
        <v>3304</v>
      </c>
      <c r="B208" s="334" t="s">
        <v>652</v>
      </c>
      <c r="C208" s="326">
        <v>0</v>
      </c>
      <c r="D208" s="326">
        <v>3113482.68</v>
      </c>
      <c r="E208" s="326">
        <v>50</v>
      </c>
      <c r="F208" s="326">
        <v>4373.03</v>
      </c>
      <c r="G208" s="326">
        <v>99781.17</v>
      </c>
      <c r="H208" s="326">
        <v>13710.78</v>
      </c>
      <c r="I208" s="326">
        <v>24584.34</v>
      </c>
      <c r="J208" s="326">
        <v>0</v>
      </c>
      <c r="K208" s="326">
        <v>803093</v>
      </c>
      <c r="L208" s="326">
        <v>0</v>
      </c>
      <c r="M208" s="326">
        <v>0</v>
      </c>
      <c r="N208" s="326">
        <v>0</v>
      </c>
      <c r="O208" s="326">
        <v>0</v>
      </c>
      <c r="P208" s="326">
        <v>12362.7</v>
      </c>
      <c r="Q208" s="326">
        <v>1500</v>
      </c>
      <c r="R208" s="326">
        <v>36033.75</v>
      </c>
      <c r="S208" s="326">
        <v>0</v>
      </c>
      <c r="T208" s="326">
        <v>0</v>
      </c>
      <c r="U208" s="326">
        <v>56821.5</v>
      </c>
      <c r="V208" s="326">
        <v>3370088</v>
      </c>
      <c r="W208" s="326">
        <v>34640.639999999999</v>
      </c>
      <c r="X208" s="326">
        <v>0</v>
      </c>
      <c r="Y208" s="326">
        <v>0</v>
      </c>
      <c r="Z208" s="326">
        <v>0</v>
      </c>
      <c r="AA208" s="326">
        <v>674393.25</v>
      </c>
      <c r="AB208" s="326">
        <v>0</v>
      </c>
      <c r="AC208" s="326">
        <v>0</v>
      </c>
      <c r="AD208" s="326">
        <v>13415.96</v>
      </c>
      <c r="AE208" s="326">
        <v>24332.99</v>
      </c>
      <c r="AF208" s="326">
        <v>0</v>
      </c>
      <c r="AG208" s="326">
        <v>0</v>
      </c>
      <c r="AH208" s="326">
        <v>11629.81</v>
      </c>
      <c r="AI208" s="326">
        <v>0</v>
      </c>
      <c r="AJ208" s="326">
        <v>0</v>
      </c>
      <c r="AK208" s="326">
        <v>500</v>
      </c>
      <c r="AL208" s="326">
        <v>0</v>
      </c>
      <c r="AM208" s="326">
        <v>0</v>
      </c>
      <c r="AN208" s="326">
        <v>6226.41</v>
      </c>
      <c r="AO208" s="326">
        <v>0</v>
      </c>
      <c r="AP208" s="326">
        <v>0</v>
      </c>
      <c r="AQ208" s="326">
        <v>1695541.72</v>
      </c>
      <c r="AR208" s="326">
        <v>1705397.54</v>
      </c>
      <c r="AS208" s="326">
        <v>468221.93</v>
      </c>
      <c r="AT208" s="326">
        <v>160408</v>
      </c>
      <c r="AU208" s="326">
        <v>285897.92</v>
      </c>
      <c r="AV208" s="326">
        <v>0</v>
      </c>
      <c r="AW208" s="326">
        <v>206232.44</v>
      </c>
      <c r="AX208" s="326">
        <v>268995.46000000002</v>
      </c>
      <c r="AY208" s="326">
        <v>229302.93</v>
      </c>
      <c r="AZ208" s="326">
        <v>445830.75</v>
      </c>
      <c r="BA208" s="326">
        <v>1564434.56</v>
      </c>
      <c r="BB208" s="326">
        <v>238265.93</v>
      </c>
      <c r="BC208" s="326">
        <v>53130.22</v>
      </c>
      <c r="BD208" s="326">
        <v>700</v>
      </c>
      <c r="BE208" s="326">
        <v>29473.79</v>
      </c>
      <c r="BF208" s="326">
        <v>692437.44</v>
      </c>
      <c r="BG208" s="326">
        <v>469885.68</v>
      </c>
      <c r="BH208" s="326">
        <v>16158.86</v>
      </c>
      <c r="BI208" s="326">
        <v>0</v>
      </c>
      <c r="BJ208" s="326">
        <v>0</v>
      </c>
      <c r="BK208" s="326">
        <v>0</v>
      </c>
      <c r="BL208" s="326">
        <v>334.76</v>
      </c>
      <c r="BM208" s="326">
        <v>150249.51</v>
      </c>
      <c r="BN208" s="326">
        <v>150249.51</v>
      </c>
      <c r="BO208" s="326">
        <v>0</v>
      </c>
      <c r="BP208" s="326">
        <v>0</v>
      </c>
      <c r="BQ208" s="326">
        <v>2003203.29</v>
      </c>
      <c r="BR208" s="326">
        <v>1773573.37</v>
      </c>
      <c r="BS208" s="326">
        <v>2153452.7999999998</v>
      </c>
      <c r="BT208" s="326">
        <v>1924157.64</v>
      </c>
      <c r="BU208" s="326">
        <v>0</v>
      </c>
      <c r="BV208" s="326">
        <v>0</v>
      </c>
      <c r="BW208" s="326">
        <v>692437.44</v>
      </c>
      <c r="BX208" s="326">
        <v>0</v>
      </c>
      <c r="BY208" s="326">
        <v>0</v>
      </c>
      <c r="BZ208" s="326">
        <v>0</v>
      </c>
      <c r="CA208" s="326">
        <v>0</v>
      </c>
      <c r="CB208" s="326">
        <v>0</v>
      </c>
      <c r="CC208" s="326">
        <v>0</v>
      </c>
      <c r="CD208" s="326">
        <v>0</v>
      </c>
      <c r="CE208" s="326">
        <v>0</v>
      </c>
      <c r="CF208" s="326">
        <v>0</v>
      </c>
      <c r="CG208" s="326">
        <v>0</v>
      </c>
      <c r="CH208" s="326">
        <v>0</v>
      </c>
      <c r="CI208" s="326">
        <v>14694.79</v>
      </c>
      <c r="CJ208" s="326">
        <v>0</v>
      </c>
      <c r="CK208" s="326">
        <v>0</v>
      </c>
      <c r="CL208" s="326">
        <v>0</v>
      </c>
      <c r="CM208" s="326">
        <v>16518</v>
      </c>
      <c r="CN208" s="326">
        <v>0</v>
      </c>
      <c r="CO208" s="326">
        <v>0</v>
      </c>
      <c r="CP208" s="326">
        <v>0</v>
      </c>
      <c r="CQ208" s="326">
        <v>0</v>
      </c>
      <c r="CR208" s="326">
        <v>0</v>
      </c>
      <c r="CS208" s="326">
        <v>0</v>
      </c>
      <c r="CT208" s="326">
        <v>185069.17</v>
      </c>
      <c r="CU208" s="326">
        <v>0</v>
      </c>
      <c r="CV208" s="326">
        <v>0</v>
      </c>
      <c r="CW208" s="326">
        <v>0</v>
      </c>
      <c r="CX208" s="326">
        <v>15508.6</v>
      </c>
      <c r="CY208" s="326">
        <v>0</v>
      </c>
      <c r="CZ208" s="326">
        <v>0</v>
      </c>
      <c r="DA208" s="326">
        <v>0</v>
      </c>
      <c r="DB208" s="326">
        <v>0</v>
      </c>
      <c r="DC208" s="326">
        <v>0</v>
      </c>
      <c r="DD208" s="326">
        <v>0</v>
      </c>
      <c r="DE208" s="326">
        <v>0</v>
      </c>
      <c r="DF208" s="326">
        <v>0</v>
      </c>
      <c r="DG208" s="326">
        <v>0</v>
      </c>
      <c r="DH208" s="326">
        <v>0</v>
      </c>
      <c r="DI208" s="326">
        <v>20543.8</v>
      </c>
      <c r="DJ208" s="326">
        <v>0</v>
      </c>
      <c r="DK208" s="326">
        <v>0</v>
      </c>
      <c r="DL208" s="326">
        <v>46643.57</v>
      </c>
      <c r="DM208" s="326">
        <v>46864.6</v>
      </c>
      <c r="DN208" s="326">
        <v>0</v>
      </c>
      <c r="DO208" s="326">
        <v>0</v>
      </c>
      <c r="DP208" s="326">
        <v>49760.480000000003</v>
      </c>
      <c r="DQ208" s="326">
        <v>0</v>
      </c>
      <c r="DR208" s="326">
        <v>0</v>
      </c>
      <c r="DS208" s="326">
        <v>0</v>
      </c>
      <c r="DT208" s="326">
        <v>0</v>
      </c>
      <c r="DU208" s="326">
        <v>0</v>
      </c>
      <c r="DV208" s="326">
        <v>760415.55</v>
      </c>
      <c r="DW208" s="326">
        <v>0</v>
      </c>
      <c r="DX208" s="326">
        <v>39697.480000000003</v>
      </c>
      <c r="DY208" s="326">
        <v>54092.34</v>
      </c>
      <c r="DZ208" s="326">
        <v>70188.899999999994</v>
      </c>
      <c r="EA208" s="326">
        <v>41798.44</v>
      </c>
      <c r="EB208" s="326">
        <v>13995.6</v>
      </c>
      <c r="EC208" s="326">
        <v>0</v>
      </c>
      <c r="ED208" s="326">
        <v>136805.9</v>
      </c>
      <c r="EE208" s="326">
        <v>132761.12</v>
      </c>
      <c r="EF208" s="326">
        <v>930241.77</v>
      </c>
      <c r="EG208" s="326">
        <v>934286.55</v>
      </c>
      <c r="EH208" s="326">
        <v>0</v>
      </c>
      <c r="EI208" s="326">
        <v>0</v>
      </c>
      <c r="EJ208" s="326">
        <v>0</v>
      </c>
      <c r="EK208" s="326">
        <v>0</v>
      </c>
      <c r="EL208" s="326">
        <v>0</v>
      </c>
      <c r="EM208" s="326">
        <v>2267500</v>
      </c>
      <c r="EN208" s="326">
        <v>0</v>
      </c>
      <c r="EO208" s="326">
        <v>0</v>
      </c>
      <c r="EP208" s="326">
        <v>0</v>
      </c>
      <c r="EQ208" s="326">
        <v>0</v>
      </c>
      <c r="ER208" s="326">
        <v>0</v>
      </c>
      <c r="ES208" s="326">
        <v>0</v>
      </c>
      <c r="ET208" s="326">
        <v>0</v>
      </c>
      <c r="EU208" s="326">
        <v>111108.6</v>
      </c>
      <c r="EV208" s="326">
        <v>126988.42</v>
      </c>
      <c r="EW208" s="326">
        <v>320145.23</v>
      </c>
      <c r="EX208" s="326">
        <v>304265.40999999997</v>
      </c>
      <c r="EY208" s="326">
        <v>0</v>
      </c>
      <c r="EZ208" s="326">
        <v>0</v>
      </c>
      <c r="FA208" s="326">
        <v>0</v>
      </c>
      <c r="FB208" s="326">
        <v>0</v>
      </c>
      <c r="FC208" s="326">
        <v>0</v>
      </c>
      <c r="FD208" s="326">
        <v>0</v>
      </c>
      <c r="FE208" s="326">
        <v>0</v>
      </c>
      <c r="FF208" s="326">
        <v>0</v>
      </c>
      <c r="FG208" s="326">
        <v>0</v>
      </c>
      <c r="FH208" s="326">
        <v>0</v>
      </c>
      <c r="FI208" s="326">
        <v>0</v>
      </c>
      <c r="FJ208" s="326">
        <v>0</v>
      </c>
      <c r="FK208" s="326">
        <v>0</v>
      </c>
    </row>
    <row r="209" spans="1:167" x14ac:dyDescent="0.15">
      <c r="A209" s="334">
        <v>3311</v>
      </c>
      <c r="B209" s="334" t="s">
        <v>653</v>
      </c>
      <c r="C209" s="326">
        <v>0</v>
      </c>
      <c r="D209" s="326">
        <v>6553181.5599999996</v>
      </c>
      <c r="E209" s="326">
        <v>0</v>
      </c>
      <c r="F209" s="326">
        <v>5270.19</v>
      </c>
      <c r="G209" s="326">
        <v>16710.02</v>
      </c>
      <c r="H209" s="326">
        <v>27269.16</v>
      </c>
      <c r="I209" s="326">
        <v>26408.05</v>
      </c>
      <c r="J209" s="326">
        <v>2222.98</v>
      </c>
      <c r="K209" s="326">
        <v>184623</v>
      </c>
      <c r="L209" s="326">
        <v>0</v>
      </c>
      <c r="M209" s="326">
        <v>0</v>
      </c>
      <c r="N209" s="326">
        <v>0</v>
      </c>
      <c r="O209" s="326">
        <v>0</v>
      </c>
      <c r="P209" s="326">
        <v>999</v>
      </c>
      <c r="Q209" s="326">
        <v>0</v>
      </c>
      <c r="R209" s="326">
        <v>0</v>
      </c>
      <c r="S209" s="326">
        <v>0</v>
      </c>
      <c r="T209" s="326">
        <v>0</v>
      </c>
      <c r="U209" s="326">
        <v>134802.5</v>
      </c>
      <c r="V209" s="326">
        <v>13603834</v>
      </c>
      <c r="W209" s="326">
        <v>29245.07</v>
      </c>
      <c r="X209" s="326">
        <v>0</v>
      </c>
      <c r="Y209" s="326">
        <v>678660.18</v>
      </c>
      <c r="Z209" s="326">
        <v>25530.44</v>
      </c>
      <c r="AA209" s="326">
        <v>1015869.13</v>
      </c>
      <c r="AB209" s="326">
        <v>0</v>
      </c>
      <c r="AC209" s="326">
        <v>0</v>
      </c>
      <c r="AD209" s="326">
        <v>249621.89</v>
      </c>
      <c r="AE209" s="326">
        <v>474529.34</v>
      </c>
      <c r="AF209" s="326">
        <v>0</v>
      </c>
      <c r="AG209" s="326">
        <v>0</v>
      </c>
      <c r="AH209" s="326">
        <v>33192.42</v>
      </c>
      <c r="AI209" s="326">
        <v>0</v>
      </c>
      <c r="AJ209" s="326">
        <v>0</v>
      </c>
      <c r="AK209" s="326">
        <v>75854</v>
      </c>
      <c r="AL209" s="326">
        <v>0</v>
      </c>
      <c r="AM209" s="326">
        <v>92920.92</v>
      </c>
      <c r="AN209" s="326">
        <v>102837.58</v>
      </c>
      <c r="AO209" s="326">
        <v>0</v>
      </c>
      <c r="AP209" s="326">
        <v>72029.94</v>
      </c>
      <c r="AQ209" s="326">
        <v>3823888.1</v>
      </c>
      <c r="AR209" s="326">
        <v>4097562.83</v>
      </c>
      <c r="AS209" s="326">
        <v>491720.45</v>
      </c>
      <c r="AT209" s="326">
        <v>550047.24</v>
      </c>
      <c r="AU209" s="326">
        <v>486528.11</v>
      </c>
      <c r="AV209" s="326">
        <v>140502.88</v>
      </c>
      <c r="AW209" s="326">
        <v>629862.48</v>
      </c>
      <c r="AX209" s="326">
        <v>1519063.15</v>
      </c>
      <c r="AY209" s="326">
        <v>510375.1</v>
      </c>
      <c r="AZ209" s="326">
        <v>1475369.05</v>
      </c>
      <c r="BA209" s="326">
        <v>3218223.49</v>
      </c>
      <c r="BB209" s="326">
        <v>663868.94999999995</v>
      </c>
      <c r="BC209" s="326">
        <v>202115.07</v>
      </c>
      <c r="BD209" s="326">
        <v>0</v>
      </c>
      <c r="BE209" s="326">
        <v>250636.29</v>
      </c>
      <c r="BF209" s="326">
        <v>2718057.35</v>
      </c>
      <c r="BG209" s="326">
        <v>1709994.97</v>
      </c>
      <c r="BH209" s="326">
        <v>284.73</v>
      </c>
      <c r="BI209" s="326">
        <v>0</v>
      </c>
      <c r="BJ209" s="326">
        <v>0</v>
      </c>
      <c r="BK209" s="326">
        <v>0</v>
      </c>
      <c r="BL209" s="326">
        <v>0</v>
      </c>
      <c r="BM209" s="326">
        <v>0</v>
      </c>
      <c r="BN209" s="326">
        <v>0</v>
      </c>
      <c r="BO209" s="326">
        <v>0</v>
      </c>
      <c r="BP209" s="326">
        <v>0</v>
      </c>
      <c r="BQ209" s="326">
        <v>6255697.5199999996</v>
      </c>
      <c r="BR209" s="326">
        <v>7173208.6500000004</v>
      </c>
      <c r="BS209" s="326">
        <v>6255697.5199999996</v>
      </c>
      <c r="BT209" s="326">
        <v>7173208.6500000004</v>
      </c>
      <c r="BU209" s="326">
        <v>0</v>
      </c>
      <c r="BV209" s="326">
        <v>0</v>
      </c>
      <c r="BW209" s="326">
        <v>2660969.41</v>
      </c>
      <c r="BX209" s="326">
        <v>0</v>
      </c>
      <c r="BY209" s="326">
        <v>0</v>
      </c>
      <c r="BZ209" s="326">
        <v>0</v>
      </c>
      <c r="CA209" s="326">
        <v>0</v>
      </c>
      <c r="CB209" s="326">
        <v>0</v>
      </c>
      <c r="CC209" s="326">
        <v>0</v>
      </c>
      <c r="CD209" s="326">
        <v>0</v>
      </c>
      <c r="CE209" s="326">
        <v>0</v>
      </c>
      <c r="CF209" s="326">
        <v>0</v>
      </c>
      <c r="CG209" s="326">
        <v>0</v>
      </c>
      <c r="CH209" s="326">
        <v>54793.27</v>
      </c>
      <c r="CI209" s="326">
        <v>0</v>
      </c>
      <c r="CJ209" s="326">
        <v>0</v>
      </c>
      <c r="CK209" s="326">
        <v>0</v>
      </c>
      <c r="CL209" s="326">
        <v>0</v>
      </c>
      <c r="CM209" s="326">
        <v>899129</v>
      </c>
      <c r="CN209" s="326">
        <v>0</v>
      </c>
      <c r="CO209" s="326">
        <v>0</v>
      </c>
      <c r="CP209" s="326">
        <v>0</v>
      </c>
      <c r="CQ209" s="326">
        <v>0</v>
      </c>
      <c r="CR209" s="326">
        <v>0</v>
      </c>
      <c r="CS209" s="326">
        <v>0</v>
      </c>
      <c r="CT209" s="326">
        <v>429942.05</v>
      </c>
      <c r="CU209" s="326">
        <v>0</v>
      </c>
      <c r="CV209" s="326">
        <v>0</v>
      </c>
      <c r="CW209" s="326">
        <v>0</v>
      </c>
      <c r="CX209" s="326">
        <v>161040.76999999999</v>
      </c>
      <c r="CY209" s="326">
        <v>0</v>
      </c>
      <c r="CZ209" s="326">
        <v>0</v>
      </c>
      <c r="DA209" s="326">
        <v>0</v>
      </c>
      <c r="DB209" s="326">
        <v>0</v>
      </c>
      <c r="DC209" s="326">
        <v>0</v>
      </c>
      <c r="DD209" s="326">
        <v>876</v>
      </c>
      <c r="DE209" s="326">
        <v>0</v>
      </c>
      <c r="DF209" s="326">
        <v>0</v>
      </c>
      <c r="DG209" s="326">
        <v>0</v>
      </c>
      <c r="DH209" s="326">
        <v>0</v>
      </c>
      <c r="DI209" s="326">
        <v>2655892.11</v>
      </c>
      <c r="DJ209" s="326">
        <v>0</v>
      </c>
      <c r="DK209" s="326">
        <v>0</v>
      </c>
      <c r="DL209" s="326">
        <v>742554.79</v>
      </c>
      <c r="DM209" s="326">
        <v>476756.04</v>
      </c>
      <c r="DN209" s="326">
        <v>0</v>
      </c>
      <c r="DO209" s="326">
        <v>0</v>
      </c>
      <c r="DP209" s="326">
        <v>235671.93</v>
      </c>
      <c r="DQ209" s="326">
        <v>22887.93</v>
      </c>
      <c r="DR209" s="326">
        <v>0</v>
      </c>
      <c r="DS209" s="326">
        <v>0</v>
      </c>
      <c r="DT209" s="326">
        <v>0</v>
      </c>
      <c r="DU209" s="326">
        <v>0</v>
      </c>
      <c r="DV209" s="326">
        <v>72987.7</v>
      </c>
      <c r="DW209" s="326">
        <v>0</v>
      </c>
      <c r="DX209" s="326">
        <v>86215.24</v>
      </c>
      <c r="DY209" s="326">
        <v>102397.64</v>
      </c>
      <c r="DZ209" s="326">
        <v>45992.41</v>
      </c>
      <c r="EA209" s="326">
        <v>22337.51</v>
      </c>
      <c r="EB209" s="326">
        <v>6972.5</v>
      </c>
      <c r="EC209" s="326">
        <v>500</v>
      </c>
      <c r="ED209" s="326">
        <v>603948.97</v>
      </c>
      <c r="EE209" s="326">
        <v>665459.93000000005</v>
      </c>
      <c r="EF209" s="326">
        <v>3031590.96</v>
      </c>
      <c r="EG209" s="326">
        <v>2970080</v>
      </c>
      <c r="EH209" s="326">
        <v>0</v>
      </c>
      <c r="EI209" s="326">
        <v>0</v>
      </c>
      <c r="EJ209" s="326">
        <v>0</v>
      </c>
      <c r="EK209" s="326">
        <v>0</v>
      </c>
      <c r="EL209" s="326">
        <v>0</v>
      </c>
      <c r="EM209" s="326">
        <v>19040000</v>
      </c>
      <c r="EN209" s="326">
        <v>-257.95999999999998</v>
      </c>
      <c r="EO209" s="326">
        <v>4307940.1399999997</v>
      </c>
      <c r="EP209" s="326">
        <v>8524533.5199999996</v>
      </c>
      <c r="EQ209" s="326">
        <v>0</v>
      </c>
      <c r="ER209" s="326">
        <v>4216335.42</v>
      </c>
      <c r="ES209" s="326">
        <v>0</v>
      </c>
      <c r="ET209" s="326">
        <v>0</v>
      </c>
      <c r="EU209" s="326">
        <v>0</v>
      </c>
      <c r="EV209" s="326">
        <v>0</v>
      </c>
      <c r="EW209" s="326">
        <v>973319.71</v>
      </c>
      <c r="EX209" s="326">
        <v>973319.71</v>
      </c>
      <c r="EY209" s="326">
        <v>0</v>
      </c>
      <c r="EZ209" s="326">
        <v>992.14</v>
      </c>
      <c r="FA209" s="326">
        <v>897.56</v>
      </c>
      <c r="FB209" s="326">
        <v>1829</v>
      </c>
      <c r="FC209" s="326">
        <v>0</v>
      </c>
      <c r="FD209" s="326">
        <v>1923.58</v>
      </c>
      <c r="FE209" s="326">
        <v>0</v>
      </c>
      <c r="FF209" s="326">
        <v>0</v>
      </c>
      <c r="FG209" s="326">
        <v>0</v>
      </c>
      <c r="FH209" s="326">
        <v>0</v>
      </c>
      <c r="FI209" s="326">
        <v>0</v>
      </c>
      <c r="FJ209" s="326">
        <v>0</v>
      </c>
      <c r="FK209" s="326">
        <v>0</v>
      </c>
    </row>
    <row r="210" spans="1:167" x14ac:dyDescent="0.15">
      <c r="A210" s="334">
        <v>3318</v>
      </c>
      <c r="B210" s="334" t="s">
        <v>654</v>
      </c>
      <c r="C210" s="326">
        <v>0</v>
      </c>
      <c r="D210" s="326">
        <v>1654465.82</v>
      </c>
      <c r="E210" s="326">
        <v>0</v>
      </c>
      <c r="F210" s="326">
        <v>135.46</v>
      </c>
      <c r="G210" s="326">
        <v>6760.25</v>
      </c>
      <c r="H210" s="326">
        <v>9097.17</v>
      </c>
      <c r="I210" s="326">
        <v>5147.59</v>
      </c>
      <c r="J210" s="326">
        <v>2169</v>
      </c>
      <c r="K210" s="326">
        <v>254902.35</v>
      </c>
      <c r="L210" s="326">
        <v>0</v>
      </c>
      <c r="M210" s="326">
        <v>0</v>
      </c>
      <c r="N210" s="326">
        <v>0</v>
      </c>
      <c r="O210" s="326">
        <v>0</v>
      </c>
      <c r="P210" s="326">
        <v>8817.36</v>
      </c>
      <c r="Q210" s="326">
        <v>0</v>
      </c>
      <c r="R210" s="326">
        <v>5000</v>
      </c>
      <c r="S210" s="326">
        <v>0</v>
      </c>
      <c r="T210" s="326">
        <v>0</v>
      </c>
      <c r="U210" s="326">
        <v>47961.15</v>
      </c>
      <c r="V210" s="326">
        <v>2927365</v>
      </c>
      <c r="W210" s="326">
        <v>6438.44</v>
      </c>
      <c r="X210" s="326">
        <v>0</v>
      </c>
      <c r="Y210" s="326">
        <v>178594.78</v>
      </c>
      <c r="Z210" s="326">
        <v>945.04</v>
      </c>
      <c r="AA210" s="326">
        <v>394159.24</v>
      </c>
      <c r="AB210" s="326">
        <v>0</v>
      </c>
      <c r="AC210" s="326">
        <v>0</v>
      </c>
      <c r="AD210" s="326">
        <v>29121.37</v>
      </c>
      <c r="AE210" s="326">
        <v>144142.04999999999</v>
      </c>
      <c r="AF210" s="326">
        <v>0</v>
      </c>
      <c r="AG210" s="326">
        <v>0</v>
      </c>
      <c r="AH210" s="326">
        <v>15825.28</v>
      </c>
      <c r="AI210" s="326">
        <v>26478.49</v>
      </c>
      <c r="AJ210" s="326">
        <v>0</v>
      </c>
      <c r="AK210" s="326">
        <v>250</v>
      </c>
      <c r="AL210" s="326">
        <v>0</v>
      </c>
      <c r="AM210" s="326">
        <v>3087.32</v>
      </c>
      <c r="AN210" s="326">
        <v>5264</v>
      </c>
      <c r="AO210" s="326">
        <v>0</v>
      </c>
      <c r="AP210" s="326">
        <v>27936.9</v>
      </c>
      <c r="AQ210" s="326">
        <v>968518.17</v>
      </c>
      <c r="AR210" s="326">
        <v>959478.5</v>
      </c>
      <c r="AS210" s="326">
        <v>181718</v>
      </c>
      <c r="AT210" s="326">
        <v>71044.600000000006</v>
      </c>
      <c r="AU210" s="326">
        <v>148647.97</v>
      </c>
      <c r="AV210" s="326">
        <v>67791.47</v>
      </c>
      <c r="AW210" s="326">
        <v>130058.58</v>
      </c>
      <c r="AX210" s="326">
        <v>128956.35</v>
      </c>
      <c r="AY210" s="326">
        <v>148042.60999999999</v>
      </c>
      <c r="AZ210" s="326">
        <v>270884.90000000002</v>
      </c>
      <c r="BA210" s="326">
        <v>1284546.8700000001</v>
      </c>
      <c r="BB210" s="326">
        <v>204513.07</v>
      </c>
      <c r="BC210" s="326">
        <v>69010.149999999994</v>
      </c>
      <c r="BD210" s="326">
        <v>0</v>
      </c>
      <c r="BE210" s="326">
        <v>31179.24</v>
      </c>
      <c r="BF210" s="326">
        <v>626901.13</v>
      </c>
      <c r="BG210" s="326">
        <v>546744.30000000005</v>
      </c>
      <c r="BH210" s="326">
        <v>0</v>
      </c>
      <c r="BI210" s="326">
        <v>0</v>
      </c>
      <c r="BJ210" s="326">
        <v>0</v>
      </c>
      <c r="BK210" s="326">
        <v>0</v>
      </c>
      <c r="BL210" s="326">
        <v>0</v>
      </c>
      <c r="BM210" s="326">
        <v>0</v>
      </c>
      <c r="BN210" s="326">
        <v>0</v>
      </c>
      <c r="BO210" s="326">
        <v>695000</v>
      </c>
      <c r="BP210" s="326">
        <v>582000</v>
      </c>
      <c r="BQ210" s="326">
        <v>1592886.07</v>
      </c>
      <c r="BR210" s="326">
        <v>1621914.22</v>
      </c>
      <c r="BS210" s="326">
        <v>2287886.0699999998</v>
      </c>
      <c r="BT210" s="326">
        <v>2203914.2200000002</v>
      </c>
      <c r="BU210" s="326">
        <v>0</v>
      </c>
      <c r="BV210" s="326">
        <v>0</v>
      </c>
      <c r="BW210" s="326">
        <v>486280.13</v>
      </c>
      <c r="BX210" s="326">
        <v>0</v>
      </c>
      <c r="BY210" s="326">
        <v>0</v>
      </c>
      <c r="BZ210" s="326">
        <v>0</v>
      </c>
      <c r="CA210" s="326">
        <v>0</v>
      </c>
      <c r="CB210" s="326">
        <v>0</v>
      </c>
      <c r="CC210" s="326">
        <v>0</v>
      </c>
      <c r="CD210" s="326">
        <v>0</v>
      </c>
      <c r="CE210" s="326">
        <v>0</v>
      </c>
      <c r="CF210" s="326">
        <v>0</v>
      </c>
      <c r="CG210" s="326">
        <v>0</v>
      </c>
      <c r="CH210" s="326">
        <v>533.53</v>
      </c>
      <c r="CI210" s="326">
        <v>0</v>
      </c>
      <c r="CJ210" s="326">
        <v>0</v>
      </c>
      <c r="CK210" s="326">
        <v>0</v>
      </c>
      <c r="CL210" s="326">
        <v>0</v>
      </c>
      <c r="CM210" s="326">
        <v>149279</v>
      </c>
      <c r="CN210" s="326">
        <v>0</v>
      </c>
      <c r="CO210" s="326">
        <v>0</v>
      </c>
      <c r="CP210" s="326">
        <v>0</v>
      </c>
      <c r="CQ210" s="326">
        <v>0</v>
      </c>
      <c r="CR210" s="326">
        <v>2000</v>
      </c>
      <c r="CS210" s="326">
        <v>0</v>
      </c>
      <c r="CT210" s="326">
        <v>106704.63</v>
      </c>
      <c r="CU210" s="326">
        <v>0</v>
      </c>
      <c r="CV210" s="326">
        <v>0</v>
      </c>
      <c r="CW210" s="326">
        <v>0</v>
      </c>
      <c r="CX210" s="326">
        <v>86960.85</v>
      </c>
      <c r="CY210" s="326">
        <v>0</v>
      </c>
      <c r="CZ210" s="326">
        <v>0</v>
      </c>
      <c r="DA210" s="326">
        <v>0</v>
      </c>
      <c r="DB210" s="326">
        <v>0</v>
      </c>
      <c r="DC210" s="326">
        <v>0</v>
      </c>
      <c r="DD210" s="326">
        <v>0</v>
      </c>
      <c r="DE210" s="326">
        <v>0</v>
      </c>
      <c r="DF210" s="326">
        <v>0</v>
      </c>
      <c r="DG210" s="326">
        <v>0</v>
      </c>
      <c r="DH210" s="326">
        <v>9900.0300000000007</v>
      </c>
      <c r="DI210" s="326">
        <v>582841.11</v>
      </c>
      <c r="DJ210" s="326">
        <v>0</v>
      </c>
      <c r="DK210" s="326">
        <v>0</v>
      </c>
      <c r="DL210" s="326">
        <v>100519.61</v>
      </c>
      <c r="DM210" s="326">
        <v>117979.65</v>
      </c>
      <c r="DN210" s="326">
        <v>13634.78</v>
      </c>
      <c r="DO210" s="326">
        <v>0</v>
      </c>
      <c r="DP210" s="326">
        <v>1266</v>
      </c>
      <c r="DQ210" s="326">
        <v>0</v>
      </c>
      <c r="DR210" s="326">
        <v>0</v>
      </c>
      <c r="DS210" s="326">
        <v>0</v>
      </c>
      <c r="DT210" s="326">
        <v>0</v>
      </c>
      <c r="DU210" s="326">
        <v>0</v>
      </c>
      <c r="DV210" s="326">
        <v>5616.96</v>
      </c>
      <c r="DW210" s="326">
        <v>0</v>
      </c>
      <c r="DX210" s="326">
        <v>50555.43</v>
      </c>
      <c r="DY210" s="326">
        <v>47666.89</v>
      </c>
      <c r="DZ210" s="326">
        <v>4635.8100000000004</v>
      </c>
      <c r="EA210" s="326">
        <v>7524.35</v>
      </c>
      <c r="EB210" s="326">
        <v>0</v>
      </c>
      <c r="EC210" s="326">
        <v>0</v>
      </c>
      <c r="ED210" s="326">
        <v>0</v>
      </c>
      <c r="EE210" s="326">
        <v>0</v>
      </c>
      <c r="EF210" s="326">
        <v>135621</v>
      </c>
      <c r="EG210" s="326">
        <v>0</v>
      </c>
      <c r="EH210" s="326">
        <v>0</v>
      </c>
      <c r="EI210" s="326">
        <v>0</v>
      </c>
      <c r="EJ210" s="326">
        <v>0</v>
      </c>
      <c r="EK210" s="326">
        <v>135621</v>
      </c>
      <c r="EL210" s="326">
        <v>0</v>
      </c>
      <c r="EM210" s="326">
        <v>495631.92</v>
      </c>
      <c r="EN210" s="326">
        <v>55038.82</v>
      </c>
      <c r="EO210" s="326">
        <v>60136.89</v>
      </c>
      <c r="EP210" s="326">
        <v>5098.07</v>
      </c>
      <c r="EQ210" s="326">
        <v>0</v>
      </c>
      <c r="ER210" s="326">
        <v>0</v>
      </c>
      <c r="ES210" s="326">
        <v>0</v>
      </c>
      <c r="ET210" s="326">
        <v>0</v>
      </c>
      <c r="EU210" s="326">
        <v>83205.52</v>
      </c>
      <c r="EV210" s="326">
        <v>71221.67</v>
      </c>
      <c r="EW210" s="326">
        <v>221921.31</v>
      </c>
      <c r="EX210" s="326">
        <v>233905.16</v>
      </c>
      <c r="EY210" s="326">
        <v>0</v>
      </c>
      <c r="EZ210" s="326">
        <v>10678.04</v>
      </c>
      <c r="FA210" s="326">
        <v>9.3699999999999992</v>
      </c>
      <c r="FB210" s="326">
        <v>4126</v>
      </c>
      <c r="FC210" s="326">
        <v>0</v>
      </c>
      <c r="FD210" s="326">
        <v>14794.67</v>
      </c>
      <c r="FE210" s="326">
        <v>0</v>
      </c>
      <c r="FF210" s="326">
        <v>0</v>
      </c>
      <c r="FG210" s="326">
        <v>0</v>
      </c>
      <c r="FH210" s="326">
        <v>0</v>
      </c>
      <c r="FI210" s="326">
        <v>0</v>
      </c>
      <c r="FJ210" s="326">
        <v>0</v>
      </c>
      <c r="FK210" s="326">
        <v>0</v>
      </c>
    </row>
    <row r="211" spans="1:167" x14ac:dyDescent="0.15">
      <c r="A211" s="334">
        <v>3325</v>
      </c>
      <c r="B211" s="334" t="s">
        <v>655</v>
      </c>
      <c r="C211" s="326">
        <v>0</v>
      </c>
      <c r="D211" s="326">
        <v>5276244.99</v>
      </c>
      <c r="E211" s="326">
        <v>0</v>
      </c>
      <c r="F211" s="326">
        <v>6245.88</v>
      </c>
      <c r="G211" s="326">
        <v>161331.32</v>
      </c>
      <c r="H211" s="326">
        <v>58747.56</v>
      </c>
      <c r="I211" s="326">
        <v>31523.53</v>
      </c>
      <c r="J211" s="326">
        <v>0</v>
      </c>
      <c r="K211" s="326">
        <v>300242</v>
      </c>
      <c r="L211" s="326">
        <v>0</v>
      </c>
      <c r="M211" s="326">
        <v>0</v>
      </c>
      <c r="N211" s="326">
        <v>0</v>
      </c>
      <c r="O211" s="326">
        <v>0</v>
      </c>
      <c r="P211" s="326">
        <v>8991</v>
      </c>
      <c r="Q211" s="326">
        <v>0</v>
      </c>
      <c r="R211" s="326">
        <v>0</v>
      </c>
      <c r="S211" s="326">
        <v>0</v>
      </c>
      <c r="T211" s="326">
        <v>0</v>
      </c>
      <c r="U211" s="326">
        <v>109415.44</v>
      </c>
      <c r="V211" s="326">
        <v>2792551</v>
      </c>
      <c r="W211" s="326">
        <v>7139.71</v>
      </c>
      <c r="X211" s="326">
        <v>0</v>
      </c>
      <c r="Y211" s="326">
        <v>0</v>
      </c>
      <c r="Z211" s="326">
        <v>949.42</v>
      </c>
      <c r="AA211" s="326">
        <v>406330.83</v>
      </c>
      <c r="AB211" s="326">
        <v>0</v>
      </c>
      <c r="AC211" s="326">
        <v>0</v>
      </c>
      <c r="AD211" s="326">
        <v>49183.61</v>
      </c>
      <c r="AE211" s="326">
        <v>301568.8</v>
      </c>
      <c r="AF211" s="326">
        <v>0</v>
      </c>
      <c r="AG211" s="326">
        <v>0</v>
      </c>
      <c r="AH211" s="326">
        <v>28476.65</v>
      </c>
      <c r="AI211" s="326">
        <v>0</v>
      </c>
      <c r="AJ211" s="326">
        <v>0</v>
      </c>
      <c r="AK211" s="326">
        <v>0</v>
      </c>
      <c r="AL211" s="326">
        <v>0</v>
      </c>
      <c r="AM211" s="326">
        <v>10291.77</v>
      </c>
      <c r="AN211" s="326">
        <v>12579.83</v>
      </c>
      <c r="AO211" s="326">
        <v>0</v>
      </c>
      <c r="AP211" s="326">
        <v>0</v>
      </c>
      <c r="AQ211" s="326">
        <v>1410232.15</v>
      </c>
      <c r="AR211" s="326">
        <v>1934604.32</v>
      </c>
      <c r="AS211" s="326">
        <v>323936.78999999998</v>
      </c>
      <c r="AT211" s="326">
        <v>250142.07</v>
      </c>
      <c r="AU211" s="326">
        <v>194733</v>
      </c>
      <c r="AV211" s="326">
        <v>1891.95</v>
      </c>
      <c r="AW211" s="326">
        <v>244075.03</v>
      </c>
      <c r="AX211" s="326">
        <v>526273.6</v>
      </c>
      <c r="AY211" s="326">
        <v>388203.09</v>
      </c>
      <c r="AZ211" s="326">
        <v>394990.49</v>
      </c>
      <c r="BA211" s="326">
        <v>1613246.02</v>
      </c>
      <c r="BB211" s="326">
        <v>324161.06</v>
      </c>
      <c r="BC211" s="326">
        <v>145335.43</v>
      </c>
      <c r="BD211" s="326">
        <v>20395.560000000001</v>
      </c>
      <c r="BE211" s="326">
        <v>166366.46</v>
      </c>
      <c r="BF211" s="326">
        <v>928894.09</v>
      </c>
      <c r="BG211" s="326">
        <v>516219.5</v>
      </c>
      <c r="BH211" s="326">
        <v>0</v>
      </c>
      <c r="BI211" s="326">
        <v>0</v>
      </c>
      <c r="BJ211" s="326">
        <v>0</v>
      </c>
      <c r="BK211" s="326">
        <v>1408317.69</v>
      </c>
      <c r="BL211" s="326">
        <v>1427382.55</v>
      </c>
      <c r="BM211" s="326">
        <v>0</v>
      </c>
      <c r="BN211" s="326">
        <v>0</v>
      </c>
      <c r="BO211" s="326">
        <v>1000000</v>
      </c>
      <c r="BP211" s="326">
        <v>1000000</v>
      </c>
      <c r="BQ211" s="326">
        <v>2332980.4</v>
      </c>
      <c r="BR211" s="326">
        <v>2492028.27</v>
      </c>
      <c r="BS211" s="326">
        <v>4741298.09</v>
      </c>
      <c r="BT211" s="326">
        <v>4919410.82</v>
      </c>
      <c r="BU211" s="326">
        <v>0</v>
      </c>
      <c r="BV211" s="326">
        <v>0</v>
      </c>
      <c r="BW211" s="326">
        <v>628894.09</v>
      </c>
      <c r="BX211" s="326">
        <v>0</v>
      </c>
      <c r="BY211" s="326">
        <v>0</v>
      </c>
      <c r="BZ211" s="326">
        <v>0</v>
      </c>
      <c r="CA211" s="326">
        <v>0</v>
      </c>
      <c r="CB211" s="326">
        <v>0</v>
      </c>
      <c r="CC211" s="326">
        <v>0</v>
      </c>
      <c r="CD211" s="326">
        <v>0</v>
      </c>
      <c r="CE211" s="326">
        <v>0</v>
      </c>
      <c r="CF211" s="326">
        <v>0</v>
      </c>
      <c r="CG211" s="326">
        <v>0</v>
      </c>
      <c r="CH211" s="326">
        <v>28497.22</v>
      </c>
      <c r="CI211" s="326">
        <v>0</v>
      </c>
      <c r="CJ211" s="326">
        <v>0</v>
      </c>
      <c r="CK211" s="326">
        <v>0</v>
      </c>
      <c r="CL211" s="326">
        <v>0</v>
      </c>
      <c r="CM211" s="326">
        <v>164045</v>
      </c>
      <c r="CN211" s="326">
        <v>0</v>
      </c>
      <c r="CO211" s="326">
        <v>0</v>
      </c>
      <c r="CP211" s="326">
        <v>0</v>
      </c>
      <c r="CQ211" s="326">
        <v>0</v>
      </c>
      <c r="CR211" s="326">
        <v>1000</v>
      </c>
      <c r="CS211" s="326">
        <v>0</v>
      </c>
      <c r="CT211" s="326">
        <v>199973.4</v>
      </c>
      <c r="CU211" s="326">
        <v>0</v>
      </c>
      <c r="CV211" s="326">
        <v>0</v>
      </c>
      <c r="CW211" s="326">
        <v>0</v>
      </c>
      <c r="CX211" s="326">
        <v>54044.22</v>
      </c>
      <c r="CY211" s="326">
        <v>0</v>
      </c>
      <c r="CZ211" s="326">
        <v>0</v>
      </c>
      <c r="DA211" s="326">
        <v>0</v>
      </c>
      <c r="DB211" s="326">
        <v>0</v>
      </c>
      <c r="DC211" s="326">
        <v>0</v>
      </c>
      <c r="DD211" s="326">
        <v>0</v>
      </c>
      <c r="DE211" s="326">
        <v>0</v>
      </c>
      <c r="DF211" s="326">
        <v>0</v>
      </c>
      <c r="DG211" s="326">
        <v>0</v>
      </c>
      <c r="DH211" s="326">
        <v>0</v>
      </c>
      <c r="DI211" s="326">
        <v>618220.92000000004</v>
      </c>
      <c r="DJ211" s="326">
        <v>0</v>
      </c>
      <c r="DK211" s="326">
        <v>0</v>
      </c>
      <c r="DL211" s="326">
        <v>58007.49</v>
      </c>
      <c r="DM211" s="326">
        <v>83010.44</v>
      </c>
      <c r="DN211" s="326">
        <v>0</v>
      </c>
      <c r="DO211" s="326">
        <v>0</v>
      </c>
      <c r="DP211" s="326">
        <v>89521.05</v>
      </c>
      <c r="DQ211" s="326">
        <v>0</v>
      </c>
      <c r="DR211" s="326">
        <v>0</v>
      </c>
      <c r="DS211" s="326">
        <v>0</v>
      </c>
      <c r="DT211" s="326">
        <v>0</v>
      </c>
      <c r="DU211" s="326">
        <v>0</v>
      </c>
      <c r="DV211" s="326">
        <v>227694.03</v>
      </c>
      <c r="DW211" s="326">
        <v>0</v>
      </c>
      <c r="DX211" s="326">
        <v>0</v>
      </c>
      <c r="DY211" s="326">
        <v>0</v>
      </c>
      <c r="DZ211" s="326">
        <v>0</v>
      </c>
      <c r="EA211" s="326">
        <v>0</v>
      </c>
      <c r="EB211" s="326">
        <v>0</v>
      </c>
      <c r="EC211" s="326">
        <v>0</v>
      </c>
      <c r="ED211" s="326">
        <v>74059.83</v>
      </c>
      <c r="EE211" s="326">
        <v>14978.51</v>
      </c>
      <c r="EF211" s="326">
        <v>834785.73</v>
      </c>
      <c r="EG211" s="326">
        <v>792959.55</v>
      </c>
      <c r="EH211" s="326">
        <v>0</v>
      </c>
      <c r="EI211" s="326">
        <v>0</v>
      </c>
      <c r="EJ211" s="326">
        <v>0</v>
      </c>
      <c r="EK211" s="326">
        <v>100907.5</v>
      </c>
      <c r="EL211" s="326">
        <v>0</v>
      </c>
      <c r="EM211" s="326">
        <v>843126.34</v>
      </c>
      <c r="EN211" s="326">
        <v>1105318.2</v>
      </c>
      <c r="EO211" s="326">
        <v>1562601.79</v>
      </c>
      <c r="EP211" s="326">
        <v>545223.59</v>
      </c>
      <c r="EQ211" s="326">
        <v>0</v>
      </c>
      <c r="ER211" s="326">
        <v>87940</v>
      </c>
      <c r="ES211" s="326">
        <v>0</v>
      </c>
      <c r="ET211" s="326">
        <v>0</v>
      </c>
      <c r="EU211" s="326">
        <v>52458.98</v>
      </c>
      <c r="EV211" s="326">
        <v>50499.63</v>
      </c>
      <c r="EW211" s="326">
        <v>387330.69</v>
      </c>
      <c r="EX211" s="326">
        <v>389290.04</v>
      </c>
      <c r="EY211" s="326">
        <v>0</v>
      </c>
      <c r="EZ211" s="326">
        <v>62330.239999999998</v>
      </c>
      <c r="FA211" s="326">
        <v>66418.78</v>
      </c>
      <c r="FB211" s="326">
        <v>41500</v>
      </c>
      <c r="FC211" s="326">
        <v>6497.53</v>
      </c>
      <c r="FD211" s="326">
        <v>30913.93</v>
      </c>
      <c r="FE211" s="326">
        <v>0</v>
      </c>
      <c r="FF211" s="326">
        <v>0</v>
      </c>
      <c r="FG211" s="326">
        <v>0</v>
      </c>
      <c r="FH211" s="326">
        <v>0</v>
      </c>
      <c r="FI211" s="326">
        <v>0</v>
      </c>
      <c r="FJ211" s="326">
        <v>0</v>
      </c>
      <c r="FK211" s="326">
        <v>0</v>
      </c>
    </row>
    <row r="212" spans="1:167" x14ac:dyDescent="0.15">
      <c r="A212" s="334">
        <v>3332</v>
      </c>
      <c r="B212" s="334" t="s">
        <v>656</v>
      </c>
      <c r="C212" s="326">
        <v>80170</v>
      </c>
      <c r="D212" s="326">
        <v>3268272.04</v>
      </c>
      <c r="E212" s="326">
        <v>0</v>
      </c>
      <c r="F212" s="326">
        <v>21334.05</v>
      </c>
      <c r="G212" s="326">
        <v>36032.33</v>
      </c>
      <c r="H212" s="326">
        <v>5705.7</v>
      </c>
      <c r="I212" s="326">
        <v>87053.05</v>
      </c>
      <c r="J212" s="326">
        <v>9221.7199999999993</v>
      </c>
      <c r="K212" s="326">
        <v>588470.93000000005</v>
      </c>
      <c r="L212" s="326">
        <v>0</v>
      </c>
      <c r="M212" s="326">
        <v>0</v>
      </c>
      <c r="N212" s="326">
        <v>0</v>
      </c>
      <c r="O212" s="326">
        <v>0</v>
      </c>
      <c r="P212" s="326">
        <v>0</v>
      </c>
      <c r="Q212" s="326">
        <v>0</v>
      </c>
      <c r="R212" s="326">
        <v>0</v>
      </c>
      <c r="S212" s="326">
        <v>0</v>
      </c>
      <c r="T212" s="326">
        <v>0</v>
      </c>
      <c r="U212" s="326">
        <v>70064.149999999994</v>
      </c>
      <c r="V212" s="326">
        <v>7957542</v>
      </c>
      <c r="W212" s="326">
        <v>21926.16</v>
      </c>
      <c r="X212" s="326">
        <v>0</v>
      </c>
      <c r="Y212" s="326">
        <v>285751.65000000002</v>
      </c>
      <c r="Z212" s="326">
        <v>16846.2</v>
      </c>
      <c r="AA212" s="326">
        <v>481948.5</v>
      </c>
      <c r="AB212" s="326">
        <v>0</v>
      </c>
      <c r="AC212" s="326">
        <v>0</v>
      </c>
      <c r="AD212" s="326">
        <v>68187.63</v>
      </c>
      <c r="AE212" s="326">
        <v>246665.61</v>
      </c>
      <c r="AF212" s="326">
        <v>0</v>
      </c>
      <c r="AG212" s="326">
        <v>0</v>
      </c>
      <c r="AH212" s="326">
        <v>13106.72</v>
      </c>
      <c r="AI212" s="326">
        <v>0</v>
      </c>
      <c r="AJ212" s="326">
        <v>0</v>
      </c>
      <c r="AK212" s="326">
        <v>0</v>
      </c>
      <c r="AL212" s="326">
        <v>0</v>
      </c>
      <c r="AM212" s="326">
        <v>21538</v>
      </c>
      <c r="AN212" s="326">
        <v>14311.89</v>
      </c>
      <c r="AO212" s="326">
        <v>0</v>
      </c>
      <c r="AP212" s="326">
        <v>5021.07</v>
      </c>
      <c r="AQ212" s="326">
        <v>2429421.62</v>
      </c>
      <c r="AR212" s="326">
        <v>2207594.46</v>
      </c>
      <c r="AS212" s="326">
        <v>398370.38</v>
      </c>
      <c r="AT212" s="326">
        <v>128126.04</v>
      </c>
      <c r="AU212" s="326">
        <v>293245.06</v>
      </c>
      <c r="AV212" s="326">
        <v>185164.97</v>
      </c>
      <c r="AW212" s="326">
        <v>212250.14</v>
      </c>
      <c r="AX212" s="326">
        <v>711719.17</v>
      </c>
      <c r="AY212" s="326">
        <v>377627.3</v>
      </c>
      <c r="AZ212" s="326">
        <v>782572.28</v>
      </c>
      <c r="BA212" s="326">
        <v>2153334.62</v>
      </c>
      <c r="BB212" s="326">
        <v>531427.44999999995</v>
      </c>
      <c r="BC212" s="326">
        <v>108111</v>
      </c>
      <c r="BD212" s="326">
        <v>17056</v>
      </c>
      <c r="BE212" s="326">
        <v>192155.31</v>
      </c>
      <c r="BF212" s="326">
        <v>1261082.8600000001</v>
      </c>
      <c r="BG212" s="326">
        <v>951414.06</v>
      </c>
      <c r="BH212" s="326">
        <v>9240.7000000000007</v>
      </c>
      <c r="BI212" s="326">
        <v>0</v>
      </c>
      <c r="BJ212" s="326">
        <v>0</v>
      </c>
      <c r="BK212" s="326">
        <v>0</v>
      </c>
      <c r="BL212" s="326">
        <v>0</v>
      </c>
      <c r="BM212" s="326">
        <v>0</v>
      </c>
      <c r="BN212" s="326">
        <v>0</v>
      </c>
      <c r="BO212" s="326">
        <v>3532490.84</v>
      </c>
      <c r="BP212" s="326">
        <v>3881746.82</v>
      </c>
      <c r="BQ212" s="326">
        <v>0</v>
      </c>
      <c r="BR212" s="326">
        <v>0</v>
      </c>
      <c r="BS212" s="326">
        <v>3532490.84</v>
      </c>
      <c r="BT212" s="326">
        <v>3881746.82</v>
      </c>
      <c r="BU212" s="326">
        <v>0</v>
      </c>
      <c r="BV212" s="326">
        <v>0</v>
      </c>
      <c r="BW212" s="326">
        <v>1260229.3600000001</v>
      </c>
      <c r="BX212" s="326">
        <v>0</v>
      </c>
      <c r="BY212" s="326">
        <v>1300</v>
      </c>
      <c r="BZ212" s="326">
        <v>0</v>
      </c>
      <c r="CA212" s="326">
        <v>767.44</v>
      </c>
      <c r="CB212" s="326">
        <v>0</v>
      </c>
      <c r="CC212" s="326">
        <v>33457.75</v>
      </c>
      <c r="CD212" s="326">
        <v>0</v>
      </c>
      <c r="CE212" s="326">
        <v>0</v>
      </c>
      <c r="CF212" s="326">
        <v>0</v>
      </c>
      <c r="CG212" s="326">
        <v>0</v>
      </c>
      <c r="CH212" s="326">
        <v>61.78</v>
      </c>
      <c r="CI212" s="326">
        <v>0</v>
      </c>
      <c r="CJ212" s="326">
        <v>0</v>
      </c>
      <c r="CK212" s="326">
        <v>0</v>
      </c>
      <c r="CL212" s="326">
        <v>0</v>
      </c>
      <c r="CM212" s="326">
        <v>357426</v>
      </c>
      <c r="CN212" s="326">
        <v>1499</v>
      </c>
      <c r="CO212" s="326">
        <v>0</v>
      </c>
      <c r="CP212" s="326">
        <v>0</v>
      </c>
      <c r="CQ212" s="326">
        <v>0</v>
      </c>
      <c r="CR212" s="326">
        <v>3000</v>
      </c>
      <c r="CS212" s="326">
        <v>389</v>
      </c>
      <c r="CT212" s="326">
        <v>256887.25</v>
      </c>
      <c r="CU212" s="326">
        <v>0</v>
      </c>
      <c r="CV212" s="326">
        <v>0</v>
      </c>
      <c r="CW212" s="326">
        <v>0</v>
      </c>
      <c r="CX212" s="326">
        <v>47680.9</v>
      </c>
      <c r="CY212" s="326">
        <v>0</v>
      </c>
      <c r="CZ212" s="326">
        <v>0</v>
      </c>
      <c r="DA212" s="326">
        <v>0</v>
      </c>
      <c r="DB212" s="326">
        <v>0</v>
      </c>
      <c r="DC212" s="326">
        <v>0</v>
      </c>
      <c r="DD212" s="326">
        <v>130</v>
      </c>
      <c r="DE212" s="326">
        <v>288.12</v>
      </c>
      <c r="DF212" s="326">
        <v>0</v>
      </c>
      <c r="DG212" s="326">
        <v>0</v>
      </c>
      <c r="DH212" s="326">
        <v>0</v>
      </c>
      <c r="DI212" s="326">
        <v>1389398.01</v>
      </c>
      <c r="DJ212" s="326">
        <v>0</v>
      </c>
      <c r="DK212" s="326">
        <v>0</v>
      </c>
      <c r="DL212" s="326">
        <v>332495.55</v>
      </c>
      <c r="DM212" s="326">
        <v>131238.43</v>
      </c>
      <c r="DN212" s="326">
        <v>0</v>
      </c>
      <c r="DO212" s="326">
        <v>0</v>
      </c>
      <c r="DP212" s="326">
        <v>76381.570000000007</v>
      </c>
      <c r="DQ212" s="326">
        <v>0</v>
      </c>
      <c r="DR212" s="326">
        <v>0</v>
      </c>
      <c r="DS212" s="326">
        <v>0</v>
      </c>
      <c r="DT212" s="326">
        <v>0</v>
      </c>
      <c r="DU212" s="326">
        <v>0</v>
      </c>
      <c r="DV212" s="326">
        <v>33026.800000000003</v>
      </c>
      <c r="DW212" s="326">
        <v>0</v>
      </c>
      <c r="DX212" s="326">
        <v>98506.27</v>
      </c>
      <c r="DY212" s="326">
        <v>135401.26</v>
      </c>
      <c r="DZ212" s="326">
        <v>190046.78</v>
      </c>
      <c r="EA212" s="326">
        <v>153151.79</v>
      </c>
      <c r="EB212" s="326">
        <v>0</v>
      </c>
      <c r="EC212" s="326">
        <v>0</v>
      </c>
      <c r="ED212" s="326">
        <v>500726.8</v>
      </c>
      <c r="EE212" s="326">
        <v>427002.75</v>
      </c>
      <c r="EF212" s="326">
        <v>1472758.45</v>
      </c>
      <c r="EG212" s="326">
        <v>1466312.5</v>
      </c>
      <c r="EH212" s="326">
        <v>0</v>
      </c>
      <c r="EI212" s="326">
        <v>0</v>
      </c>
      <c r="EJ212" s="326">
        <v>0</v>
      </c>
      <c r="EK212" s="326">
        <v>0</v>
      </c>
      <c r="EL212" s="326">
        <v>80170</v>
      </c>
      <c r="EM212" s="326">
        <v>15195000.34</v>
      </c>
      <c r="EN212" s="326">
        <v>16443.91</v>
      </c>
      <c r="EO212" s="326">
        <v>1021.46</v>
      </c>
      <c r="EP212" s="326">
        <v>13.47</v>
      </c>
      <c r="EQ212" s="326">
        <v>0</v>
      </c>
      <c r="ER212" s="326">
        <v>450</v>
      </c>
      <c r="ES212" s="326">
        <v>0</v>
      </c>
      <c r="ET212" s="326">
        <v>14985.92</v>
      </c>
      <c r="EU212" s="326">
        <v>0</v>
      </c>
      <c r="EV212" s="326">
        <v>1397.03</v>
      </c>
      <c r="EW212" s="326">
        <v>444557.98</v>
      </c>
      <c r="EX212" s="326">
        <v>443160.95</v>
      </c>
      <c r="EY212" s="326">
        <v>0</v>
      </c>
      <c r="EZ212" s="326">
        <v>24132.49</v>
      </c>
      <c r="FA212" s="326">
        <v>40827.51</v>
      </c>
      <c r="FB212" s="326">
        <v>20000</v>
      </c>
      <c r="FC212" s="326">
        <v>1839.17</v>
      </c>
      <c r="FD212" s="326">
        <v>1465.81</v>
      </c>
      <c r="FE212" s="326">
        <v>0</v>
      </c>
      <c r="FF212" s="326">
        <v>0</v>
      </c>
      <c r="FG212" s="326">
        <v>0</v>
      </c>
      <c r="FH212" s="326">
        <v>0</v>
      </c>
      <c r="FI212" s="326">
        <v>0</v>
      </c>
      <c r="FJ212" s="326">
        <v>0</v>
      </c>
      <c r="FK212" s="326">
        <v>0</v>
      </c>
    </row>
    <row r="213" spans="1:167" x14ac:dyDescent="0.15">
      <c r="A213" s="334">
        <v>3339</v>
      </c>
      <c r="B213" s="334" t="s">
        <v>657</v>
      </c>
      <c r="C213" s="326">
        <v>0</v>
      </c>
      <c r="D213" s="326">
        <v>17894572.59</v>
      </c>
      <c r="E213" s="326">
        <v>494988.41</v>
      </c>
      <c r="F213" s="326">
        <v>46182.14</v>
      </c>
      <c r="G213" s="326">
        <v>143446.93</v>
      </c>
      <c r="H213" s="326">
        <v>56027.88</v>
      </c>
      <c r="I213" s="326">
        <v>261300.86</v>
      </c>
      <c r="J213" s="326">
        <v>0</v>
      </c>
      <c r="K213" s="326">
        <v>2149243.6</v>
      </c>
      <c r="L213" s="326">
        <v>0</v>
      </c>
      <c r="M213" s="326">
        <v>0</v>
      </c>
      <c r="N213" s="326">
        <v>0</v>
      </c>
      <c r="O213" s="326">
        <v>0</v>
      </c>
      <c r="P213" s="326">
        <v>8577</v>
      </c>
      <c r="Q213" s="326">
        <v>0</v>
      </c>
      <c r="R213" s="326">
        <v>0</v>
      </c>
      <c r="S213" s="326">
        <v>0</v>
      </c>
      <c r="T213" s="326">
        <v>0</v>
      </c>
      <c r="U213" s="326">
        <v>279875.65999999997</v>
      </c>
      <c r="V213" s="326">
        <v>21365150</v>
      </c>
      <c r="W213" s="326">
        <v>106386.76</v>
      </c>
      <c r="X213" s="326">
        <v>0</v>
      </c>
      <c r="Y213" s="326">
        <v>0</v>
      </c>
      <c r="Z213" s="326">
        <v>0</v>
      </c>
      <c r="AA213" s="326">
        <v>1992562.3</v>
      </c>
      <c r="AB213" s="326">
        <v>18298.060000000001</v>
      </c>
      <c r="AC213" s="326">
        <v>0</v>
      </c>
      <c r="AD213" s="326">
        <v>418263.86</v>
      </c>
      <c r="AE213" s="326">
        <v>454004.28</v>
      </c>
      <c r="AF213" s="326">
        <v>0</v>
      </c>
      <c r="AG213" s="326">
        <v>0</v>
      </c>
      <c r="AH213" s="326">
        <v>169527.84</v>
      </c>
      <c r="AI213" s="326">
        <v>0</v>
      </c>
      <c r="AJ213" s="326">
        <v>0</v>
      </c>
      <c r="AK213" s="326">
        <v>10250</v>
      </c>
      <c r="AL213" s="326">
        <v>25238.07</v>
      </c>
      <c r="AM213" s="326">
        <v>12379.66</v>
      </c>
      <c r="AN213" s="326">
        <v>215124.73</v>
      </c>
      <c r="AO213" s="326">
        <v>468</v>
      </c>
      <c r="AP213" s="326">
        <v>5530.04</v>
      </c>
      <c r="AQ213" s="326">
        <v>9106672.9700000007</v>
      </c>
      <c r="AR213" s="326">
        <v>9003452.3000000007</v>
      </c>
      <c r="AS213" s="326">
        <v>1751428.37</v>
      </c>
      <c r="AT213" s="326">
        <v>1086166.52</v>
      </c>
      <c r="AU213" s="326">
        <v>763427.89</v>
      </c>
      <c r="AV213" s="326">
        <v>145152.64000000001</v>
      </c>
      <c r="AW213" s="326">
        <v>1542412.47</v>
      </c>
      <c r="AX213" s="326">
        <v>3055015.97</v>
      </c>
      <c r="AY213" s="326">
        <v>1101144.27</v>
      </c>
      <c r="AZ213" s="326">
        <v>2435085.59</v>
      </c>
      <c r="BA213" s="326">
        <v>6271958.8799999999</v>
      </c>
      <c r="BB213" s="326">
        <v>128374</v>
      </c>
      <c r="BC213" s="326">
        <v>231532.26</v>
      </c>
      <c r="BD213" s="326">
        <v>576774.67000000004</v>
      </c>
      <c r="BE213" s="326">
        <v>1570226.07</v>
      </c>
      <c r="BF213" s="326">
        <v>4846402.3099999996</v>
      </c>
      <c r="BG213" s="326">
        <v>1553211.3</v>
      </c>
      <c r="BH213" s="326">
        <v>41839.449999999997</v>
      </c>
      <c r="BI213" s="326">
        <v>6070</v>
      </c>
      <c r="BJ213" s="326">
        <v>360</v>
      </c>
      <c r="BK213" s="326">
        <v>0</v>
      </c>
      <c r="BL213" s="326">
        <v>151649.04999999999</v>
      </c>
      <c r="BM213" s="326">
        <v>0</v>
      </c>
      <c r="BN213" s="326">
        <v>0</v>
      </c>
      <c r="BO213" s="326">
        <v>139213.82999999999</v>
      </c>
      <c r="BP213" s="326">
        <v>701681.17</v>
      </c>
      <c r="BQ213" s="326">
        <v>12991084.550000001</v>
      </c>
      <c r="BR213" s="326">
        <v>13199798.9</v>
      </c>
      <c r="BS213" s="326">
        <v>13136368.380000001</v>
      </c>
      <c r="BT213" s="326">
        <v>14053489.119999999</v>
      </c>
      <c r="BU213" s="326">
        <v>0</v>
      </c>
      <c r="BV213" s="326">
        <v>0</v>
      </c>
      <c r="BW213" s="326">
        <v>4483976.9000000004</v>
      </c>
      <c r="BX213" s="326">
        <v>7904.42</v>
      </c>
      <c r="BY213" s="326">
        <v>0</v>
      </c>
      <c r="BZ213" s="326">
        <v>0</v>
      </c>
      <c r="CA213" s="326">
        <v>0</v>
      </c>
      <c r="CB213" s="326">
        <v>0</v>
      </c>
      <c r="CC213" s="326">
        <v>47426.46</v>
      </c>
      <c r="CD213" s="326">
        <v>0</v>
      </c>
      <c r="CE213" s="326">
        <v>0</v>
      </c>
      <c r="CF213" s="326">
        <v>0</v>
      </c>
      <c r="CG213" s="326">
        <v>0</v>
      </c>
      <c r="CH213" s="326">
        <v>62502.86</v>
      </c>
      <c r="CI213" s="326">
        <v>0</v>
      </c>
      <c r="CJ213" s="326">
        <v>0</v>
      </c>
      <c r="CK213" s="326">
        <v>0</v>
      </c>
      <c r="CL213" s="326">
        <v>0</v>
      </c>
      <c r="CM213" s="326">
        <v>1403845</v>
      </c>
      <c r="CN213" s="326">
        <v>35292</v>
      </c>
      <c r="CO213" s="326">
        <v>0</v>
      </c>
      <c r="CP213" s="326">
        <v>0</v>
      </c>
      <c r="CQ213" s="326">
        <v>0</v>
      </c>
      <c r="CR213" s="326">
        <v>0</v>
      </c>
      <c r="CS213" s="326">
        <v>9149</v>
      </c>
      <c r="CT213" s="326">
        <v>878639.9</v>
      </c>
      <c r="CU213" s="326">
        <v>0</v>
      </c>
      <c r="CV213" s="326">
        <v>0</v>
      </c>
      <c r="CW213" s="326">
        <v>0</v>
      </c>
      <c r="CX213" s="326">
        <v>272299.21000000002</v>
      </c>
      <c r="CY213" s="326">
        <v>0</v>
      </c>
      <c r="CZ213" s="326">
        <v>0</v>
      </c>
      <c r="DA213" s="326">
        <v>0</v>
      </c>
      <c r="DB213" s="326">
        <v>0</v>
      </c>
      <c r="DC213" s="326">
        <v>0</v>
      </c>
      <c r="DD213" s="326">
        <v>60</v>
      </c>
      <c r="DE213" s="326">
        <v>0</v>
      </c>
      <c r="DF213" s="326">
        <v>0</v>
      </c>
      <c r="DG213" s="326">
        <v>0</v>
      </c>
      <c r="DH213" s="326">
        <v>0</v>
      </c>
      <c r="DI213" s="326">
        <v>5354338.32</v>
      </c>
      <c r="DJ213" s="326">
        <v>0</v>
      </c>
      <c r="DK213" s="326">
        <v>1135.52</v>
      </c>
      <c r="DL213" s="326">
        <v>633991.01</v>
      </c>
      <c r="DM213" s="326">
        <v>257357.31</v>
      </c>
      <c r="DN213" s="326">
        <v>0</v>
      </c>
      <c r="DO213" s="326">
        <v>0</v>
      </c>
      <c r="DP213" s="326">
        <v>369687.59</v>
      </c>
      <c r="DQ213" s="326">
        <v>4576.13</v>
      </c>
      <c r="DR213" s="326">
        <v>1315.32</v>
      </c>
      <c r="DS213" s="326">
        <v>0</v>
      </c>
      <c r="DT213" s="326">
        <v>122223.79</v>
      </c>
      <c r="DU213" s="326">
        <v>0</v>
      </c>
      <c r="DV213" s="326">
        <v>441186.62</v>
      </c>
      <c r="DW213" s="326">
        <v>15284.14</v>
      </c>
      <c r="DX213" s="326">
        <v>373907</v>
      </c>
      <c r="DY213" s="326">
        <v>438885.44</v>
      </c>
      <c r="DZ213" s="326">
        <v>609220.68000000005</v>
      </c>
      <c r="EA213" s="326">
        <v>503314.55</v>
      </c>
      <c r="EB213" s="326">
        <v>40927.69</v>
      </c>
      <c r="EC213" s="326">
        <v>0</v>
      </c>
      <c r="ED213" s="326">
        <v>22176</v>
      </c>
      <c r="EE213" s="326">
        <v>22841.82</v>
      </c>
      <c r="EF213" s="326">
        <v>2360357.06</v>
      </c>
      <c r="EG213" s="326">
        <v>2359691.2400000002</v>
      </c>
      <c r="EH213" s="326">
        <v>0</v>
      </c>
      <c r="EI213" s="326">
        <v>0</v>
      </c>
      <c r="EJ213" s="326">
        <v>0</v>
      </c>
      <c r="EK213" s="326">
        <v>0</v>
      </c>
      <c r="EL213" s="326">
        <v>0</v>
      </c>
      <c r="EM213" s="326">
        <v>16811535.309999999</v>
      </c>
      <c r="EN213" s="326">
        <v>864570.87</v>
      </c>
      <c r="EO213" s="326">
        <v>872691.26</v>
      </c>
      <c r="EP213" s="326">
        <v>8120.39</v>
      </c>
      <c r="EQ213" s="326">
        <v>0</v>
      </c>
      <c r="ER213" s="326">
        <v>0</v>
      </c>
      <c r="ES213" s="326">
        <v>0</v>
      </c>
      <c r="ET213" s="326">
        <v>0</v>
      </c>
      <c r="EU213" s="326">
        <v>0</v>
      </c>
      <c r="EV213" s="326">
        <v>0</v>
      </c>
      <c r="EW213" s="326">
        <v>1761535.76</v>
      </c>
      <c r="EX213" s="326">
        <v>1761535.76</v>
      </c>
      <c r="EY213" s="326">
        <v>0</v>
      </c>
      <c r="EZ213" s="326">
        <v>0</v>
      </c>
      <c r="FA213" s="326">
        <v>0</v>
      </c>
      <c r="FB213" s="326">
        <v>0</v>
      </c>
      <c r="FC213" s="326">
        <v>0</v>
      </c>
      <c r="FD213" s="326">
        <v>0</v>
      </c>
      <c r="FE213" s="326">
        <v>0</v>
      </c>
      <c r="FF213" s="326">
        <v>0</v>
      </c>
      <c r="FG213" s="326">
        <v>0</v>
      </c>
      <c r="FH213" s="326">
        <v>0</v>
      </c>
      <c r="FI213" s="326">
        <v>0</v>
      </c>
      <c r="FJ213" s="326">
        <v>0</v>
      </c>
      <c r="FK213" s="326">
        <v>0</v>
      </c>
    </row>
    <row r="214" spans="1:167" x14ac:dyDescent="0.15">
      <c r="A214" s="334">
        <v>3360</v>
      </c>
      <c r="B214" s="334" t="s">
        <v>658</v>
      </c>
      <c r="C214" s="326">
        <v>0</v>
      </c>
      <c r="D214" s="326">
        <v>4891127.68</v>
      </c>
      <c r="E214" s="326">
        <v>0</v>
      </c>
      <c r="F214" s="326">
        <v>883</v>
      </c>
      <c r="G214" s="326">
        <v>19494.48</v>
      </c>
      <c r="H214" s="326">
        <v>24803.64</v>
      </c>
      <c r="I214" s="326">
        <v>20237.25</v>
      </c>
      <c r="J214" s="326">
        <v>8000</v>
      </c>
      <c r="K214" s="326">
        <v>930404</v>
      </c>
      <c r="L214" s="326">
        <v>0</v>
      </c>
      <c r="M214" s="326">
        <v>0</v>
      </c>
      <c r="N214" s="326">
        <v>0</v>
      </c>
      <c r="O214" s="326">
        <v>0</v>
      </c>
      <c r="P214" s="326">
        <v>18418.34</v>
      </c>
      <c r="Q214" s="326">
        <v>0</v>
      </c>
      <c r="R214" s="326">
        <v>0</v>
      </c>
      <c r="S214" s="326">
        <v>0</v>
      </c>
      <c r="T214" s="326">
        <v>0</v>
      </c>
      <c r="U214" s="326">
        <v>136411.04999999999</v>
      </c>
      <c r="V214" s="326">
        <v>9692919</v>
      </c>
      <c r="W214" s="326">
        <v>28335.59</v>
      </c>
      <c r="X214" s="326">
        <v>0</v>
      </c>
      <c r="Y214" s="326">
        <v>564359.52</v>
      </c>
      <c r="Z214" s="326">
        <v>7363.13</v>
      </c>
      <c r="AA214" s="326">
        <v>694630.54</v>
      </c>
      <c r="AB214" s="326">
        <v>0</v>
      </c>
      <c r="AC214" s="326">
        <v>0</v>
      </c>
      <c r="AD214" s="326">
        <v>74690.03</v>
      </c>
      <c r="AE214" s="326">
        <v>336901.41</v>
      </c>
      <c r="AF214" s="326">
        <v>0</v>
      </c>
      <c r="AG214" s="326">
        <v>0</v>
      </c>
      <c r="AH214" s="326">
        <v>52583.27</v>
      </c>
      <c r="AI214" s="326">
        <v>9924</v>
      </c>
      <c r="AJ214" s="326">
        <v>0</v>
      </c>
      <c r="AK214" s="326">
        <v>4682.0600000000004</v>
      </c>
      <c r="AL214" s="326">
        <v>0</v>
      </c>
      <c r="AM214" s="326">
        <v>776.7</v>
      </c>
      <c r="AN214" s="326">
        <v>1542.33</v>
      </c>
      <c r="AO214" s="326">
        <v>0</v>
      </c>
      <c r="AP214" s="326">
        <v>532</v>
      </c>
      <c r="AQ214" s="326">
        <v>2903607.26</v>
      </c>
      <c r="AR214" s="326">
        <v>3317496.22</v>
      </c>
      <c r="AS214" s="326">
        <v>479610.31</v>
      </c>
      <c r="AT214" s="326">
        <v>450815.06</v>
      </c>
      <c r="AU214" s="326">
        <v>286161.02</v>
      </c>
      <c r="AV214" s="326">
        <v>627.04999999999995</v>
      </c>
      <c r="AW214" s="326">
        <v>613991.31999999995</v>
      </c>
      <c r="AX214" s="326">
        <v>1010560.06</v>
      </c>
      <c r="AY214" s="326">
        <v>585368.38</v>
      </c>
      <c r="AZ214" s="326">
        <v>1031191.35</v>
      </c>
      <c r="BA214" s="326">
        <v>2969650.65</v>
      </c>
      <c r="BB214" s="326">
        <v>98082.62</v>
      </c>
      <c r="BC214" s="326">
        <v>148114.59</v>
      </c>
      <c r="BD214" s="326">
        <v>0</v>
      </c>
      <c r="BE214" s="326">
        <v>532885.26</v>
      </c>
      <c r="BF214" s="326">
        <v>2067990.47</v>
      </c>
      <c r="BG214" s="326">
        <v>1012218.11</v>
      </c>
      <c r="BH214" s="326">
        <v>689.02</v>
      </c>
      <c r="BI214" s="326">
        <v>0</v>
      </c>
      <c r="BJ214" s="326">
        <v>0</v>
      </c>
      <c r="BK214" s="326">
        <v>93278.01</v>
      </c>
      <c r="BL214" s="326">
        <v>93278.01</v>
      </c>
      <c r="BM214" s="326">
        <v>0</v>
      </c>
      <c r="BN214" s="326">
        <v>0</v>
      </c>
      <c r="BO214" s="326">
        <v>646000</v>
      </c>
      <c r="BP214" s="326">
        <v>646000</v>
      </c>
      <c r="BQ214" s="326">
        <v>2918175.35</v>
      </c>
      <c r="BR214" s="326">
        <v>2928135.62</v>
      </c>
      <c r="BS214" s="326">
        <v>3657453.36</v>
      </c>
      <c r="BT214" s="326">
        <v>3667413.63</v>
      </c>
      <c r="BU214" s="326">
        <v>0</v>
      </c>
      <c r="BV214" s="326">
        <v>0</v>
      </c>
      <c r="BW214" s="326">
        <v>1495343.84</v>
      </c>
      <c r="BX214" s="326">
        <v>0</v>
      </c>
      <c r="BY214" s="326">
        <v>0</v>
      </c>
      <c r="BZ214" s="326">
        <v>0</v>
      </c>
      <c r="CA214" s="326">
        <v>0</v>
      </c>
      <c r="CB214" s="326">
        <v>0</v>
      </c>
      <c r="CC214" s="326">
        <v>33815.440000000002</v>
      </c>
      <c r="CD214" s="326">
        <v>0</v>
      </c>
      <c r="CE214" s="326">
        <v>0</v>
      </c>
      <c r="CF214" s="326">
        <v>0</v>
      </c>
      <c r="CG214" s="326">
        <v>0</v>
      </c>
      <c r="CH214" s="326">
        <v>55066.96</v>
      </c>
      <c r="CI214" s="326">
        <v>0</v>
      </c>
      <c r="CJ214" s="326">
        <v>0</v>
      </c>
      <c r="CK214" s="326">
        <v>0</v>
      </c>
      <c r="CL214" s="326">
        <v>0</v>
      </c>
      <c r="CM214" s="326">
        <v>520559</v>
      </c>
      <c r="CN214" s="326">
        <v>26999</v>
      </c>
      <c r="CO214" s="326">
        <v>0</v>
      </c>
      <c r="CP214" s="326">
        <v>0</v>
      </c>
      <c r="CQ214" s="326">
        <v>0</v>
      </c>
      <c r="CR214" s="326">
        <v>0</v>
      </c>
      <c r="CS214" s="326">
        <v>6999</v>
      </c>
      <c r="CT214" s="326">
        <v>171488.29</v>
      </c>
      <c r="CU214" s="326">
        <v>0</v>
      </c>
      <c r="CV214" s="326">
        <v>0</v>
      </c>
      <c r="CW214" s="326">
        <v>0</v>
      </c>
      <c r="CX214" s="326">
        <v>103169.92</v>
      </c>
      <c r="CY214" s="326">
        <v>0</v>
      </c>
      <c r="CZ214" s="326">
        <v>0</v>
      </c>
      <c r="DA214" s="326">
        <v>0</v>
      </c>
      <c r="DB214" s="326">
        <v>0</v>
      </c>
      <c r="DC214" s="326">
        <v>0</v>
      </c>
      <c r="DD214" s="326">
        <v>0</v>
      </c>
      <c r="DE214" s="326">
        <v>0</v>
      </c>
      <c r="DF214" s="326">
        <v>0</v>
      </c>
      <c r="DG214" s="326">
        <v>0</v>
      </c>
      <c r="DH214" s="326">
        <v>0</v>
      </c>
      <c r="DI214" s="326">
        <v>1688834.96</v>
      </c>
      <c r="DJ214" s="326">
        <v>1139.54</v>
      </c>
      <c r="DK214" s="326">
        <v>0</v>
      </c>
      <c r="DL214" s="326">
        <v>179227.55</v>
      </c>
      <c r="DM214" s="326">
        <v>214598.16</v>
      </c>
      <c r="DN214" s="326">
        <v>8220.5</v>
      </c>
      <c r="DO214" s="326">
        <v>0</v>
      </c>
      <c r="DP214" s="326">
        <v>64366.53</v>
      </c>
      <c r="DQ214" s="326">
        <v>25203.439999999999</v>
      </c>
      <c r="DR214" s="326">
        <v>0</v>
      </c>
      <c r="DS214" s="326">
        <v>0</v>
      </c>
      <c r="DT214" s="326">
        <v>0</v>
      </c>
      <c r="DU214" s="326">
        <v>0</v>
      </c>
      <c r="DV214" s="326">
        <v>231850.77</v>
      </c>
      <c r="DW214" s="326">
        <v>0</v>
      </c>
      <c r="DX214" s="326">
        <v>261510.49</v>
      </c>
      <c r="DY214" s="326">
        <v>296537.81</v>
      </c>
      <c r="DZ214" s="326">
        <v>166695.13</v>
      </c>
      <c r="EA214" s="326">
        <v>131414.46</v>
      </c>
      <c r="EB214" s="326">
        <v>253.35</v>
      </c>
      <c r="EC214" s="326">
        <v>0</v>
      </c>
      <c r="ED214" s="326">
        <v>313687.33</v>
      </c>
      <c r="EE214" s="326">
        <v>289759.59999999998</v>
      </c>
      <c r="EF214" s="326">
        <v>2503183.35</v>
      </c>
      <c r="EG214" s="326">
        <v>2523611.08</v>
      </c>
      <c r="EH214" s="326">
        <v>3500</v>
      </c>
      <c r="EI214" s="326">
        <v>0</v>
      </c>
      <c r="EJ214" s="326">
        <v>0</v>
      </c>
      <c r="EK214" s="326">
        <v>0</v>
      </c>
      <c r="EL214" s="326">
        <v>0</v>
      </c>
      <c r="EM214" s="326">
        <v>6429118.2800000003</v>
      </c>
      <c r="EN214" s="326">
        <v>470946.41</v>
      </c>
      <c r="EO214" s="326">
        <v>856147.07</v>
      </c>
      <c r="EP214" s="326">
        <v>576200</v>
      </c>
      <c r="EQ214" s="326">
        <v>0</v>
      </c>
      <c r="ER214" s="326">
        <v>190999.34</v>
      </c>
      <c r="ES214" s="326">
        <v>0</v>
      </c>
      <c r="ET214" s="326">
        <v>0</v>
      </c>
      <c r="EU214" s="326">
        <v>0</v>
      </c>
      <c r="EV214" s="326">
        <v>0</v>
      </c>
      <c r="EW214" s="326">
        <v>1005426.85</v>
      </c>
      <c r="EX214" s="326">
        <v>1005426.85</v>
      </c>
      <c r="EY214" s="326">
        <v>0</v>
      </c>
      <c r="EZ214" s="326">
        <v>73501.5</v>
      </c>
      <c r="FA214" s="326">
        <v>46263.72</v>
      </c>
      <c r="FB214" s="326">
        <v>44121.760000000002</v>
      </c>
      <c r="FC214" s="326">
        <v>0</v>
      </c>
      <c r="FD214" s="326">
        <v>71359.539999999994</v>
      </c>
      <c r="FE214" s="326">
        <v>0</v>
      </c>
      <c r="FF214" s="326">
        <v>0</v>
      </c>
      <c r="FG214" s="326">
        <v>0</v>
      </c>
      <c r="FH214" s="326">
        <v>29928.95</v>
      </c>
      <c r="FI214" s="326">
        <v>25367.55</v>
      </c>
      <c r="FJ214" s="326">
        <v>4561.3999999999996</v>
      </c>
      <c r="FK214" s="326">
        <v>0</v>
      </c>
    </row>
    <row r="215" spans="1:167" x14ac:dyDescent="0.15">
      <c r="A215" s="334">
        <v>3367</v>
      </c>
      <c r="B215" s="334" t="s">
        <v>659</v>
      </c>
      <c r="C215" s="326">
        <v>18001.990000000002</v>
      </c>
      <c r="D215" s="326">
        <v>4691527</v>
      </c>
      <c r="E215" s="326">
        <v>0</v>
      </c>
      <c r="F215" s="326">
        <v>416.25</v>
      </c>
      <c r="G215" s="326">
        <v>36997.620000000003</v>
      </c>
      <c r="H215" s="326">
        <v>31016.89</v>
      </c>
      <c r="I215" s="326">
        <v>93680.39</v>
      </c>
      <c r="J215" s="326">
        <v>10164</v>
      </c>
      <c r="K215" s="326">
        <v>846375</v>
      </c>
      <c r="L215" s="326">
        <v>0</v>
      </c>
      <c r="M215" s="326">
        <v>0</v>
      </c>
      <c r="N215" s="326">
        <v>0</v>
      </c>
      <c r="O215" s="326">
        <v>0</v>
      </c>
      <c r="P215" s="326">
        <v>14888.5</v>
      </c>
      <c r="Q215" s="326">
        <v>0</v>
      </c>
      <c r="R215" s="326">
        <v>0</v>
      </c>
      <c r="S215" s="326">
        <v>0</v>
      </c>
      <c r="T215" s="326">
        <v>0</v>
      </c>
      <c r="U215" s="326">
        <v>71503.73</v>
      </c>
      <c r="V215" s="326">
        <v>6331549</v>
      </c>
      <c r="W215" s="326">
        <v>9554.7199999999993</v>
      </c>
      <c r="X215" s="326">
        <v>0</v>
      </c>
      <c r="Y215" s="326">
        <v>0</v>
      </c>
      <c r="Z215" s="326">
        <v>23943.02</v>
      </c>
      <c r="AA215" s="326">
        <v>507924.29</v>
      </c>
      <c r="AB215" s="326">
        <v>0</v>
      </c>
      <c r="AC215" s="326">
        <v>0</v>
      </c>
      <c r="AD215" s="326">
        <v>34489.25</v>
      </c>
      <c r="AE215" s="326">
        <v>146474.07</v>
      </c>
      <c r="AF215" s="326">
        <v>0</v>
      </c>
      <c r="AG215" s="326">
        <v>0</v>
      </c>
      <c r="AH215" s="326">
        <v>35206.32</v>
      </c>
      <c r="AI215" s="326">
        <v>0</v>
      </c>
      <c r="AJ215" s="326">
        <v>0</v>
      </c>
      <c r="AK215" s="326">
        <v>11750.76</v>
      </c>
      <c r="AL215" s="326">
        <v>0</v>
      </c>
      <c r="AM215" s="326">
        <v>16942.43</v>
      </c>
      <c r="AN215" s="326">
        <v>49517.13</v>
      </c>
      <c r="AO215" s="326">
        <v>0</v>
      </c>
      <c r="AP215" s="326">
        <v>0</v>
      </c>
      <c r="AQ215" s="326">
        <v>2816701.02</v>
      </c>
      <c r="AR215" s="326">
        <v>2586589.2599999998</v>
      </c>
      <c r="AS215" s="326">
        <v>460394.79</v>
      </c>
      <c r="AT215" s="326">
        <v>318317.96000000002</v>
      </c>
      <c r="AU215" s="326">
        <v>403343.92</v>
      </c>
      <c r="AV215" s="326">
        <v>88490.69</v>
      </c>
      <c r="AW215" s="326">
        <v>310953.15000000002</v>
      </c>
      <c r="AX215" s="326">
        <v>206018.81</v>
      </c>
      <c r="AY215" s="326">
        <v>372470.78</v>
      </c>
      <c r="AZ215" s="326">
        <v>670626.74</v>
      </c>
      <c r="BA215" s="326">
        <v>2339237.4900000002</v>
      </c>
      <c r="BB215" s="326">
        <v>366132.44</v>
      </c>
      <c r="BC215" s="326">
        <v>139078.07999999999</v>
      </c>
      <c r="BD215" s="326">
        <v>0</v>
      </c>
      <c r="BE215" s="326">
        <v>205403.27</v>
      </c>
      <c r="BF215" s="326">
        <v>1143932.32</v>
      </c>
      <c r="BG215" s="326">
        <v>633161.54</v>
      </c>
      <c r="BH215" s="326">
        <v>2035.16</v>
      </c>
      <c r="BI215" s="326">
        <v>0</v>
      </c>
      <c r="BJ215" s="326">
        <v>0</v>
      </c>
      <c r="BK215" s="326">
        <v>0</v>
      </c>
      <c r="BL215" s="326">
        <v>0</v>
      </c>
      <c r="BM215" s="326">
        <v>100000</v>
      </c>
      <c r="BN215" s="326">
        <v>100000</v>
      </c>
      <c r="BO215" s="326">
        <v>100000</v>
      </c>
      <c r="BP215" s="326">
        <v>100000</v>
      </c>
      <c r="BQ215" s="326">
        <v>3652817.87</v>
      </c>
      <c r="BR215" s="326">
        <v>3571852.81</v>
      </c>
      <c r="BS215" s="326">
        <v>3852817.87</v>
      </c>
      <c r="BT215" s="326">
        <v>3771852.81</v>
      </c>
      <c r="BU215" s="326">
        <v>0</v>
      </c>
      <c r="BV215" s="326">
        <v>0</v>
      </c>
      <c r="BW215" s="326">
        <v>1094560.6599999999</v>
      </c>
      <c r="BX215" s="326">
        <v>0</v>
      </c>
      <c r="BY215" s="326">
        <v>0</v>
      </c>
      <c r="BZ215" s="326">
        <v>0</v>
      </c>
      <c r="CA215" s="326">
        <v>0</v>
      </c>
      <c r="CB215" s="326">
        <v>0</v>
      </c>
      <c r="CC215" s="326">
        <v>0</v>
      </c>
      <c r="CD215" s="326">
        <v>0</v>
      </c>
      <c r="CE215" s="326">
        <v>0</v>
      </c>
      <c r="CF215" s="326">
        <v>0</v>
      </c>
      <c r="CG215" s="326">
        <v>0</v>
      </c>
      <c r="CH215" s="326">
        <v>6645.55</v>
      </c>
      <c r="CI215" s="326">
        <v>0</v>
      </c>
      <c r="CJ215" s="326">
        <v>0</v>
      </c>
      <c r="CK215" s="326">
        <v>0</v>
      </c>
      <c r="CL215" s="326">
        <v>0</v>
      </c>
      <c r="CM215" s="326">
        <v>331052</v>
      </c>
      <c r="CN215" s="326">
        <v>5261</v>
      </c>
      <c r="CO215" s="326">
        <v>0</v>
      </c>
      <c r="CP215" s="326">
        <v>0</v>
      </c>
      <c r="CQ215" s="326">
        <v>0</v>
      </c>
      <c r="CR215" s="326">
        <v>0</v>
      </c>
      <c r="CS215" s="326">
        <v>1364</v>
      </c>
      <c r="CT215" s="326">
        <v>277998.88</v>
      </c>
      <c r="CU215" s="326">
        <v>0</v>
      </c>
      <c r="CV215" s="326">
        <v>0</v>
      </c>
      <c r="CW215" s="326">
        <v>0</v>
      </c>
      <c r="CX215" s="326">
        <v>83448.81</v>
      </c>
      <c r="CY215" s="326">
        <v>0</v>
      </c>
      <c r="CZ215" s="326">
        <v>0</v>
      </c>
      <c r="DA215" s="326">
        <v>0</v>
      </c>
      <c r="DB215" s="326">
        <v>0</v>
      </c>
      <c r="DC215" s="326">
        <v>0</v>
      </c>
      <c r="DD215" s="326">
        <v>0</v>
      </c>
      <c r="DE215" s="326">
        <v>0</v>
      </c>
      <c r="DF215" s="326">
        <v>0</v>
      </c>
      <c r="DG215" s="326">
        <v>0</v>
      </c>
      <c r="DH215" s="326">
        <v>0</v>
      </c>
      <c r="DI215" s="326">
        <v>1273753.95</v>
      </c>
      <c r="DJ215" s="326">
        <v>0</v>
      </c>
      <c r="DK215" s="326">
        <v>0</v>
      </c>
      <c r="DL215" s="326">
        <v>212043.04</v>
      </c>
      <c r="DM215" s="326">
        <v>153338.82</v>
      </c>
      <c r="DN215" s="326">
        <v>0</v>
      </c>
      <c r="DO215" s="326">
        <v>0</v>
      </c>
      <c r="DP215" s="326">
        <v>53210.66</v>
      </c>
      <c r="DQ215" s="326">
        <v>4778.6499999999996</v>
      </c>
      <c r="DR215" s="326">
        <v>0</v>
      </c>
      <c r="DS215" s="326">
        <v>0</v>
      </c>
      <c r="DT215" s="326">
        <v>15761.76</v>
      </c>
      <c r="DU215" s="326">
        <v>0</v>
      </c>
      <c r="DV215" s="326">
        <v>69442.03</v>
      </c>
      <c r="DW215" s="326">
        <v>0</v>
      </c>
      <c r="DX215" s="326">
        <v>0</v>
      </c>
      <c r="DY215" s="326">
        <v>730</v>
      </c>
      <c r="DZ215" s="326">
        <v>2750</v>
      </c>
      <c r="EA215" s="326">
        <v>2020</v>
      </c>
      <c r="EB215" s="326">
        <v>0</v>
      </c>
      <c r="EC215" s="326">
        <v>0</v>
      </c>
      <c r="ED215" s="326">
        <v>1230.48</v>
      </c>
      <c r="EE215" s="326">
        <v>393576.73</v>
      </c>
      <c r="EF215" s="326">
        <v>2496753.61</v>
      </c>
      <c r="EG215" s="326">
        <v>2057977.54</v>
      </c>
      <c r="EH215" s="326">
        <v>0</v>
      </c>
      <c r="EI215" s="326">
        <v>0</v>
      </c>
      <c r="EJ215" s="326">
        <v>0</v>
      </c>
      <c r="EK215" s="326">
        <v>46429.82</v>
      </c>
      <c r="EL215" s="326">
        <v>0</v>
      </c>
      <c r="EM215" s="326">
        <v>23468390.989999998</v>
      </c>
      <c r="EN215" s="326">
        <v>1409.94</v>
      </c>
      <c r="EO215" s="326">
        <v>22611631.399999999</v>
      </c>
      <c r="EP215" s="326">
        <v>24603829.620000001</v>
      </c>
      <c r="EQ215" s="326">
        <v>0</v>
      </c>
      <c r="ER215" s="326">
        <v>1993608.16</v>
      </c>
      <c r="ES215" s="326">
        <v>0</v>
      </c>
      <c r="ET215" s="326">
        <v>0</v>
      </c>
      <c r="EU215" s="326">
        <v>0</v>
      </c>
      <c r="EV215" s="326">
        <v>0</v>
      </c>
      <c r="EW215" s="326">
        <v>491492.74</v>
      </c>
      <c r="EX215" s="326">
        <v>491492.74</v>
      </c>
      <c r="EY215" s="326">
        <v>0</v>
      </c>
      <c r="EZ215" s="326">
        <v>0</v>
      </c>
      <c r="FA215" s="326">
        <v>0</v>
      </c>
      <c r="FB215" s="326">
        <v>0</v>
      </c>
      <c r="FC215" s="326">
        <v>0</v>
      </c>
      <c r="FD215" s="326">
        <v>0</v>
      </c>
      <c r="FE215" s="326">
        <v>0</v>
      </c>
      <c r="FF215" s="326">
        <v>0</v>
      </c>
      <c r="FG215" s="326">
        <v>0</v>
      </c>
      <c r="FH215" s="326">
        <v>0</v>
      </c>
      <c r="FI215" s="326">
        <v>0</v>
      </c>
      <c r="FJ215" s="326">
        <v>0</v>
      </c>
      <c r="FK215" s="326">
        <v>0</v>
      </c>
    </row>
    <row r="216" spans="1:167" x14ac:dyDescent="0.15">
      <c r="A216" s="334">
        <v>3381</v>
      </c>
      <c r="B216" s="334" t="s">
        <v>660</v>
      </c>
      <c r="C216" s="326">
        <v>0</v>
      </c>
      <c r="D216" s="326">
        <v>11828829.890000001</v>
      </c>
      <c r="E216" s="326">
        <v>10700</v>
      </c>
      <c r="F216" s="326">
        <v>68247.399999999994</v>
      </c>
      <c r="G216" s="326">
        <v>33798</v>
      </c>
      <c r="H216" s="326">
        <v>73937.75</v>
      </c>
      <c r="I216" s="326">
        <v>351247.51</v>
      </c>
      <c r="J216" s="326">
        <v>0</v>
      </c>
      <c r="K216" s="326">
        <v>17476411</v>
      </c>
      <c r="L216" s="326">
        <v>0</v>
      </c>
      <c r="M216" s="326">
        <v>0</v>
      </c>
      <c r="N216" s="326">
        <v>0</v>
      </c>
      <c r="O216" s="326">
        <v>0</v>
      </c>
      <c r="P216" s="326">
        <v>0</v>
      </c>
      <c r="Q216" s="326">
        <v>0</v>
      </c>
      <c r="R216" s="326">
        <v>0</v>
      </c>
      <c r="S216" s="326">
        <v>0</v>
      </c>
      <c r="T216" s="326">
        <v>0</v>
      </c>
      <c r="U216" s="326">
        <v>100640.07</v>
      </c>
      <c r="V216" s="326">
        <v>10949100</v>
      </c>
      <c r="W216" s="326">
        <v>52489.41</v>
      </c>
      <c r="X216" s="326">
        <v>0</v>
      </c>
      <c r="Y216" s="326">
        <v>0</v>
      </c>
      <c r="Z216" s="326">
        <v>0</v>
      </c>
      <c r="AA216" s="326">
        <v>969541.71</v>
      </c>
      <c r="AB216" s="326">
        <v>0</v>
      </c>
      <c r="AC216" s="326">
        <v>0</v>
      </c>
      <c r="AD216" s="326">
        <v>35678.1</v>
      </c>
      <c r="AE216" s="326">
        <v>56936.59</v>
      </c>
      <c r="AF216" s="326">
        <v>0</v>
      </c>
      <c r="AG216" s="326">
        <v>0</v>
      </c>
      <c r="AH216" s="326">
        <v>30720.6</v>
      </c>
      <c r="AI216" s="326">
        <v>0</v>
      </c>
      <c r="AJ216" s="326">
        <v>0</v>
      </c>
      <c r="AK216" s="326">
        <v>13780.5</v>
      </c>
      <c r="AL216" s="326">
        <v>463314.02</v>
      </c>
      <c r="AM216" s="326">
        <v>1312.31</v>
      </c>
      <c r="AN216" s="326">
        <v>40841.31</v>
      </c>
      <c r="AO216" s="326">
        <v>0</v>
      </c>
      <c r="AP216" s="326">
        <v>6981.12</v>
      </c>
      <c r="AQ216" s="326">
        <v>6989799.8899999997</v>
      </c>
      <c r="AR216" s="326">
        <v>5005473.4400000004</v>
      </c>
      <c r="AS216" s="326">
        <v>715134</v>
      </c>
      <c r="AT216" s="326">
        <v>593785.49</v>
      </c>
      <c r="AU216" s="326">
        <v>785791.56</v>
      </c>
      <c r="AV216" s="326">
        <v>199159.76</v>
      </c>
      <c r="AW216" s="326">
        <v>771761.29</v>
      </c>
      <c r="AX216" s="326">
        <v>1071752.07</v>
      </c>
      <c r="AY216" s="326">
        <v>430827</v>
      </c>
      <c r="AZ216" s="326">
        <v>1662190.27</v>
      </c>
      <c r="BA216" s="326">
        <v>3842147.45</v>
      </c>
      <c r="BB216" s="326">
        <v>382330.78</v>
      </c>
      <c r="BC216" s="326">
        <v>218314.38</v>
      </c>
      <c r="BD216" s="326">
        <v>269794.78000000003</v>
      </c>
      <c r="BE216" s="326">
        <v>400539.11</v>
      </c>
      <c r="BF216" s="326">
        <v>3359378.49</v>
      </c>
      <c r="BG216" s="326">
        <v>14902986.560000001</v>
      </c>
      <c r="BH216" s="326">
        <v>1956.55</v>
      </c>
      <c r="BI216" s="326">
        <v>0</v>
      </c>
      <c r="BJ216" s="326">
        <v>0</v>
      </c>
      <c r="BK216" s="326">
        <v>0</v>
      </c>
      <c r="BL216" s="326">
        <v>0</v>
      </c>
      <c r="BM216" s="326">
        <v>0</v>
      </c>
      <c r="BN216" s="326">
        <v>0</v>
      </c>
      <c r="BO216" s="326">
        <v>201151.44</v>
      </c>
      <c r="BP216" s="326">
        <v>486296.39</v>
      </c>
      <c r="BQ216" s="326">
        <v>5624854.2599999998</v>
      </c>
      <c r="BR216" s="326">
        <v>6301093.7300000004</v>
      </c>
      <c r="BS216" s="326">
        <v>5826005.7000000002</v>
      </c>
      <c r="BT216" s="326">
        <v>6787390.1200000001</v>
      </c>
      <c r="BU216" s="326">
        <v>0</v>
      </c>
      <c r="BV216" s="326">
        <v>0</v>
      </c>
      <c r="BW216" s="326">
        <v>3359378.49</v>
      </c>
      <c r="BX216" s="326">
        <v>0</v>
      </c>
      <c r="BY216" s="326">
        <v>0</v>
      </c>
      <c r="BZ216" s="326">
        <v>0</v>
      </c>
      <c r="CA216" s="326">
        <v>0</v>
      </c>
      <c r="CB216" s="326">
        <v>0</v>
      </c>
      <c r="CC216" s="326">
        <v>0</v>
      </c>
      <c r="CD216" s="326">
        <v>0</v>
      </c>
      <c r="CE216" s="326">
        <v>0</v>
      </c>
      <c r="CF216" s="326">
        <v>0</v>
      </c>
      <c r="CG216" s="326">
        <v>0</v>
      </c>
      <c r="CH216" s="326">
        <v>0</v>
      </c>
      <c r="CI216" s="326">
        <v>0</v>
      </c>
      <c r="CJ216" s="326">
        <v>0</v>
      </c>
      <c r="CK216" s="326">
        <v>0</v>
      </c>
      <c r="CL216" s="326">
        <v>0</v>
      </c>
      <c r="CM216" s="326">
        <v>1432264</v>
      </c>
      <c r="CN216" s="326">
        <v>60219</v>
      </c>
      <c r="CO216" s="326">
        <v>0</v>
      </c>
      <c r="CP216" s="326">
        <v>0</v>
      </c>
      <c r="CQ216" s="326">
        <v>0</v>
      </c>
      <c r="CR216" s="326">
        <v>11000</v>
      </c>
      <c r="CS216" s="326">
        <v>15612</v>
      </c>
      <c r="CT216" s="326">
        <v>623098.86</v>
      </c>
      <c r="CU216" s="326">
        <v>0</v>
      </c>
      <c r="CV216" s="326">
        <v>0</v>
      </c>
      <c r="CW216" s="326">
        <v>0</v>
      </c>
      <c r="CX216" s="326">
        <v>176713.26</v>
      </c>
      <c r="CY216" s="326">
        <v>0</v>
      </c>
      <c r="CZ216" s="326">
        <v>0</v>
      </c>
      <c r="DA216" s="326">
        <v>0</v>
      </c>
      <c r="DB216" s="326">
        <v>0</v>
      </c>
      <c r="DC216" s="326">
        <v>0</v>
      </c>
      <c r="DD216" s="326">
        <v>0</v>
      </c>
      <c r="DE216" s="326">
        <v>0</v>
      </c>
      <c r="DF216" s="326">
        <v>0</v>
      </c>
      <c r="DG216" s="326">
        <v>0</v>
      </c>
      <c r="DH216" s="326">
        <v>0</v>
      </c>
      <c r="DI216" s="326">
        <v>4193491.88</v>
      </c>
      <c r="DJ216" s="326">
        <v>0</v>
      </c>
      <c r="DK216" s="326">
        <v>0</v>
      </c>
      <c r="DL216" s="326">
        <v>602171.6</v>
      </c>
      <c r="DM216" s="326">
        <v>294648.24</v>
      </c>
      <c r="DN216" s="326">
        <v>0</v>
      </c>
      <c r="DO216" s="326">
        <v>0</v>
      </c>
      <c r="DP216" s="326">
        <v>169227.42</v>
      </c>
      <c r="DQ216" s="326">
        <v>0</v>
      </c>
      <c r="DR216" s="326">
        <v>31000</v>
      </c>
      <c r="DS216" s="326">
        <v>0</v>
      </c>
      <c r="DT216" s="326">
        <v>0</v>
      </c>
      <c r="DU216" s="326">
        <v>0</v>
      </c>
      <c r="DV216" s="326">
        <v>182054.47</v>
      </c>
      <c r="DW216" s="326">
        <v>205692</v>
      </c>
      <c r="DX216" s="326">
        <v>115098.04</v>
      </c>
      <c r="DY216" s="326">
        <v>132869.66</v>
      </c>
      <c r="DZ216" s="326">
        <v>213737.26</v>
      </c>
      <c r="EA216" s="326">
        <v>167503.99</v>
      </c>
      <c r="EB216" s="326">
        <v>28461.65</v>
      </c>
      <c r="EC216" s="326">
        <v>0</v>
      </c>
      <c r="ED216" s="326">
        <v>210533.28</v>
      </c>
      <c r="EE216" s="326">
        <v>923678.91</v>
      </c>
      <c r="EF216" s="326">
        <v>4349091.46</v>
      </c>
      <c r="EG216" s="326">
        <v>3635945.83</v>
      </c>
      <c r="EH216" s="326">
        <v>0</v>
      </c>
      <c r="EI216" s="326">
        <v>0</v>
      </c>
      <c r="EJ216" s="326">
        <v>0</v>
      </c>
      <c r="EK216" s="326">
        <v>0</v>
      </c>
      <c r="EL216" s="326">
        <v>0</v>
      </c>
      <c r="EM216" s="326">
        <v>46905043.579999998</v>
      </c>
      <c r="EN216" s="326">
        <v>4919161.49</v>
      </c>
      <c r="EO216" s="326">
        <v>22761307.469999999</v>
      </c>
      <c r="EP216" s="326">
        <v>41734679.270000003</v>
      </c>
      <c r="EQ216" s="326">
        <v>337.11</v>
      </c>
      <c r="ER216" s="326">
        <v>23892196.18</v>
      </c>
      <c r="ES216" s="326">
        <v>0</v>
      </c>
      <c r="ET216" s="326">
        <v>0</v>
      </c>
      <c r="EU216" s="326">
        <v>114546.95</v>
      </c>
      <c r="EV216" s="326">
        <v>150796.04999999999</v>
      </c>
      <c r="EW216" s="326">
        <v>1046391.88</v>
      </c>
      <c r="EX216" s="326">
        <v>1010142.78</v>
      </c>
      <c r="EY216" s="326">
        <v>0</v>
      </c>
      <c r="EZ216" s="326">
        <v>128094.28</v>
      </c>
      <c r="FA216" s="326">
        <v>110994.64</v>
      </c>
      <c r="FB216" s="326">
        <v>620226.56999999995</v>
      </c>
      <c r="FC216" s="326">
        <v>127098.95</v>
      </c>
      <c r="FD216" s="326">
        <v>510227.26</v>
      </c>
      <c r="FE216" s="326">
        <v>0</v>
      </c>
      <c r="FF216" s="326">
        <v>0</v>
      </c>
      <c r="FG216" s="326">
        <v>0</v>
      </c>
      <c r="FH216" s="326">
        <v>23867.05</v>
      </c>
      <c r="FI216" s="326">
        <v>13454.2</v>
      </c>
      <c r="FJ216" s="326">
        <v>10412.85</v>
      </c>
      <c r="FK216" s="326">
        <v>0</v>
      </c>
    </row>
    <row r="217" spans="1:167" x14ac:dyDescent="0.15">
      <c r="A217" s="334">
        <v>3409</v>
      </c>
      <c r="B217" s="334" t="s">
        <v>661</v>
      </c>
      <c r="C217" s="326">
        <v>0</v>
      </c>
      <c r="D217" s="326">
        <v>6819625.6100000003</v>
      </c>
      <c r="E217" s="326">
        <v>28558.59</v>
      </c>
      <c r="F217" s="326">
        <v>822.75</v>
      </c>
      <c r="G217" s="326">
        <v>50246.2</v>
      </c>
      <c r="H217" s="326">
        <v>12224.01</v>
      </c>
      <c r="I217" s="326">
        <v>3362.02</v>
      </c>
      <c r="J217" s="326">
        <v>0</v>
      </c>
      <c r="K217" s="326">
        <v>3305093</v>
      </c>
      <c r="L217" s="326">
        <v>0</v>
      </c>
      <c r="M217" s="326">
        <v>0</v>
      </c>
      <c r="N217" s="326">
        <v>0</v>
      </c>
      <c r="O217" s="326">
        <v>0</v>
      </c>
      <c r="P217" s="326">
        <v>1527</v>
      </c>
      <c r="Q217" s="326">
        <v>0</v>
      </c>
      <c r="R217" s="326">
        <v>0</v>
      </c>
      <c r="S217" s="326">
        <v>30511.67</v>
      </c>
      <c r="T217" s="326">
        <v>0</v>
      </c>
      <c r="U217" s="326">
        <v>216298.05</v>
      </c>
      <c r="V217" s="326">
        <v>12565184</v>
      </c>
      <c r="W217" s="326">
        <v>27286.51</v>
      </c>
      <c r="X217" s="326">
        <v>0</v>
      </c>
      <c r="Y217" s="326">
        <v>0</v>
      </c>
      <c r="Z217" s="326">
        <v>0</v>
      </c>
      <c r="AA217" s="326">
        <v>1090191.6299999999</v>
      </c>
      <c r="AB217" s="326">
        <v>19159.11</v>
      </c>
      <c r="AC217" s="326">
        <v>0</v>
      </c>
      <c r="AD217" s="326">
        <v>156987.82</v>
      </c>
      <c r="AE217" s="326">
        <v>376558.33</v>
      </c>
      <c r="AF217" s="326">
        <v>0</v>
      </c>
      <c r="AG217" s="326">
        <v>0</v>
      </c>
      <c r="AH217" s="326">
        <v>0</v>
      </c>
      <c r="AI217" s="326">
        <v>7524.4</v>
      </c>
      <c r="AJ217" s="326">
        <v>0</v>
      </c>
      <c r="AK217" s="326">
        <v>400</v>
      </c>
      <c r="AL217" s="326">
        <v>0</v>
      </c>
      <c r="AM217" s="326">
        <v>35597</v>
      </c>
      <c r="AN217" s="326">
        <v>19525.84</v>
      </c>
      <c r="AO217" s="326">
        <v>0</v>
      </c>
      <c r="AP217" s="326">
        <v>199.8</v>
      </c>
      <c r="AQ217" s="326">
        <v>4590292.18</v>
      </c>
      <c r="AR217" s="326">
        <v>4683777.72</v>
      </c>
      <c r="AS217" s="326">
        <v>769353.09</v>
      </c>
      <c r="AT217" s="326">
        <v>620200.17000000004</v>
      </c>
      <c r="AU217" s="326">
        <v>281113.71999999997</v>
      </c>
      <c r="AV217" s="326">
        <v>201569.22</v>
      </c>
      <c r="AW217" s="326">
        <v>625657.56999999995</v>
      </c>
      <c r="AX217" s="326">
        <v>1578904.67</v>
      </c>
      <c r="AY217" s="326">
        <v>332077.05</v>
      </c>
      <c r="AZ217" s="326">
        <v>1375327.42</v>
      </c>
      <c r="BA217" s="326">
        <v>3567170.03</v>
      </c>
      <c r="BB217" s="326">
        <v>191596.32</v>
      </c>
      <c r="BC217" s="326">
        <v>179923.76</v>
      </c>
      <c r="BD217" s="326">
        <v>4951.3900000000003</v>
      </c>
      <c r="BE217" s="326">
        <v>6118.48</v>
      </c>
      <c r="BF217" s="326">
        <v>5212191.4800000004</v>
      </c>
      <c r="BG217" s="326">
        <v>359431</v>
      </c>
      <c r="BH217" s="326">
        <v>0</v>
      </c>
      <c r="BI217" s="326">
        <v>33862.68</v>
      </c>
      <c r="BJ217" s="326">
        <v>0</v>
      </c>
      <c r="BK217" s="326">
        <v>0</v>
      </c>
      <c r="BL217" s="326">
        <v>0</v>
      </c>
      <c r="BM217" s="326">
        <v>0</v>
      </c>
      <c r="BN217" s="326">
        <v>0</v>
      </c>
      <c r="BO217" s="326">
        <v>0</v>
      </c>
      <c r="BP217" s="326">
        <v>0</v>
      </c>
      <c r="BQ217" s="326">
        <v>5193406.93</v>
      </c>
      <c r="BR217" s="326">
        <v>5414497.6799999997</v>
      </c>
      <c r="BS217" s="326">
        <v>5227269.6100000003</v>
      </c>
      <c r="BT217" s="326">
        <v>5414497.6799999997</v>
      </c>
      <c r="BU217" s="326">
        <v>0</v>
      </c>
      <c r="BV217" s="326">
        <v>0</v>
      </c>
      <c r="BW217" s="326">
        <v>3013044.24</v>
      </c>
      <c r="BX217" s="326">
        <v>0</v>
      </c>
      <c r="BY217" s="326">
        <v>0</v>
      </c>
      <c r="BZ217" s="326">
        <v>0</v>
      </c>
      <c r="CA217" s="326">
        <v>0</v>
      </c>
      <c r="CB217" s="326">
        <v>0</v>
      </c>
      <c r="CC217" s="326">
        <v>0</v>
      </c>
      <c r="CD217" s="326">
        <v>0</v>
      </c>
      <c r="CE217" s="326">
        <v>33424.74</v>
      </c>
      <c r="CF217" s="326">
        <v>0</v>
      </c>
      <c r="CG217" s="326">
        <v>0</v>
      </c>
      <c r="CH217" s="326">
        <v>143</v>
      </c>
      <c r="CI217" s="326">
        <v>0</v>
      </c>
      <c r="CJ217" s="326">
        <v>0</v>
      </c>
      <c r="CK217" s="326">
        <v>190711.36</v>
      </c>
      <c r="CL217" s="326">
        <v>0</v>
      </c>
      <c r="CM217" s="326">
        <v>964027</v>
      </c>
      <c r="CN217" s="326">
        <v>27717</v>
      </c>
      <c r="CO217" s="326">
        <v>0</v>
      </c>
      <c r="CP217" s="326">
        <v>0</v>
      </c>
      <c r="CQ217" s="326">
        <v>0</v>
      </c>
      <c r="CR217" s="326">
        <v>1000</v>
      </c>
      <c r="CS217" s="326">
        <v>7186</v>
      </c>
      <c r="CT217" s="326">
        <v>411393.94</v>
      </c>
      <c r="CU217" s="326">
        <v>0</v>
      </c>
      <c r="CV217" s="326">
        <v>0</v>
      </c>
      <c r="CW217" s="326">
        <v>0</v>
      </c>
      <c r="CX217" s="326">
        <v>0</v>
      </c>
      <c r="CY217" s="326">
        <v>0</v>
      </c>
      <c r="CZ217" s="326">
        <v>0</v>
      </c>
      <c r="DA217" s="326">
        <v>0</v>
      </c>
      <c r="DB217" s="326">
        <v>0</v>
      </c>
      <c r="DC217" s="326">
        <v>0</v>
      </c>
      <c r="DD217" s="326">
        <v>0</v>
      </c>
      <c r="DE217" s="326">
        <v>0</v>
      </c>
      <c r="DF217" s="326">
        <v>0</v>
      </c>
      <c r="DG217" s="326">
        <v>0</v>
      </c>
      <c r="DH217" s="326">
        <v>0</v>
      </c>
      <c r="DI217" s="326">
        <v>3483013</v>
      </c>
      <c r="DJ217" s="326">
        <v>0</v>
      </c>
      <c r="DK217" s="326">
        <v>0</v>
      </c>
      <c r="DL217" s="326">
        <v>535230.07999999996</v>
      </c>
      <c r="DM217" s="326">
        <v>205643.38</v>
      </c>
      <c r="DN217" s="326">
        <v>0</v>
      </c>
      <c r="DO217" s="326">
        <v>0</v>
      </c>
      <c r="DP217" s="326">
        <v>261147.84</v>
      </c>
      <c r="DQ217" s="326">
        <v>349</v>
      </c>
      <c r="DR217" s="326">
        <v>0</v>
      </c>
      <c r="DS217" s="326">
        <v>0</v>
      </c>
      <c r="DT217" s="326">
        <v>15683.05</v>
      </c>
      <c r="DU217" s="326">
        <v>0</v>
      </c>
      <c r="DV217" s="326">
        <v>147580.93</v>
      </c>
      <c r="DW217" s="326">
        <v>0</v>
      </c>
      <c r="DX217" s="326">
        <v>180595.74</v>
      </c>
      <c r="DY217" s="326">
        <v>195375.96</v>
      </c>
      <c r="DZ217" s="326">
        <v>686047.54</v>
      </c>
      <c r="EA217" s="326">
        <v>12410.29</v>
      </c>
      <c r="EB217" s="326">
        <v>658857.03</v>
      </c>
      <c r="EC217" s="326">
        <v>0</v>
      </c>
      <c r="ED217" s="326">
        <v>37345.879999999997</v>
      </c>
      <c r="EE217" s="326">
        <v>33536.300000000003</v>
      </c>
      <c r="EF217" s="326">
        <v>628595.42000000004</v>
      </c>
      <c r="EG217" s="326">
        <v>464200</v>
      </c>
      <c r="EH217" s="326">
        <v>0</v>
      </c>
      <c r="EI217" s="326">
        <v>0</v>
      </c>
      <c r="EJ217" s="326">
        <v>0</v>
      </c>
      <c r="EK217" s="326">
        <v>168205</v>
      </c>
      <c r="EL217" s="326">
        <v>0</v>
      </c>
      <c r="EM217" s="326">
        <v>3770000</v>
      </c>
      <c r="EN217" s="326">
        <v>2836759.31</v>
      </c>
      <c r="EO217" s="326">
        <v>0</v>
      </c>
      <c r="EP217" s="326">
        <v>8880.93</v>
      </c>
      <c r="EQ217" s="326">
        <v>0</v>
      </c>
      <c r="ER217" s="326">
        <v>2845640.24</v>
      </c>
      <c r="ES217" s="326">
        <v>0</v>
      </c>
      <c r="ET217" s="326">
        <v>0</v>
      </c>
      <c r="EU217" s="326">
        <v>238540.83</v>
      </c>
      <c r="EV217" s="326">
        <v>263104.86</v>
      </c>
      <c r="EW217" s="326">
        <v>1189336.3999999999</v>
      </c>
      <c r="EX217" s="326">
        <v>1164772.3700000001</v>
      </c>
      <c r="EY217" s="326">
        <v>0</v>
      </c>
      <c r="EZ217" s="326">
        <v>64400.84</v>
      </c>
      <c r="FA217" s="326">
        <v>95111.78</v>
      </c>
      <c r="FB217" s="326">
        <v>266478.03000000003</v>
      </c>
      <c r="FC217" s="326">
        <v>169767.83</v>
      </c>
      <c r="FD217" s="326">
        <v>65999.259999999995</v>
      </c>
      <c r="FE217" s="326">
        <v>0</v>
      </c>
      <c r="FF217" s="326">
        <v>0</v>
      </c>
      <c r="FG217" s="326">
        <v>0</v>
      </c>
      <c r="FH217" s="326">
        <v>3337404.74</v>
      </c>
      <c r="FI217" s="326">
        <v>735927.84</v>
      </c>
      <c r="FJ217" s="326">
        <v>2601476.9</v>
      </c>
      <c r="FK217" s="326">
        <v>0</v>
      </c>
    </row>
    <row r="218" spans="1:167" x14ac:dyDescent="0.15">
      <c r="A218" s="334">
        <v>3427</v>
      </c>
      <c r="B218" s="334" t="s">
        <v>662</v>
      </c>
      <c r="C218" s="326">
        <v>0</v>
      </c>
      <c r="D218" s="326">
        <v>1157716.45</v>
      </c>
      <c r="E218" s="326">
        <v>0</v>
      </c>
      <c r="F218" s="326">
        <v>0</v>
      </c>
      <c r="G218" s="326">
        <v>9928.6</v>
      </c>
      <c r="H218" s="326">
        <v>17078.96</v>
      </c>
      <c r="I218" s="326">
        <v>0</v>
      </c>
      <c r="J218" s="326">
        <v>2000</v>
      </c>
      <c r="K218" s="326">
        <v>67004</v>
      </c>
      <c r="L218" s="326">
        <v>0</v>
      </c>
      <c r="M218" s="326">
        <v>0</v>
      </c>
      <c r="N218" s="326">
        <v>0</v>
      </c>
      <c r="O218" s="326">
        <v>0</v>
      </c>
      <c r="P218" s="326">
        <v>8900.85</v>
      </c>
      <c r="Q218" s="326">
        <v>0</v>
      </c>
      <c r="R218" s="326">
        <v>0</v>
      </c>
      <c r="S218" s="326">
        <v>0</v>
      </c>
      <c r="T218" s="326">
        <v>0</v>
      </c>
      <c r="U218" s="326">
        <v>27916.63</v>
      </c>
      <c r="V218" s="326">
        <v>1838883</v>
      </c>
      <c r="W218" s="326">
        <v>4444.8999999999996</v>
      </c>
      <c r="X218" s="326">
        <v>0</v>
      </c>
      <c r="Y218" s="326">
        <v>126206.98</v>
      </c>
      <c r="Z218" s="326">
        <v>22367.86</v>
      </c>
      <c r="AA218" s="326">
        <v>230403.45</v>
      </c>
      <c r="AB218" s="326">
        <v>1723.63</v>
      </c>
      <c r="AC218" s="326">
        <v>0</v>
      </c>
      <c r="AD218" s="326">
        <v>75680.820000000007</v>
      </c>
      <c r="AE218" s="326">
        <v>73163.17</v>
      </c>
      <c r="AF218" s="326">
        <v>0</v>
      </c>
      <c r="AG218" s="326">
        <v>0</v>
      </c>
      <c r="AH218" s="326">
        <v>43268.12</v>
      </c>
      <c r="AI218" s="326">
        <v>10153.950000000001</v>
      </c>
      <c r="AJ218" s="326">
        <v>0</v>
      </c>
      <c r="AK218" s="326">
        <v>0</v>
      </c>
      <c r="AL218" s="326">
        <v>0</v>
      </c>
      <c r="AM218" s="326">
        <v>9468.08</v>
      </c>
      <c r="AN218" s="326">
        <v>1504.08</v>
      </c>
      <c r="AO218" s="326">
        <v>0</v>
      </c>
      <c r="AP218" s="326">
        <v>2747.25</v>
      </c>
      <c r="AQ218" s="326">
        <v>762175.05</v>
      </c>
      <c r="AR218" s="326">
        <v>514175.11</v>
      </c>
      <c r="AS218" s="326">
        <v>155139.71</v>
      </c>
      <c r="AT218" s="326">
        <v>82586.38</v>
      </c>
      <c r="AU218" s="326">
        <v>90839.54</v>
      </c>
      <c r="AV218" s="326">
        <v>0</v>
      </c>
      <c r="AW218" s="326">
        <v>72843.67</v>
      </c>
      <c r="AX218" s="326">
        <v>76991.22</v>
      </c>
      <c r="AY218" s="326">
        <v>179999.76</v>
      </c>
      <c r="AZ218" s="326">
        <v>183871.34</v>
      </c>
      <c r="BA218" s="326">
        <v>664309.85</v>
      </c>
      <c r="BB218" s="326">
        <v>130995.15</v>
      </c>
      <c r="BC218" s="326">
        <v>39070.870000000003</v>
      </c>
      <c r="BD218" s="326">
        <v>0</v>
      </c>
      <c r="BE218" s="326">
        <v>21680.98</v>
      </c>
      <c r="BF218" s="326">
        <v>354314.65</v>
      </c>
      <c r="BG218" s="326">
        <v>207236.39</v>
      </c>
      <c r="BH218" s="326">
        <v>0</v>
      </c>
      <c r="BI218" s="326">
        <v>0</v>
      </c>
      <c r="BJ218" s="326">
        <v>0</v>
      </c>
      <c r="BK218" s="326">
        <v>0</v>
      </c>
      <c r="BL218" s="326">
        <v>17490.669999999998</v>
      </c>
      <c r="BM218" s="326">
        <v>0</v>
      </c>
      <c r="BN218" s="326">
        <v>0</v>
      </c>
      <c r="BO218" s="326">
        <v>0</v>
      </c>
      <c r="BP218" s="326">
        <v>0</v>
      </c>
      <c r="BQ218" s="326">
        <v>1654360.14</v>
      </c>
      <c r="BR218" s="326">
        <v>1831200.58</v>
      </c>
      <c r="BS218" s="326">
        <v>1654360.14</v>
      </c>
      <c r="BT218" s="326">
        <v>1848691.25</v>
      </c>
      <c r="BU218" s="326">
        <v>0</v>
      </c>
      <c r="BV218" s="326">
        <v>0</v>
      </c>
      <c r="BW218" s="326">
        <v>341512.73</v>
      </c>
      <c r="BX218" s="326">
        <v>0</v>
      </c>
      <c r="BY218" s="326">
        <v>0</v>
      </c>
      <c r="BZ218" s="326">
        <v>0</v>
      </c>
      <c r="CA218" s="326">
        <v>0</v>
      </c>
      <c r="CB218" s="326">
        <v>0</v>
      </c>
      <c r="CC218" s="326">
        <v>0</v>
      </c>
      <c r="CD218" s="326">
        <v>0</v>
      </c>
      <c r="CE218" s="326">
        <v>0</v>
      </c>
      <c r="CF218" s="326">
        <v>0</v>
      </c>
      <c r="CG218" s="326">
        <v>0</v>
      </c>
      <c r="CH218" s="326">
        <v>4193</v>
      </c>
      <c r="CI218" s="326">
        <v>0</v>
      </c>
      <c r="CJ218" s="326">
        <v>0</v>
      </c>
      <c r="CK218" s="326">
        <v>0</v>
      </c>
      <c r="CL218" s="326">
        <v>0</v>
      </c>
      <c r="CM218" s="326">
        <v>117962</v>
      </c>
      <c r="CN218" s="326">
        <v>0</v>
      </c>
      <c r="CO218" s="326">
        <v>0</v>
      </c>
      <c r="CP218" s="326">
        <v>0</v>
      </c>
      <c r="CQ218" s="326">
        <v>0</v>
      </c>
      <c r="CR218" s="326">
        <v>0</v>
      </c>
      <c r="CS218" s="326">
        <v>0</v>
      </c>
      <c r="CT218" s="326">
        <v>72464.33</v>
      </c>
      <c r="CU218" s="326">
        <v>0</v>
      </c>
      <c r="CV218" s="326">
        <v>0</v>
      </c>
      <c r="CW218" s="326">
        <v>0</v>
      </c>
      <c r="CX218" s="326">
        <v>5939.77</v>
      </c>
      <c r="CY218" s="326">
        <v>0</v>
      </c>
      <c r="CZ218" s="326">
        <v>0</v>
      </c>
      <c r="DA218" s="326">
        <v>0</v>
      </c>
      <c r="DB218" s="326">
        <v>0</v>
      </c>
      <c r="DC218" s="326">
        <v>0</v>
      </c>
      <c r="DD218" s="326">
        <v>0</v>
      </c>
      <c r="DE218" s="326">
        <v>0</v>
      </c>
      <c r="DF218" s="326">
        <v>0</v>
      </c>
      <c r="DG218" s="326">
        <v>0</v>
      </c>
      <c r="DH218" s="326">
        <v>0</v>
      </c>
      <c r="DI218" s="326">
        <v>466710</v>
      </c>
      <c r="DJ218" s="326">
        <v>0</v>
      </c>
      <c r="DK218" s="326">
        <v>0</v>
      </c>
      <c r="DL218" s="326">
        <v>35626</v>
      </c>
      <c r="DM218" s="326">
        <v>39735.83</v>
      </c>
      <c r="DN218" s="326">
        <v>0</v>
      </c>
      <c r="DO218" s="326">
        <v>0</v>
      </c>
      <c r="DP218" s="326">
        <v>0</v>
      </c>
      <c r="DQ218" s="326">
        <v>0</v>
      </c>
      <c r="DR218" s="326">
        <v>0</v>
      </c>
      <c r="DS218" s="326">
        <v>0</v>
      </c>
      <c r="DT218" s="326">
        <v>0</v>
      </c>
      <c r="DU218" s="326">
        <v>0</v>
      </c>
      <c r="DV218" s="326">
        <v>0</v>
      </c>
      <c r="DW218" s="326">
        <v>0</v>
      </c>
      <c r="DX218" s="326">
        <v>3325</v>
      </c>
      <c r="DY218" s="326">
        <v>3430.89</v>
      </c>
      <c r="DZ218" s="326">
        <v>105.89</v>
      </c>
      <c r="EA218" s="326">
        <v>0</v>
      </c>
      <c r="EB218" s="326">
        <v>0</v>
      </c>
      <c r="EC218" s="326">
        <v>0</v>
      </c>
      <c r="ED218" s="326">
        <v>485.48</v>
      </c>
      <c r="EE218" s="326">
        <v>499.74</v>
      </c>
      <c r="EF218" s="326">
        <v>105689.19</v>
      </c>
      <c r="EG218" s="326">
        <v>105674.93</v>
      </c>
      <c r="EH218" s="326">
        <v>0</v>
      </c>
      <c r="EI218" s="326">
        <v>0</v>
      </c>
      <c r="EJ218" s="326">
        <v>0</v>
      </c>
      <c r="EK218" s="326">
        <v>0</v>
      </c>
      <c r="EL218" s="326">
        <v>0</v>
      </c>
      <c r="EM218" s="326">
        <v>683546.65</v>
      </c>
      <c r="EN218" s="326">
        <v>0</v>
      </c>
      <c r="EO218" s="326">
        <v>0</v>
      </c>
      <c r="EP218" s="326">
        <v>0</v>
      </c>
      <c r="EQ218" s="326">
        <v>0</v>
      </c>
      <c r="ER218" s="326">
        <v>0</v>
      </c>
      <c r="ES218" s="326">
        <v>0</v>
      </c>
      <c r="ET218" s="326">
        <v>0</v>
      </c>
      <c r="EU218" s="326">
        <v>0</v>
      </c>
      <c r="EV218" s="326">
        <v>0</v>
      </c>
      <c r="EW218" s="326">
        <v>149238.39999999999</v>
      </c>
      <c r="EX218" s="326">
        <v>149238.39999999999</v>
      </c>
      <c r="EY218" s="326">
        <v>0</v>
      </c>
      <c r="EZ218" s="326">
        <v>2618.9899999999998</v>
      </c>
      <c r="FA218" s="326">
        <v>3854.1</v>
      </c>
      <c r="FB218" s="326">
        <v>2500</v>
      </c>
      <c r="FC218" s="326">
        <v>0</v>
      </c>
      <c r="FD218" s="326">
        <v>1264.8900000000001</v>
      </c>
      <c r="FE218" s="326">
        <v>0</v>
      </c>
      <c r="FF218" s="326">
        <v>0</v>
      </c>
      <c r="FG218" s="326">
        <v>0</v>
      </c>
      <c r="FH218" s="326">
        <v>0</v>
      </c>
      <c r="FI218" s="326">
        <v>0</v>
      </c>
      <c r="FJ218" s="326">
        <v>0</v>
      </c>
      <c r="FK218" s="326">
        <v>0</v>
      </c>
    </row>
    <row r="219" spans="1:167" x14ac:dyDescent="0.15">
      <c r="A219" s="334">
        <v>3428</v>
      </c>
      <c r="B219" s="334" t="s">
        <v>663</v>
      </c>
      <c r="C219" s="326">
        <v>0</v>
      </c>
      <c r="D219" s="326">
        <v>3218139</v>
      </c>
      <c r="E219" s="326">
        <v>31912</v>
      </c>
      <c r="F219" s="326">
        <v>5518.31</v>
      </c>
      <c r="G219" s="326">
        <v>46453</v>
      </c>
      <c r="H219" s="326">
        <v>819.25</v>
      </c>
      <c r="I219" s="326">
        <v>42223</v>
      </c>
      <c r="J219" s="326">
        <v>0</v>
      </c>
      <c r="K219" s="326">
        <v>481442.78</v>
      </c>
      <c r="L219" s="326">
        <v>0</v>
      </c>
      <c r="M219" s="326">
        <v>0</v>
      </c>
      <c r="N219" s="326">
        <v>0</v>
      </c>
      <c r="O219" s="326">
        <v>0</v>
      </c>
      <c r="P219" s="326">
        <v>6424.32</v>
      </c>
      <c r="Q219" s="326">
        <v>0</v>
      </c>
      <c r="R219" s="326">
        <v>0</v>
      </c>
      <c r="S219" s="326">
        <v>0</v>
      </c>
      <c r="T219" s="326">
        <v>0</v>
      </c>
      <c r="U219" s="326">
        <v>112564.8</v>
      </c>
      <c r="V219" s="326">
        <v>5568379</v>
      </c>
      <c r="W219" s="326">
        <v>7396.4</v>
      </c>
      <c r="X219" s="326">
        <v>0</v>
      </c>
      <c r="Y219" s="326">
        <v>0</v>
      </c>
      <c r="Z219" s="326">
        <v>31136.560000000001</v>
      </c>
      <c r="AA219" s="326">
        <v>368449.28000000003</v>
      </c>
      <c r="AB219" s="326">
        <v>0</v>
      </c>
      <c r="AC219" s="326">
        <v>0</v>
      </c>
      <c r="AD219" s="326">
        <v>33728.129999999997</v>
      </c>
      <c r="AE219" s="326">
        <v>131923.71</v>
      </c>
      <c r="AF219" s="326">
        <v>0</v>
      </c>
      <c r="AG219" s="326">
        <v>0</v>
      </c>
      <c r="AH219" s="326">
        <v>11105.37</v>
      </c>
      <c r="AI219" s="326">
        <v>0</v>
      </c>
      <c r="AJ219" s="326">
        <v>0</v>
      </c>
      <c r="AK219" s="326">
        <v>5499.5</v>
      </c>
      <c r="AL219" s="326">
        <v>0</v>
      </c>
      <c r="AM219" s="326">
        <v>970.5</v>
      </c>
      <c r="AN219" s="326">
        <v>49980.98</v>
      </c>
      <c r="AO219" s="326">
        <v>0</v>
      </c>
      <c r="AP219" s="326">
        <v>9585.36</v>
      </c>
      <c r="AQ219" s="326">
        <v>1626933.29</v>
      </c>
      <c r="AR219" s="326">
        <v>1959749.2</v>
      </c>
      <c r="AS219" s="326">
        <v>272613.71000000002</v>
      </c>
      <c r="AT219" s="326">
        <v>223614.56</v>
      </c>
      <c r="AU219" s="326">
        <v>215988.36</v>
      </c>
      <c r="AV219" s="326">
        <v>87071.63</v>
      </c>
      <c r="AW219" s="326">
        <v>184046.29</v>
      </c>
      <c r="AX219" s="326">
        <v>267153.28999999998</v>
      </c>
      <c r="AY219" s="326">
        <v>321879.84000000003</v>
      </c>
      <c r="AZ219" s="326">
        <v>468436.85</v>
      </c>
      <c r="BA219" s="326">
        <v>2444282.11</v>
      </c>
      <c r="BB219" s="326">
        <v>182304.7</v>
      </c>
      <c r="BC219" s="326">
        <v>103798.97</v>
      </c>
      <c r="BD219" s="326">
        <v>4914.3900000000003</v>
      </c>
      <c r="BE219" s="326">
        <v>187428.76</v>
      </c>
      <c r="BF219" s="326">
        <v>705476.65</v>
      </c>
      <c r="BG219" s="326">
        <v>768909.15</v>
      </c>
      <c r="BH219" s="326">
        <v>697.38</v>
      </c>
      <c r="BI219" s="326">
        <v>0</v>
      </c>
      <c r="BJ219" s="326">
        <v>0</v>
      </c>
      <c r="BK219" s="326">
        <v>0</v>
      </c>
      <c r="BL219" s="326">
        <v>0</v>
      </c>
      <c r="BM219" s="326">
        <v>0</v>
      </c>
      <c r="BN219" s="326">
        <v>0</v>
      </c>
      <c r="BO219" s="326">
        <v>0</v>
      </c>
      <c r="BP219" s="326">
        <v>0</v>
      </c>
      <c r="BQ219" s="326">
        <v>1389023.73</v>
      </c>
      <c r="BR219" s="326">
        <v>1527375.85</v>
      </c>
      <c r="BS219" s="326">
        <v>1389023.73</v>
      </c>
      <c r="BT219" s="326">
        <v>1527375.85</v>
      </c>
      <c r="BU219" s="326">
        <v>0</v>
      </c>
      <c r="BV219" s="326">
        <v>0</v>
      </c>
      <c r="BW219" s="326">
        <v>705476.65</v>
      </c>
      <c r="BX219" s="326">
        <v>0</v>
      </c>
      <c r="BY219" s="326">
        <v>0</v>
      </c>
      <c r="BZ219" s="326">
        <v>0</v>
      </c>
      <c r="CA219" s="326">
        <v>0</v>
      </c>
      <c r="CB219" s="326">
        <v>0</v>
      </c>
      <c r="CC219" s="326">
        <v>0</v>
      </c>
      <c r="CD219" s="326">
        <v>0</v>
      </c>
      <c r="CE219" s="326">
        <v>0</v>
      </c>
      <c r="CF219" s="326">
        <v>0</v>
      </c>
      <c r="CG219" s="326">
        <v>0</v>
      </c>
      <c r="CH219" s="326">
        <v>7.9</v>
      </c>
      <c r="CI219" s="326">
        <v>0</v>
      </c>
      <c r="CJ219" s="326">
        <v>0</v>
      </c>
      <c r="CK219" s="326">
        <v>0</v>
      </c>
      <c r="CL219" s="326">
        <v>0</v>
      </c>
      <c r="CM219" s="326">
        <v>264641</v>
      </c>
      <c r="CN219" s="326">
        <v>0</v>
      </c>
      <c r="CO219" s="326">
        <v>0</v>
      </c>
      <c r="CP219" s="326">
        <v>0</v>
      </c>
      <c r="CQ219" s="326">
        <v>0</v>
      </c>
      <c r="CR219" s="326">
        <v>0</v>
      </c>
      <c r="CS219" s="326">
        <v>0</v>
      </c>
      <c r="CT219" s="326">
        <v>136062</v>
      </c>
      <c r="CU219" s="326">
        <v>0</v>
      </c>
      <c r="CV219" s="326">
        <v>0</v>
      </c>
      <c r="CW219" s="326">
        <v>0</v>
      </c>
      <c r="CX219" s="326">
        <v>68820.509999999995</v>
      </c>
      <c r="CY219" s="326">
        <v>0</v>
      </c>
      <c r="CZ219" s="326">
        <v>0</v>
      </c>
      <c r="DA219" s="326">
        <v>0</v>
      </c>
      <c r="DB219" s="326">
        <v>0</v>
      </c>
      <c r="DC219" s="326">
        <v>75.83</v>
      </c>
      <c r="DD219" s="326">
        <v>0</v>
      </c>
      <c r="DE219" s="326">
        <v>0</v>
      </c>
      <c r="DF219" s="326">
        <v>0</v>
      </c>
      <c r="DG219" s="326">
        <v>0</v>
      </c>
      <c r="DH219" s="326">
        <v>0</v>
      </c>
      <c r="DI219" s="326">
        <v>827458.1</v>
      </c>
      <c r="DJ219" s="326">
        <v>0</v>
      </c>
      <c r="DK219" s="326">
        <v>0</v>
      </c>
      <c r="DL219" s="326">
        <v>172738.34</v>
      </c>
      <c r="DM219" s="326">
        <v>5318.99</v>
      </c>
      <c r="DN219" s="326">
        <v>0</v>
      </c>
      <c r="DO219" s="326">
        <v>0</v>
      </c>
      <c r="DP219" s="326">
        <v>35930.83</v>
      </c>
      <c r="DQ219" s="326">
        <v>1062.1300000000001</v>
      </c>
      <c r="DR219" s="326">
        <v>0</v>
      </c>
      <c r="DS219" s="326">
        <v>0</v>
      </c>
      <c r="DT219" s="326">
        <v>0</v>
      </c>
      <c r="DU219" s="326">
        <v>0</v>
      </c>
      <c r="DV219" s="326">
        <v>132460.35999999999</v>
      </c>
      <c r="DW219" s="326">
        <v>115.14</v>
      </c>
      <c r="DX219" s="326">
        <v>8312.01</v>
      </c>
      <c r="DY219" s="326">
        <v>10417.129999999999</v>
      </c>
      <c r="DZ219" s="326">
        <v>2886.34</v>
      </c>
      <c r="EA219" s="326">
        <v>66.17</v>
      </c>
      <c r="EB219" s="326">
        <v>715.05</v>
      </c>
      <c r="EC219" s="326">
        <v>0</v>
      </c>
      <c r="ED219" s="326">
        <v>82345.02</v>
      </c>
      <c r="EE219" s="326">
        <v>271652.90999999997</v>
      </c>
      <c r="EF219" s="326">
        <v>11317615.210000001</v>
      </c>
      <c r="EG219" s="326">
        <v>986632.97</v>
      </c>
      <c r="EH219" s="326">
        <v>10141674.35</v>
      </c>
      <c r="EI219" s="326">
        <v>0</v>
      </c>
      <c r="EJ219" s="326">
        <v>0</v>
      </c>
      <c r="EK219" s="326">
        <v>0</v>
      </c>
      <c r="EL219" s="326">
        <v>0</v>
      </c>
      <c r="EM219" s="326">
        <v>16305000</v>
      </c>
      <c r="EN219" s="326">
        <v>7596706.8700000001</v>
      </c>
      <c r="EO219" s="326">
        <v>529514.76</v>
      </c>
      <c r="EP219" s="326">
        <v>10082168.619999999</v>
      </c>
      <c r="EQ219" s="326">
        <v>0</v>
      </c>
      <c r="ER219" s="326">
        <v>17149360.73</v>
      </c>
      <c r="ES219" s="326">
        <v>0</v>
      </c>
      <c r="ET219" s="326">
        <v>0</v>
      </c>
      <c r="EU219" s="326">
        <v>86873.32</v>
      </c>
      <c r="EV219" s="326">
        <v>34048.67</v>
      </c>
      <c r="EW219" s="326">
        <v>412335.5</v>
      </c>
      <c r="EX219" s="326">
        <v>465160.15</v>
      </c>
      <c r="EY219" s="326">
        <v>0</v>
      </c>
      <c r="EZ219" s="326">
        <v>0</v>
      </c>
      <c r="FA219" s="326">
        <v>0</v>
      </c>
      <c r="FB219" s="326">
        <v>52706.29</v>
      </c>
      <c r="FC219" s="326">
        <v>10499.44</v>
      </c>
      <c r="FD219" s="326">
        <v>42206.85</v>
      </c>
      <c r="FE219" s="326">
        <v>0</v>
      </c>
      <c r="FF219" s="326">
        <v>0</v>
      </c>
      <c r="FG219" s="326">
        <v>0</v>
      </c>
      <c r="FH219" s="326">
        <v>0</v>
      </c>
      <c r="FI219" s="326">
        <v>0</v>
      </c>
      <c r="FJ219" s="326">
        <v>0</v>
      </c>
      <c r="FK219" s="326">
        <v>0</v>
      </c>
    </row>
    <row r="220" spans="1:167" x14ac:dyDescent="0.15">
      <c r="A220" s="334">
        <v>3430</v>
      </c>
      <c r="B220" s="334" t="s">
        <v>664</v>
      </c>
      <c r="C220" s="326">
        <v>0</v>
      </c>
      <c r="D220" s="326">
        <v>10416576.289999999</v>
      </c>
      <c r="E220" s="326">
        <v>0</v>
      </c>
      <c r="F220" s="326">
        <v>4320.92</v>
      </c>
      <c r="G220" s="326">
        <v>37034</v>
      </c>
      <c r="H220" s="326">
        <v>58463.8</v>
      </c>
      <c r="I220" s="326">
        <v>1979402.73</v>
      </c>
      <c r="J220" s="326">
        <v>0</v>
      </c>
      <c r="K220" s="326">
        <v>2264299.5299999998</v>
      </c>
      <c r="L220" s="326">
        <v>0</v>
      </c>
      <c r="M220" s="326">
        <v>0</v>
      </c>
      <c r="N220" s="326">
        <v>0</v>
      </c>
      <c r="O220" s="326">
        <v>0</v>
      </c>
      <c r="P220" s="326">
        <v>27395.96</v>
      </c>
      <c r="Q220" s="326">
        <v>0</v>
      </c>
      <c r="R220" s="326">
        <v>0</v>
      </c>
      <c r="S220" s="326">
        <v>0</v>
      </c>
      <c r="T220" s="326">
        <v>0</v>
      </c>
      <c r="U220" s="326">
        <v>389982.99</v>
      </c>
      <c r="V220" s="326">
        <v>27840226</v>
      </c>
      <c r="W220" s="326">
        <v>39588.519999999997</v>
      </c>
      <c r="X220" s="326">
        <v>0</v>
      </c>
      <c r="Y220" s="326">
        <v>0</v>
      </c>
      <c r="Z220" s="326">
        <v>2573.0500000000002</v>
      </c>
      <c r="AA220" s="326">
        <v>1720714.97</v>
      </c>
      <c r="AB220" s="326">
        <v>0</v>
      </c>
      <c r="AC220" s="326">
        <v>0</v>
      </c>
      <c r="AD220" s="326">
        <v>400116.84</v>
      </c>
      <c r="AE220" s="326">
        <v>935905.89</v>
      </c>
      <c r="AF220" s="326">
        <v>0</v>
      </c>
      <c r="AG220" s="326">
        <v>0</v>
      </c>
      <c r="AH220" s="326">
        <v>164567.60999999999</v>
      </c>
      <c r="AI220" s="326">
        <v>0</v>
      </c>
      <c r="AJ220" s="326">
        <v>0</v>
      </c>
      <c r="AK220" s="326">
        <v>0</v>
      </c>
      <c r="AL220" s="326">
        <v>0</v>
      </c>
      <c r="AM220" s="326">
        <v>0</v>
      </c>
      <c r="AN220" s="326">
        <v>89779.36</v>
      </c>
      <c r="AO220" s="326">
        <v>0</v>
      </c>
      <c r="AP220" s="326">
        <v>1430</v>
      </c>
      <c r="AQ220" s="326">
        <v>6983529.6600000001</v>
      </c>
      <c r="AR220" s="326">
        <v>10028574.66</v>
      </c>
      <c r="AS220" s="326">
        <v>674380.23</v>
      </c>
      <c r="AT220" s="326">
        <v>773127.96</v>
      </c>
      <c r="AU220" s="326">
        <v>628762.26</v>
      </c>
      <c r="AV220" s="326">
        <v>6890.2</v>
      </c>
      <c r="AW220" s="326">
        <v>1102549.18</v>
      </c>
      <c r="AX220" s="326">
        <v>2204175.4300000002</v>
      </c>
      <c r="AY220" s="326">
        <v>526768.81999999995</v>
      </c>
      <c r="AZ220" s="326">
        <v>2610290.08</v>
      </c>
      <c r="BA220" s="326">
        <v>8454206.25</v>
      </c>
      <c r="BB220" s="326">
        <v>1921382.11</v>
      </c>
      <c r="BC220" s="326">
        <v>278500.88</v>
      </c>
      <c r="BD220" s="326">
        <v>55.23</v>
      </c>
      <c r="BE220" s="326">
        <v>2893.71</v>
      </c>
      <c r="BF220" s="326">
        <v>5779205.4299999997</v>
      </c>
      <c r="BG220" s="326">
        <v>4318398.08</v>
      </c>
      <c r="BH220" s="326">
        <v>31331.24</v>
      </c>
      <c r="BI220" s="326">
        <v>0</v>
      </c>
      <c r="BJ220" s="326">
        <v>0</v>
      </c>
      <c r="BK220" s="326">
        <v>0</v>
      </c>
      <c r="BL220" s="326">
        <v>0</v>
      </c>
      <c r="BM220" s="326">
        <v>0</v>
      </c>
      <c r="BN220" s="326">
        <v>0</v>
      </c>
      <c r="BO220" s="326">
        <v>8284914.1900000004</v>
      </c>
      <c r="BP220" s="326">
        <v>8332271.2400000002</v>
      </c>
      <c r="BQ220" s="326">
        <v>0</v>
      </c>
      <c r="BR220" s="326">
        <v>0</v>
      </c>
      <c r="BS220" s="326">
        <v>8284914.1900000004</v>
      </c>
      <c r="BT220" s="326">
        <v>8332271.2400000002</v>
      </c>
      <c r="BU220" s="326">
        <v>0</v>
      </c>
      <c r="BV220" s="326">
        <v>0</v>
      </c>
      <c r="BW220" s="326">
        <v>5774205.4299999997</v>
      </c>
      <c r="BX220" s="326">
        <v>0</v>
      </c>
      <c r="BY220" s="326">
        <v>0</v>
      </c>
      <c r="BZ220" s="326">
        <v>0</v>
      </c>
      <c r="CA220" s="326">
        <v>0</v>
      </c>
      <c r="CB220" s="326">
        <v>0</v>
      </c>
      <c r="CC220" s="326">
        <v>174783.07</v>
      </c>
      <c r="CD220" s="326">
        <v>0</v>
      </c>
      <c r="CE220" s="326">
        <v>0</v>
      </c>
      <c r="CF220" s="326">
        <v>0</v>
      </c>
      <c r="CG220" s="326">
        <v>0</v>
      </c>
      <c r="CH220" s="326">
        <v>10283.58</v>
      </c>
      <c r="CI220" s="326">
        <v>0</v>
      </c>
      <c r="CJ220" s="326">
        <v>0</v>
      </c>
      <c r="CK220" s="326">
        <v>0</v>
      </c>
      <c r="CL220" s="326">
        <v>0</v>
      </c>
      <c r="CM220" s="326">
        <v>1867819</v>
      </c>
      <c r="CN220" s="326">
        <v>24809</v>
      </c>
      <c r="CO220" s="326">
        <v>0</v>
      </c>
      <c r="CP220" s="326">
        <v>0</v>
      </c>
      <c r="CQ220" s="326">
        <v>0</v>
      </c>
      <c r="CR220" s="326">
        <v>0</v>
      </c>
      <c r="CS220" s="326">
        <v>6432</v>
      </c>
      <c r="CT220" s="326">
        <v>811090.69</v>
      </c>
      <c r="CU220" s="326">
        <v>0</v>
      </c>
      <c r="CV220" s="326">
        <v>0</v>
      </c>
      <c r="CW220" s="326">
        <v>0</v>
      </c>
      <c r="CX220" s="326">
        <v>200958.55</v>
      </c>
      <c r="CY220" s="326">
        <v>0</v>
      </c>
      <c r="CZ220" s="326">
        <v>0</v>
      </c>
      <c r="DA220" s="326">
        <v>0</v>
      </c>
      <c r="DB220" s="326">
        <v>0</v>
      </c>
      <c r="DC220" s="326">
        <v>0</v>
      </c>
      <c r="DD220" s="326">
        <v>0</v>
      </c>
      <c r="DE220" s="326">
        <v>0</v>
      </c>
      <c r="DF220" s="326">
        <v>0</v>
      </c>
      <c r="DG220" s="326">
        <v>0</v>
      </c>
      <c r="DH220" s="326">
        <v>0</v>
      </c>
      <c r="DI220" s="326">
        <v>6800183.6399999997</v>
      </c>
      <c r="DJ220" s="326">
        <v>0</v>
      </c>
      <c r="DK220" s="326">
        <v>3855.07</v>
      </c>
      <c r="DL220" s="326">
        <v>1056231.3</v>
      </c>
      <c r="DM220" s="326">
        <v>417943.31</v>
      </c>
      <c r="DN220" s="326">
        <v>0</v>
      </c>
      <c r="DO220" s="326">
        <v>0</v>
      </c>
      <c r="DP220" s="326">
        <v>234544.95</v>
      </c>
      <c r="DQ220" s="326">
        <v>864.78</v>
      </c>
      <c r="DR220" s="326">
        <v>0</v>
      </c>
      <c r="DS220" s="326">
        <v>0</v>
      </c>
      <c r="DT220" s="326">
        <v>0</v>
      </c>
      <c r="DU220" s="326">
        <v>0</v>
      </c>
      <c r="DV220" s="326">
        <v>356758.27</v>
      </c>
      <c r="DW220" s="326">
        <v>0</v>
      </c>
      <c r="DX220" s="326">
        <v>37375.120000000003</v>
      </c>
      <c r="DY220" s="326">
        <v>70641.2</v>
      </c>
      <c r="DZ220" s="326">
        <v>35024.519999999997</v>
      </c>
      <c r="EA220" s="326">
        <v>1758.44</v>
      </c>
      <c r="EB220" s="326">
        <v>0</v>
      </c>
      <c r="EC220" s="326">
        <v>0</v>
      </c>
      <c r="ED220" s="326">
        <v>1152935.45</v>
      </c>
      <c r="EE220" s="326">
        <v>1185658.29</v>
      </c>
      <c r="EF220" s="326">
        <v>4273801.59</v>
      </c>
      <c r="EG220" s="326">
        <v>3934528.75</v>
      </c>
      <c r="EH220" s="326">
        <v>0</v>
      </c>
      <c r="EI220" s="326">
        <v>0</v>
      </c>
      <c r="EJ220" s="326">
        <v>0</v>
      </c>
      <c r="EK220" s="326">
        <v>306550</v>
      </c>
      <c r="EL220" s="326">
        <v>0</v>
      </c>
      <c r="EM220" s="326">
        <v>42020000.75</v>
      </c>
      <c r="EN220" s="326">
        <v>901726.7</v>
      </c>
      <c r="EO220" s="326">
        <v>20312.13</v>
      </c>
      <c r="EP220" s="326">
        <v>7750.23</v>
      </c>
      <c r="EQ220" s="326">
        <v>0</v>
      </c>
      <c r="ER220" s="326">
        <v>889164.80000000005</v>
      </c>
      <c r="ES220" s="326">
        <v>0</v>
      </c>
      <c r="ET220" s="326">
        <v>0</v>
      </c>
      <c r="EU220" s="326">
        <v>305149.02</v>
      </c>
      <c r="EV220" s="326">
        <v>314765.93</v>
      </c>
      <c r="EW220" s="326">
        <v>2295895.13</v>
      </c>
      <c r="EX220" s="326">
        <v>2286278.2200000002</v>
      </c>
      <c r="EY220" s="326">
        <v>0</v>
      </c>
      <c r="EZ220" s="326">
        <v>104295.05</v>
      </c>
      <c r="FA220" s="326">
        <v>98762.48</v>
      </c>
      <c r="FB220" s="326">
        <v>944010.7</v>
      </c>
      <c r="FC220" s="326">
        <v>356893.31</v>
      </c>
      <c r="FD220" s="326">
        <v>592649.96</v>
      </c>
      <c r="FE220" s="326">
        <v>0</v>
      </c>
      <c r="FF220" s="326">
        <v>0</v>
      </c>
      <c r="FG220" s="326">
        <v>0</v>
      </c>
      <c r="FH220" s="326">
        <v>0</v>
      </c>
      <c r="FI220" s="326">
        <v>0</v>
      </c>
      <c r="FJ220" s="326">
        <v>0</v>
      </c>
      <c r="FK220" s="326">
        <v>0</v>
      </c>
    </row>
    <row r="221" spans="1:167" x14ac:dyDescent="0.15">
      <c r="A221" s="334">
        <v>3434</v>
      </c>
      <c r="B221" s="334" t="s">
        <v>665</v>
      </c>
      <c r="C221" s="326">
        <v>0</v>
      </c>
      <c r="D221" s="326">
        <v>2673306</v>
      </c>
      <c r="E221" s="326">
        <v>0</v>
      </c>
      <c r="F221" s="326">
        <v>0</v>
      </c>
      <c r="G221" s="326">
        <v>56245.7</v>
      </c>
      <c r="H221" s="326">
        <v>53318.07</v>
      </c>
      <c r="I221" s="326">
        <v>124699.34</v>
      </c>
      <c r="J221" s="326">
        <v>0</v>
      </c>
      <c r="K221" s="326">
        <v>702807</v>
      </c>
      <c r="L221" s="326">
        <v>0</v>
      </c>
      <c r="M221" s="326">
        <v>0</v>
      </c>
      <c r="N221" s="326">
        <v>0</v>
      </c>
      <c r="O221" s="326">
        <v>0</v>
      </c>
      <c r="P221" s="326">
        <v>12444</v>
      </c>
      <c r="Q221" s="326">
        <v>0</v>
      </c>
      <c r="R221" s="326">
        <v>0</v>
      </c>
      <c r="S221" s="326">
        <v>0</v>
      </c>
      <c r="T221" s="326">
        <v>0</v>
      </c>
      <c r="U221" s="326">
        <v>157495.99</v>
      </c>
      <c r="V221" s="326">
        <v>7211780</v>
      </c>
      <c r="W221" s="326">
        <v>32155</v>
      </c>
      <c r="X221" s="326">
        <v>0</v>
      </c>
      <c r="Y221" s="326">
        <v>611984.79</v>
      </c>
      <c r="Z221" s="326">
        <v>0</v>
      </c>
      <c r="AA221" s="326">
        <v>499414.2</v>
      </c>
      <c r="AB221" s="326">
        <v>0</v>
      </c>
      <c r="AC221" s="326">
        <v>5386196.2999999998</v>
      </c>
      <c r="AD221" s="326">
        <v>165606.10999999999</v>
      </c>
      <c r="AE221" s="326">
        <v>1166288.47</v>
      </c>
      <c r="AF221" s="326">
        <v>0</v>
      </c>
      <c r="AG221" s="326">
        <v>0</v>
      </c>
      <c r="AH221" s="326">
        <v>0</v>
      </c>
      <c r="AI221" s="326">
        <v>148787.20000000001</v>
      </c>
      <c r="AJ221" s="326">
        <v>0</v>
      </c>
      <c r="AK221" s="326">
        <v>0</v>
      </c>
      <c r="AL221" s="326">
        <v>0</v>
      </c>
      <c r="AM221" s="326">
        <v>7234.57</v>
      </c>
      <c r="AN221" s="326">
        <v>59419.839999999997</v>
      </c>
      <c r="AO221" s="326">
        <v>0</v>
      </c>
      <c r="AP221" s="326">
        <v>5921</v>
      </c>
      <c r="AQ221" s="326">
        <v>3061434.03</v>
      </c>
      <c r="AR221" s="326">
        <v>2685354.09</v>
      </c>
      <c r="AS221" s="326">
        <v>434762.96</v>
      </c>
      <c r="AT221" s="326">
        <v>379498.9</v>
      </c>
      <c r="AU221" s="326">
        <v>313189.96999999997</v>
      </c>
      <c r="AV221" s="326">
        <v>0</v>
      </c>
      <c r="AW221" s="326">
        <v>713736.69</v>
      </c>
      <c r="AX221" s="326">
        <v>812120.72</v>
      </c>
      <c r="AY221" s="326">
        <v>1127852.76</v>
      </c>
      <c r="AZ221" s="326">
        <v>1359018.05</v>
      </c>
      <c r="BA221" s="326">
        <v>3392827.31</v>
      </c>
      <c r="BB221" s="326">
        <v>768331.1</v>
      </c>
      <c r="BC221" s="326">
        <v>216277.15</v>
      </c>
      <c r="BD221" s="326">
        <v>0</v>
      </c>
      <c r="BE221" s="326">
        <v>130978.96</v>
      </c>
      <c r="BF221" s="326">
        <v>2381949.7000000002</v>
      </c>
      <c r="BG221" s="326">
        <v>1043948.55</v>
      </c>
      <c r="BH221" s="326">
        <v>0</v>
      </c>
      <c r="BI221" s="326">
        <v>0</v>
      </c>
      <c r="BJ221" s="326">
        <v>0</v>
      </c>
      <c r="BK221" s="326">
        <v>0</v>
      </c>
      <c r="BL221" s="326">
        <v>6185.79</v>
      </c>
      <c r="BM221" s="326">
        <v>0</v>
      </c>
      <c r="BN221" s="326">
        <v>0</v>
      </c>
      <c r="BO221" s="326">
        <v>2065266.62</v>
      </c>
      <c r="BP221" s="326">
        <v>2375763.91</v>
      </c>
      <c r="BQ221" s="326">
        <v>8719597.4600000009</v>
      </c>
      <c r="BR221" s="326">
        <v>8656737.0199999996</v>
      </c>
      <c r="BS221" s="326">
        <v>10784864.08</v>
      </c>
      <c r="BT221" s="326">
        <v>11038686.720000001</v>
      </c>
      <c r="BU221" s="326">
        <v>0</v>
      </c>
      <c r="BV221" s="326">
        <v>0</v>
      </c>
      <c r="BW221" s="326">
        <v>2247649.23</v>
      </c>
      <c r="BX221" s="326">
        <v>0</v>
      </c>
      <c r="BY221" s="326">
        <v>0</v>
      </c>
      <c r="BZ221" s="326">
        <v>0</v>
      </c>
      <c r="CA221" s="326">
        <v>0</v>
      </c>
      <c r="CB221" s="326">
        <v>0</v>
      </c>
      <c r="CC221" s="326">
        <v>0</v>
      </c>
      <c r="CD221" s="326">
        <v>0</v>
      </c>
      <c r="CE221" s="326">
        <v>0</v>
      </c>
      <c r="CF221" s="326">
        <v>0</v>
      </c>
      <c r="CG221" s="326">
        <v>0</v>
      </c>
      <c r="CH221" s="326">
        <v>292863.59999999998</v>
      </c>
      <c r="CI221" s="326">
        <v>0</v>
      </c>
      <c r="CJ221" s="326">
        <v>0</v>
      </c>
      <c r="CK221" s="326">
        <v>0</v>
      </c>
      <c r="CL221" s="326">
        <v>0</v>
      </c>
      <c r="CM221" s="326">
        <v>324397</v>
      </c>
      <c r="CN221" s="326">
        <v>0</v>
      </c>
      <c r="CO221" s="326">
        <v>0</v>
      </c>
      <c r="CP221" s="326">
        <v>0</v>
      </c>
      <c r="CQ221" s="326">
        <v>0</v>
      </c>
      <c r="CR221" s="326">
        <v>0</v>
      </c>
      <c r="CS221" s="326">
        <v>0</v>
      </c>
      <c r="CT221" s="326">
        <v>273823.3</v>
      </c>
      <c r="CU221" s="326">
        <v>0</v>
      </c>
      <c r="CV221" s="326">
        <v>0</v>
      </c>
      <c r="CW221" s="326">
        <v>0</v>
      </c>
      <c r="CX221" s="326">
        <v>186629.76000000001</v>
      </c>
      <c r="CY221" s="326">
        <v>0</v>
      </c>
      <c r="CZ221" s="326">
        <v>0</v>
      </c>
      <c r="DA221" s="326">
        <v>0</v>
      </c>
      <c r="DB221" s="326">
        <v>0</v>
      </c>
      <c r="DC221" s="326">
        <v>0</v>
      </c>
      <c r="DD221" s="326">
        <v>0</v>
      </c>
      <c r="DE221" s="326">
        <v>0</v>
      </c>
      <c r="DF221" s="326">
        <v>0</v>
      </c>
      <c r="DG221" s="326">
        <v>0</v>
      </c>
      <c r="DH221" s="326">
        <v>0</v>
      </c>
      <c r="DI221" s="326">
        <v>1195198.57</v>
      </c>
      <c r="DJ221" s="326">
        <v>0</v>
      </c>
      <c r="DK221" s="326">
        <v>0</v>
      </c>
      <c r="DL221" s="326">
        <v>497984.91</v>
      </c>
      <c r="DM221" s="326">
        <v>420246.7</v>
      </c>
      <c r="DN221" s="326">
        <v>0</v>
      </c>
      <c r="DO221" s="326">
        <v>0</v>
      </c>
      <c r="DP221" s="326">
        <v>63558.559999999998</v>
      </c>
      <c r="DQ221" s="326">
        <v>8214.82</v>
      </c>
      <c r="DR221" s="326">
        <v>0</v>
      </c>
      <c r="DS221" s="326">
        <v>0</v>
      </c>
      <c r="DT221" s="326">
        <v>0</v>
      </c>
      <c r="DU221" s="326">
        <v>0</v>
      </c>
      <c r="DV221" s="326">
        <v>1140159.33</v>
      </c>
      <c r="DW221" s="326">
        <v>0</v>
      </c>
      <c r="DX221" s="326">
        <v>0</v>
      </c>
      <c r="DY221" s="326">
        <v>0</v>
      </c>
      <c r="DZ221" s="326">
        <v>192704</v>
      </c>
      <c r="EA221" s="326">
        <v>192704</v>
      </c>
      <c r="EB221" s="326">
        <v>0</v>
      </c>
      <c r="EC221" s="326">
        <v>0</v>
      </c>
      <c r="ED221" s="326">
        <v>0.8</v>
      </c>
      <c r="EE221" s="326">
        <v>0.8</v>
      </c>
      <c r="EF221" s="326">
        <v>0</v>
      </c>
      <c r="EG221" s="326">
        <v>0</v>
      </c>
      <c r="EH221" s="326">
        <v>0</v>
      </c>
      <c r="EI221" s="326">
        <v>0</v>
      </c>
      <c r="EJ221" s="326">
        <v>0</v>
      </c>
      <c r="EK221" s="326">
        <v>0</v>
      </c>
      <c r="EL221" s="326">
        <v>0</v>
      </c>
      <c r="EM221" s="326">
        <v>0</v>
      </c>
      <c r="EN221" s="326">
        <v>88870.61</v>
      </c>
      <c r="EO221" s="326">
        <v>19714.240000000002</v>
      </c>
      <c r="EP221" s="326">
        <v>130.44999999999999</v>
      </c>
      <c r="EQ221" s="326">
        <v>0</v>
      </c>
      <c r="ER221" s="326">
        <v>69286.820000000007</v>
      </c>
      <c r="ES221" s="326">
        <v>0</v>
      </c>
      <c r="ET221" s="326">
        <v>0</v>
      </c>
      <c r="EU221" s="326">
        <v>0</v>
      </c>
      <c r="EV221" s="326">
        <v>0</v>
      </c>
      <c r="EW221" s="326">
        <v>750491.5</v>
      </c>
      <c r="EX221" s="326">
        <v>750491.5</v>
      </c>
      <c r="EY221" s="326">
        <v>0</v>
      </c>
      <c r="EZ221" s="326">
        <v>0</v>
      </c>
      <c r="FA221" s="326">
        <v>0</v>
      </c>
      <c r="FB221" s="326">
        <v>0</v>
      </c>
      <c r="FC221" s="326">
        <v>0</v>
      </c>
      <c r="FD221" s="326">
        <v>0</v>
      </c>
      <c r="FE221" s="326">
        <v>0</v>
      </c>
      <c r="FF221" s="326">
        <v>0</v>
      </c>
      <c r="FG221" s="326">
        <v>0</v>
      </c>
      <c r="FH221" s="326">
        <v>0</v>
      </c>
      <c r="FI221" s="326">
        <v>0</v>
      </c>
      <c r="FJ221" s="326">
        <v>0</v>
      </c>
      <c r="FK221" s="326">
        <v>0</v>
      </c>
    </row>
    <row r="222" spans="1:167" x14ac:dyDescent="0.15">
      <c r="A222" s="334">
        <v>3437</v>
      </c>
      <c r="B222" s="334" t="s">
        <v>666</v>
      </c>
      <c r="C222" s="326">
        <v>0</v>
      </c>
      <c r="D222" s="326">
        <v>35283101.619999997</v>
      </c>
      <c r="E222" s="326">
        <v>28555.54</v>
      </c>
      <c r="F222" s="326">
        <v>165763.54999999999</v>
      </c>
      <c r="G222" s="326">
        <v>85794.79</v>
      </c>
      <c r="H222" s="326">
        <v>162049.32999999999</v>
      </c>
      <c r="I222" s="326">
        <v>1015787.23</v>
      </c>
      <c r="J222" s="326">
        <v>0</v>
      </c>
      <c r="K222" s="326">
        <v>1987624.94</v>
      </c>
      <c r="L222" s="326">
        <v>0</v>
      </c>
      <c r="M222" s="326">
        <v>137195.85</v>
      </c>
      <c r="N222" s="326">
        <v>3921.63</v>
      </c>
      <c r="O222" s="326">
        <v>0</v>
      </c>
      <c r="P222" s="326">
        <v>12086.94</v>
      </c>
      <c r="Q222" s="326">
        <v>0</v>
      </c>
      <c r="R222" s="326">
        <v>0</v>
      </c>
      <c r="S222" s="326">
        <v>0</v>
      </c>
      <c r="T222" s="326">
        <v>0</v>
      </c>
      <c r="U222" s="326">
        <v>1192734.71</v>
      </c>
      <c r="V222" s="326">
        <v>4315458</v>
      </c>
      <c r="W222" s="326">
        <v>42055.17</v>
      </c>
      <c r="X222" s="326">
        <v>0</v>
      </c>
      <c r="Y222" s="326">
        <v>0</v>
      </c>
      <c r="Z222" s="326">
        <v>0</v>
      </c>
      <c r="AA222" s="326">
        <v>1991440.29</v>
      </c>
      <c r="AB222" s="326">
        <v>0</v>
      </c>
      <c r="AC222" s="326">
        <v>0</v>
      </c>
      <c r="AD222" s="326">
        <v>103337.46</v>
      </c>
      <c r="AE222" s="326">
        <v>114976.07</v>
      </c>
      <c r="AF222" s="326">
        <v>0</v>
      </c>
      <c r="AG222" s="326">
        <v>0</v>
      </c>
      <c r="AH222" s="326">
        <v>6595.91</v>
      </c>
      <c r="AI222" s="326">
        <v>0</v>
      </c>
      <c r="AJ222" s="326">
        <v>0</v>
      </c>
      <c r="AK222" s="326">
        <v>23395.59</v>
      </c>
      <c r="AL222" s="326">
        <v>0</v>
      </c>
      <c r="AM222" s="326">
        <v>45405.87</v>
      </c>
      <c r="AN222" s="326">
        <v>88051.35</v>
      </c>
      <c r="AO222" s="326">
        <v>0</v>
      </c>
      <c r="AP222" s="326">
        <v>29716.89</v>
      </c>
      <c r="AQ222" s="326">
        <v>7641142.4500000002</v>
      </c>
      <c r="AR222" s="326">
        <v>11544049.210000001</v>
      </c>
      <c r="AS222" s="326">
        <v>1335895.6399999999</v>
      </c>
      <c r="AT222" s="326">
        <v>1263066.58</v>
      </c>
      <c r="AU222" s="326">
        <v>676564.66</v>
      </c>
      <c r="AV222" s="326">
        <v>411979.11</v>
      </c>
      <c r="AW222" s="326">
        <v>1414811.6</v>
      </c>
      <c r="AX222" s="326">
        <v>1888508.14</v>
      </c>
      <c r="AY222" s="326">
        <v>595645.25</v>
      </c>
      <c r="AZ222" s="326">
        <v>2231345.67</v>
      </c>
      <c r="BA222" s="326">
        <v>7482078.0199999996</v>
      </c>
      <c r="BB222" s="326">
        <v>1996505.1</v>
      </c>
      <c r="BC222" s="326">
        <v>386878.82</v>
      </c>
      <c r="BD222" s="326">
        <v>65064.44</v>
      </c>
      <c r="BE222" s="326">
        <v>396897.38</v>
      </c>
      <c r="BF222" s="326">
        <v>4698205.78</v>
      </c>
      <c r="BG222" s="326">
        <v>894964.24</v>
      </c>
      <c r="BH222" s="326">
        <v>66073.62</v>
      </c>
      <c r="BI222" s="326">
        <v>370000</v>
      </c>
      <c r="BJ222" s="326">
        <v>370000</v>
      </c>
      <c r="BK222" s="326">
        <v>0</v>
      </c>
      <c r="BL222" s="326">
        <v>5373.95</v>
      </c>
      <c r="BM222" s="326">
        <v>0</v>
      </c>
      <c r="BN222" s="326">
        <v>0</v>
      </c>
      <c r="BO222" s="326">
        <v>6330964.1500000004</v>
      </c>
      <c r="BP222" s="326">
        <v>5825428.8499999996</v>
      </c>
      <c r="BQ222" s="326">
        <v>4810102.3</v>
      </c>
      <c r="BR222" s="326">
        <v>7155636.6699999999</v>
      </c>
      <c r="BS222" s="326">
        <v>11511066.449999999</v>
      </c>
      <c r="BT222" s="326">
        <v>13356439.470000001</v>
      </c>
      <c r="BU222" s="326">
        <v>0</v>
      </c>
      <c r="BV222" s="326">
        <v>0</v>
      </c>
      <c r="BW222" s="326">
        <v>4698205.78</v>
      </c>
      <c r="BX222" s="326">
        <v>0</v>
      </c>
      <c r="BY222" s="326">
        <v>0</v>
      </c>
      <c r="BZ222" s="326">
        <v>0</v>
      </c>
      <c r="CA222" s="326">
        <v>0</v>
      </c>
      <c r="CB222" s="326">
        <v>24289.35</v>
      </c>
      <c r="CC222" s="326">
        <v>0</v>
      </c>
      <c r="CD222" s="326">
        <v>0</v>
      </c>
      <c r="CE222" s="326">
        <v>0</v>
      </c>
      <c r="CF222" s="326">
        <v>0</v>
      </c>
      <c r="CG222" s="326">
        <v>0</v>
      </c>
      <c r="CH222" s="326">
        <v>82.61</v>
      </c>
      <c r="CI222" s="326">
        <v>0</v>
      </c>
      <c r="CJ222" s="326">
        <v>0</v>
      </c>
      <c r="CK222" s="326">
        <v>0</v>
      </c>
      <c r="CL222" s="326">
        <v>0</v>
      </c>
      <c r="CM222" s="326">
        <v>1677635</v>
      </c>
      <c r="CN222" s="326">
        <v>0</v>
      </c>
      <c r="CO222" s="326">
        <v>0</v>
      </c>
      <c r="CP222" s="326">
        <v>0</v>
      </c>
      <c r="CQ222" s="326">
        <v>0</v>
      </c>
      <c r="CR222" s="326">
        <v>10000</v>
      </c>
      <c r="CS222" s="326">
        <v>0</v>
      </c>
      <c r="CT222" s="326">
        <v>968715.57</v>
      </c>
      <c r="CU222" s="326">
        <v>0</v>
      </c>
      <c r="CV222" s="326">
        <v>0</v>
      </c>
      <c r="CW222" s="326">
        <v>0</v>
      </c>
      <c r="CX222" s="326">
        <v>267181.31</v>
      </c>
      <c r="CY222" s="326">
        <v>0</v>
      </c>
      <c r="CZ222" s="326">
        <v>0</v>
      </c>
      <c r="DA222" s="326">
        <v>0</v>
      </c>
      <c r="DB222" s="326">
        <v>0</v>
      </c>
      <c r="DC222" s="326">
        <v>0</v>
      </c>
      <c r="DD222" s="326">
        <v>0</v>
      </c>
      <c r="DE222" s="326">
        <v>0</v>
      </c>
      <c r="DF222" s="326">
        <v>0</v>
      </c>
      <c r="DG222" s="326">
        <v>0</v>
      </c>
      <c r="DH222" s="326">
        <v>0</v>
      </c>
      <c r="DI222" s="326">
        <v>5528888.1699999999</v>
      </c>
      <c r="DJ222" s="326">
        <v>0</v>
      </c>
      <c r="DK222" s="326">
        <v>0</v>
      </c>
      <c r="DL222" s="326">
        <v>1091850.3999999999</v>
      </c>
      <c r="DM222" s="326">
        <v>469542.01</v>
      </c>
      <c r="DN222" s="326">
        <v>0</v>
      </c>
      <c r="DO222" s="326">
        <v>0</v>
      </c>
      <c r="DP222" s="326">
        <v>355912.96000000002</v>
      </c>
      <c r="DQ222" s="326">
        <v>1462.49</v>
      </c>
      <c r="DR222" s="326">
        <v>0</v>
      </c>
      <c r="DS222" s="326">
        <v>0</v>
      </c>
      <c r="DT222" s="326">
        <v>0</v>
      </c>
      <c r="DU222" s="326">
        <v>0</v>
      </c>
      <c r="DV222" s="326">
        <v>198453.59</v>
      </c>
      <c r="DW222" s="326">
        <v>0</v>
      </c>
      <c r="DX222" s="326">
        <v>149670.85</v>
      </c>
      <c r="DY222" s="326">
        <v>757359.1</v>
      </c>
      <c r="DZ222" s="326">
        <v>689966.84</v>
      </c>
      <c r="EA222" s="326">
        <v>54704.37</v>
      </c>
      <c r="EB222" s="326">
        <v>27574.22</v>
      </c>
      <c r="EC222" s="326">
        <v>0</v>
      </c>
      <c r="ED222" s="326">
        <v>1413610.74</v>
      </c>
      <c r="EE222" s="326">
        <v>1813160.12</v>
      </c>
      <c r="EF222" s="326">
        <v>8055450.2800000003</v>
      </c>
      <c r="EG222" s="326">
        <v>3242858.76</v>
      </c>
      <c r="EH222" s="326">
        <v>3745743.55</v>
      </c>
      <c r="EI222" s="326">
        <v>0</v>
      </c>
      <c r="EJ222" s="326">
        <v>0</v>
      </c>
      <c r="EK222" s="326">
        <v>667298.59</v>
      </c>
      <c r="EL222" s="326">
        <v>0</v>
      </c>
      <c r="EM222" s="326">
        <v>48105000</v>
      </c>
      <c r="EN222" s="326">
        <v>16450784.34</v>
      </c>
      <c r="EO222" s="326">
        <v>6647421.7800000003</v>
      </c>
      <c r="EP222" s="326">
        <v>2093284.43</v>
      </c>
      <c r="EQ222" s="326">
        <v>0</v>
      </c>
      <c r="ER222" s="326">
        <v>11896646.99</v>
      </c>
      <c r="ES222" s="326">
        <v>0</v>
      </c>
      <c r="ET222" s="326">
        <v>0</v>
      </c>
      <c r="EU222" s="326">
        <v>277928.01</v>
      </c>
      <c r="EV222" s="326">
        <v>297300.71999999997</v>
      </c>
      <c r="EW222" s="326">
        <v>1377191.54</v>
      </c>
      <c r="EX222" s="326">
        <v>1357818.83</v>
      </c>
      <c r="EY222" s="326">
        <v>0</v>
      </c>
      <c r="EZ222" s="326">
        <v>489072.28</v>
      </c>
      <c r="FA222" s="326">
        <v>714992.34</v>
      </c>
      <c r="FB222" s="326">
        <v>2219818.7000000002</v>
      </c>
      <c r="FC222" s="326">
        <v>1054550.3899999999</v>
      </c>
      <c r="FD222" s="326">
        <v>939348.25</v>
      </c>
      <c r="FE222" s="326">
        <v>0</v>
      </c>
      <c r="FF222" s="326">
        <v>0</v>
      </c>
      <c r="FG222" s="326">
        <v>0</v>
      </c>
      <c r="FH222" s="326">
        <v>0</v>
      </c>
      <c r="FI222" s="326">
        <v>0</v>
      </c>
      <c r="FJ222" s="326">
        <v>0</v>
      </c>
      <c r="FK222" s="326">
        <v>0</v>
      </c>
    </row>
    <row r="223" spans="1:167" x14ac:dyDescent="0.15">
      <c r="A223" s="334">
        <v>3444</v>
      </c>
      <c r="B223" s="334" t="s">
        <v>667</v>
      </c>
      <c r="C223" s="326">
        <v>0</v>
      </c>
      <c r="D223" s="326">
        <v>13246888.939999999</v>
      </c>
      <c r="E223" s="326">
        <v>636</v>
      </c>
      <c r="F223" s="326">
        <v>0</v>
      </c>
      <c r="G223" s="326">
        <v>96924.79</v>
      </c>
      <c r="H223" s="326">
        <v>89282.880000000005</v>
      </c>
      <c r="I223" s="326">
        <v>192142.33</v>
      </c>
      <c r="J223" s="326">
        <v>0</v>
      </c>
      <c r="K223" s="326">
        <v>539001</v>
      </c>
      <c r="L223" s="326">
        <v>0</v>
      </c>
      <c r="M223" s="326">
        <v>0</v>
      </c>
      <c r="N223" s="326">
        <v>0</v>
      </c>
      <c r="O223" s="326">
        <v>0</v>
      </c>
      <c r="P223" s="326">
        <v>6415.43</v>
      </c>
      <c r="Q223" s="326">
        <v>0</v>
      </c>
      <c r="R223" s="326">
        <v>0</v>
      </c>
      <c r="S223" s="326">
        <v>0</v>
      </c>
      <c r="T223" s="326">
        <v>0</v>
      </c>
      <c r="U223" s="326">
        <v>260095.16</v>
      </c>
      <c r="V223" s="326">
        <v>18843554</v>
      </c>
      <c r="W223" s="326">
        <v>43734.03</v>
      </c>
      <c r="X223" s="326">
        <v>3608</v>
      </c>
      <c r="Y223" s="326">
        <v>0</v>
      </c>
      <c r="Z223" s="326">
        <v>27483.32</v>
      </c>
      <c r="AA223" s="326">
        <v>1575366.13</v>
      </c>
      <c r="AB223" s="326">
        <v>30797.68</v>
      </c>
      <c r="AC223" s="326">
        <v>0</v>
      </c>
      <c r="AD223" s="326">
        <v>189733.88</v>
      </c>
      <c r="AE223" s="326">
        <v>622485.56999999995</v>
      </c>
      <c r="AF223" s="326">
        <v>0</v>
      </c>
      <c r="AG223" s="326">
        <v>0</v>
      </c>
      <c r="AH223" s="326">
        <v>75328.240000000005</v>
      </c>
      <c r="AI223" s="326">
        <v>0</v>
      </c>
      <c r="AJ223" s="326">
        <v>0</v>
      </c>
      <c r="AK223" s="326">
        <v>49514.879999999997</v>
      </c>
      <c r="AL223" s="326">
        <v>354220</v>
      </c>
      <c r="AM223" s="326">
        <v>0</v>
      </c>
      <c r="AN223" s="326">
        <v>711246.12</v>
      </c>
      <c r="AO223" s="326">
        <v>0</v>
      </c>
      <c r="AP223" s="326">
        <v>3982.17</v>
      </c>
      <c r="AQ223" s="326">
        <v>6611542.71</v>
      </c>
      <c r="AR223" s="326">
        <v>8567531.5</v>
      </c>
      <c r="AS223" s="326">
        <v>923212.74</v>
      </c>
      <c r="AT223" s="326">
        <v>817859.91</v>
      </c>
      <c r="AU223" s="326">
        <v>687008.4</v>
      </c>
      <c r="AV223" s="326">
        <v>269435.46000000002</v>
      </c>
      <c r="AW223" s="326">
        <v>917104.17</v>
      </c>
      <c r="AX223" s="326">
        <v>944852.09</v>
      </c>
      <c r="AY223" s="326">
        <v>862171.77</v>
      </c>
      <c r="AZ223" s="326">
        <v>1809403.58</v>
      </c>
      <c r="BA223" s="326">
        <v>6659521.96</v>
      </c>
      <c r="BB223" s="326">
        <v>1426488.2</v>
      </c>
      <c r="BC223" s="326">
        <v>376837.24</v>
      </c>
      <c r="BD223" s="326">
        <v>122146</v>
      </c>
      <c r="BE223" s="326">
        <v>47824.08</v>
      </c>
      <c r="BF223" s="326">
        <v>4113349.3</v>
      </c>
      <c r="BG223" s="326">
        <v>1549226.78</v>
      </c>
      <c r="BH223" s="326">
        <v>21987.51</v>
      </c>
      <c r="BI223" s="326">
        <v>0</v>
      </c>
      <c r="BJ223" s="326">
        <v>0</v>
      </c>
      <c r="BK223" s="326">
        <v>330615.11</v>
      </c>
      <c r="BL223" s="326">
        <v>2106098.59</v>
      </c>
      <c r="BM223" s="326">
        <v>0</v>
      </c>
      <c r="BN223" s="326">
        <v>0</v>
      </c>
      <c r="BO223" s="326">
        <v>0</v>
      </c>
      <c r="BP223" s="326">
        <v>0</v>
      </c>
      <c r="BQ223" s="326">
        <v>10996924.640000001</v>
      </c>
      <c r="BR223" s="326">
        <v>9456378.3100000005</v>
      </c>
      <c r="BS223" s="326">
        <v>11327539.75</v>
      </c>
      <c r="BT223" s="326">
        <v>11562476.9</v>
      </c>
      <c r="BU223" s="326">
        <v>0</v>
      </c>
      <c r="BV223" s="326">
        <v>0</v>
      </c>
      <c r="BW223" s="326">
        <v>3724549.3</v>
      </c>
      <c r="BX223" s="326">
        <v>0</v>
      </c>
      <c r="BY223" s="326">
        <v>0</v>
      </c>
      <c r="BZ223" s="326">
        <v>0</v>
      </c>
      <c r="CA223" s="326">
        <v>0</v>
      </c>
      <c r="CB223" s="326">
        <v>0</v>
      </c>
      <c r="CC223" s="326">
        <v>114959.43</v>
      </c>
      <c r="CD223" s="326">
        <v>0</v>
      </c>
      <c r="CE223" s="326">
        <v>0</v>
      </c>
      <c r="CF223" s="326">
        <v>0</v>
      </c>
      <c r="CG223" s="326">
        <v>0</v>
      </c>
      <c r="CH223" s="326">
        <v>297</v>
      </c>
      <c r="CI223" s="326">
        <v>0</v>
      </c>
      <c r="CJ223" s="326">
        <v>0</v>
      </c>
      <c r="CK223" s="326">
        <v>0</v>
      </c>
      <c r="CL223" s="326">
        <v>0</v>
      </c>
      <c r="CM223" s="326">
        <v>1190469</v>
      </c>
      <c r="CN223" s="326">
        <v>24668</v>
      </c>
      <c r="CO223" s="326">
        <v>0</v>
      </c>
      <c r="CP223" s="326">
        <v>0</v>
      </c>
      <c r="CQ223" s="326">
        <v>0</v>
      </c>
      <c r="CR223" s="326">
        <v>10000</v>
      </c>
      <c r="CS223" s="326">
        <v>6395</v>
      </c>
      <c r="CT223" s="326">
        <v>698855.38</v>
      </c>
      <c r="CU223" s="326">
        <v>0</v>
      </c>
      <c r="CV223" s="326">
        <v>0</v>
      </c>
      <c r="CW223" s="326">
        <v>0</v>
      </c>
      <c r="CX223" s="326">
        <v>183010.5</v>
      </c>
      <c r="CY223" s="326">
        <v>0</v>
      </c>
      <c r="CZ223" s="326">
        <v>0</v>
      </c>
      <c r="DA223" s="326">
        <v>0</v>
      </c>
      <c r="DB223" s="326">
        <v>0</v>
      </c>
      <c r="DC223" s="326">
        <v>0</v>
      </c>
      <c r="DD223" s="326">
        <v>0</v>
      </c>
      <c r="DE223" s="326">
        <v>0</v>
      </c>
      <c r="DF223" s="326">
        <v>0</v>
      </c>
      <c r="DG223" s="326">
        <v>650.82000000000005</v>
      </c>
      <c r="DH223" s="326">
        <v>0</v>
      </c>
      <c r="DI223" s="326">
        <v>4719768.95</v>
      </c>
      <c r="DJ223" s="326">
        <v>0</v>
      </c>
      <c r="DK223" s="326">
        <v>0</v>
      </c>
      <c r="DL223" s="326">
        <v>718265.9</v>
      </c>
      <c r="DM223" s="326">
        <v>234033.18</v>
      </c>
      <c r="DN223" s="326">
        <v>0</v>
      </c>
      <c r="DO223" s="326">
        <v>0</v>
      </c>
      <c r="DP223" s="326">
        <v>225434.79</v>
      </c>
      <c r="DQ223" s="326">
        <v>732.63</v>
      </c>
      <c r="DR223" s="326">
        <v>0</v>
      </c>
      <c r="DS223" s="326">
        <v>0</v>
      </c>
      <c r="DT223" s="326">
        <v>0</v>
      </c>
      <c r="DU223" s="326">
        <v>0</v>
      </c>
      <c r="DV223" s="326">
        <v>31904.5</v>
      </c>
      <c r="DW223" s="326">
        <v>22412.84</v>
      </c>
      <c r="DX223" s="326">
        <v>343724.98</v>
      </c>
      <c r="DY223" s="326">
        <v>520066.63</v>
      </c>
      <c r="DZ223" s="326">
        <v>485107.5</v>
      </c>
      <c r="EA223" s="326">
        <v>139949.6</v>
      </c>
      <c r="EB223" s="326">
        <v>146422.31</v>
      </c>
      <c r="EC223" s="326">
        <v>22393.94</v>
      </c>
      <c r="ED223" s="326">
        <v>995992.01</v>
      </c>
      <c r="EE223" s="326">
        <v>535136.34</v>
      </c>
      <c r="EF223" s="326">
        <v>13759134.859999999</v>
      </c>
      <c r="EG223" s="326">
        <v>4484507.78</v>
      </c>
      <c r="EH223" s="326">
        <v>9735482.75</v>
      </c>
      <c r="EI223" s="326">
        <v>0</v>
      </c>
      <c r="EJ223" s="326">
        <v>0</v>
      </c>
      <c r="EK223" s="326">
        <v>0</v>
      </c>
      <c r="EL223" s="326">
        <v>0</v>
      </c>
      <c r="EM223" s="326">
        <v>37152074</v>
      </c>
      <c r="EN223" s="326">
        <v>1267099.44</v>
      </c>
      <c r="EO223" s="326">
        <v>1673523.26</v>
      </c>
      <c r="EP223" s="326">
        <v>406642.64</v>
      </c>
      <c r="EQ223" s="326">
        <v>0</v>
      </c>
      <c r="ER223" s="326">
        <v>218.82</v>
      </c>
      <c r="ES223" s="326">
        <v>0</v>
      </c>
      <c r="ET223" s="326">
        <v>0</v>
      </c>
      <c r="EU223" s="326">
        <v>102098.08</v>
      </c>
      <c r="EV223" s="326">
        <v>171275.89</v>
      </c>
      <c r="EW223" s="326">
        <v>1611802.03</v>
      </c>
      <c r="EX223" s="326">
        <v>1526424.22</v>
      </c>
      <c r="EY223" s="326">
        <v>16200</v>
      </c>
      <c r="EZ223" s="326">
        <v>125621.07</v>
      </c>
      <c r="FA223" s="326">
        <v>112835.2</v>
      </c>
      <c r="FB223" s="326">
        <v>274030.5</v>
      </c>
      <c r="FC223" s="326">
        <v>24720.13</v>
      </c>
      <c r="FD223" s="326">
        <v>262096.24</v>
      </c>
      <c r="FE223" s="326">
        <v>0</v>
      </c>
      <c r="FF223" s="326">
        <v>0</v>
      </c>
      <c r="FG223" s="326">
        <v>0</v>
      </c>
      <c r="FH223" s="326">
        <v>0</v>
      </c>
      <c r="FI223" s="326">
        <v>0</v>
      </c>
      <c r="FJ223" s="326">
        <v>0</v>
      </c>
      <c r="FK223" s="326">
        <v>0</v>
      </c>
    </row>
    <row r="224" spans="1:167" x14ac:dyDescent="0.15">
      <c r="A224" s="334">
        <v>3479</v>
      </c>
      <c r="B224" s="334" t="s">
        <v>668</v>
      </c>
      <c r="C224" s="326">
        <v>0</v>
      </c>
      <c r="D224" s="326">
        <v>35621624</v>
      </c>
      <c r="E224" s="326">
        <v>0</v>
      </c>
      <c r="F224" s="326">
        <v>107345.83</v>
      </c>
      <c r="G224" s="326">
        <v>59702</v>
      </c>
      <c r="H224" s="326">
        <v>118903.81</v>
      </c>
      <c r="I224" s="326">
        <v>1070609.68</v>
      </c>
      <c r="J224" s="326">
        <v>28606.39</v>
      </c>
      <c r="K224" s="326">
        <v>852867</v>
      </c>
      <c r="L224" s="326">
        <v>0</v>
      </c>
      <c r="M224" s="326">
        <v>265389.2</v>
      </c>
      <c r="N224" s="326">
        <v>0</v>
      </c>
      <c r="O224" s="326">
        <v>0</v>
      </c>
      <c r="P224" s="326">
        <v>0</v>
      </c>
      <c r="Q224" s="326">
        <v>0</v>
      </c>
      <c r="R224" s="326">
        <v>0</v>
      </c>
      <c r="S224" s="326">
        <v>0</v>
      </c>
      <c r="T224" s="326">
        <v>0</v>
      </c>
      <c r="U224" s="326">
        <v>1337510.7</v>
      </c>
      <c r="V224" s="326">
        <v>1079602</v>
      </c>
      <c r="W224" s="326">
        <v>40436.89</v>
      </c>
      <c r="X224" s="326">
        <v>0</v>
      </c>
      <c r="Y224" s="326">
        <v>0</v>
      </c>
      <c r="Z224" s="326">
        <v>0</v>
      </c>
      <c r="AA224" s="326">
        <v>1669378.89</v>
      </c>
      <c r="AB224" s="326">
        <v>0</v>
      </c>
      <c r="AC224" s="326">
        <v>0</v>
      </c>
      <c r="AD224" s="326">
        <v>118110.24</v>
      </c>
      <c r="AE224" s="326">
        <v>103030.6</v>
      </c>
      <c r="AF224" s="326">
        <v>0</v>
      </c>
      <c r="AG224" s="326">
        <v>0</v>
      </c>
      <c r="AH224" s="326">
        <v>64315.42</v>
      </c>
      <c r="AI224" s="326">
        <v>0</v>
      </c>
      <c r="AJ224" s="326">
        <v>0</v>
      </c>
      <c r="AK224" s="326">
        <v>6939.91</v>
      </c>
      <c r="AL224" s="326">
        <v>0</v>
      </c>
      <c r="AM224" s="326">
        <v>9415</v>
      </c>
      <c r="AN224" s="326">
        <v>40463.4</v>
      </c>
      <c r="AO224" s="326">
        <v>0</v>
      </c>
      <c r="AP224" s="326">
        <v>18530.61</v>
      </c>
      <c r="AQ224" s="326">
        <v>9080253.5</v>
      </c>
      <c r="AR224" s="326">
        <v>8890449.9499999993</v>
      </c>
      <c r="AS224" s="326">
        <v>371493.6</v>
      </c>
      <c r="AT224" s="326">
        <v>1208766.3899999999</v>
      </c>
      <c r="AU224" s="326">
        <v>892275.65</v>
      </c>
      <c r="AV224" s="326">
        <v>191669.8</v>
      </c>
      <c r="AW224" s="326">
        <v>1482323.01</v>
      </c>
      <c r="AX224" s="326">
        <v>2577786.46</v>
      </c>
      <c r="AY224" s="326">
        <v>704135.39</v>
      </c>
      <c r="AZ224" s="326">
        <v>2551453.12</v>
      </c>
      <c r="BA224" s="326">
        <v>8377346.5800000001</v>
      </c>
      <c r="BB224" s="326">
        <v>1321493.18</v>
      </c>
      <c r="BC224" s="326">
        <v>313831.01</v>
      </c>
      <c r="BD224" s="326">
        <v>36012.99</v>
      </c>
      <c r="BE224" s="326">
        <v>84786.26</v>
      </c>
      <c r="BF224" s="326">
        <v>4602284.13</v>
      </c>
      <c r="BG224" s="326">
        <v>651153.54</v>
      </c>
      <c r="BH224" s="326">
        <v>1965.86</v>
      </c>
      <c r="BI224" s="326">
        <v>0</v>
      </c>
      <c r="BJ224" s="326">
        <v>0</v>
      </c>
      <c r="BK224" s="326">
        <v>0</v>
      </c>
      <c r="BL224" s="326">
        <v>0</v>
      </c>
      <c r="BM224" s="326">
        <v>0</v>
      </c>
      <c r="BN224" s="326">
        <v>0</v>
      </c>
      <c r="BO224" s="326">
        <v>0</v>
      </c>
      <c r="BP224" s="326">
        <v>0</v>
      </c>
      <c r="BQ224" s="326">
        <v>10820294.27</v>
      </c>
      <c r="BR224" s="326">
        <v>10093595.42</v>
      </c>
      <c r="BS224" s="326">
        <v>10820294.27</v>
      </c>
      <c r="BT224" s="326">
        <v>10093595.42</v>
      </c>
      <c r="BU224" s="326">
        <v>0</v>
      </c>
      <c r="BV224" s="326">
        <v>0</v>
      </c>
      <c r="BW224" s="326">
        <v>4502284.13</v>
      </c>
      <c r="BX224" s="326">
        <v>0</v>
      </c>
      <c r="BY224" s="326">
        <v>0</v>
      </c>
      <c r="BZ224" s="326">
        <v>0</v>
      </c>
      <c r="CA224" s="326">
        <v>0</v>
      </c>
      <c r="CB224" s="326">
        <v>15455.45</v>
      </c>
      <c r="CC224" s="326">
        <v>36339.68</v>
      </c>
      <c r="CD224" s="326">
        <v>0</v>
      </c>
      <c r="CE224" s="326">
        <v>0</v>
      </c>
      <c r="CF224" s="326">
        <v>0</v>
      </c>
      <c r="CG224" s="326">
        <v>0</v>
      </c>
      <c r="CH224" s="326">
        <v>3390.9</v>
      </c>
      <c r="CI224" s="326">
        <v>0</v>
      </c>
      <c r="CJ224" s="326">
        <v>0</v>
      </c>
      <c r="CK224" s="326">
        <v>0</v>
      </c>
      <c r="CL224" s="326">
        <v>0</v>
      </c>
      <c r="CM224" s="326">
        <v>1532827</v>
      </c>
      <c r="CN224" s="326">
        <v>95198</v>
      </c>
      <c r="CO224" s="326">
        <v>0</v>
      </c>
      <c r="CP224" s="326">
        <v>0</v>
      </c>
      <c r="CQ224" s="326">
        <v>0</v>
      </c>
      <c r="CR224" s="326">
        <v>0</v>
      </c>
      <c r="CS224" s="326">
        <v>24680</v>
      </c>
      <c r="CT224" s="326">
        <v>700073.19</v>
      </c>
      <c r="CU224" s="326">
        <v>0</v>
      </c>
      <c r="CV224" s="326">
        <v>0</v>
      </c>
      <c r="CW224" s="326">
        <v>0</v>
      </c>
      <c r="CX224" s="326">
        <v>52682.879999999997</v>
      </c>
      <c r="CY224" s="326">
        <v>0</v>
      </c>
      <c r="CZ224" s="326">
        <v>0</v>
      </c>
      <c r="DA224" s="326">
        <v>0</v>
      </c>
      <c r="DB224" s="326">
        <v>0</v>
      </c>
      <c r="DC224" s="326">
        <v>43346.55</v>
      </c>
      <c r="DD224" s="326">
        <v>0</v>
      </c>
      <c r="DE224" s="326">
        <v>0</v>
      </c>
      <c r="DF224" s="326">
        <v>0</v>
      </c>
      <c r="DG224" s="326">
        <v>0</v>
      </c>
      <c r="DH224" s="326">
        <v>0</v>
      </c>
      <c r="DI224" s="326">
        <v>4901426.22</v>
      </c>
      <c r="DJ224" s="326">
        <v>0</v>
      </c>
      <c r="DK224" s="326">
        <v>0</v>
      </c>
      <c r="DL224" s="326">
        <v>919939.36</v>
      </c>
      <c r="DM224" s="326">
        <v>358325.12</v>
      </c>
      <c r="DN224" s="326">
        <v>4022.66</v>
      </c>
      <c r="DO224" s="326">
        <v>0</v>
      </c>
      <c r="DP224" s="326">
        <v>475658.7</v>
      </c>
      <c r="DQ224" s="326">
        <v>0</v>
      </c>
      <c r="DR224" s="326">
        <v>215.12</v>
      </c>
      <c r="DS224" s="326">
        <v>0</v>
      </c>
      <c r="DT224" s="326">
        <v>0</v>
      </c>
      <c r="DU224" s="326">
        <v>0</v>
      </c>
      <c r="DV224" s="326">
        <v>346690.6</v>
      </c>
      <c r="DW224" s="326">
        <v>0</v>
      </c>
      <c r="DX224" s="326">
        <v>193536.61</v>
      </c>
      <c r="DY224" s="326">
        <v>203573.58</v>
      </c>
      <c r="DZ224" s="326">
        <v>802939.84</v>
      </c>
      <c r="EA224" s="326">
        <v>697529.66</v>
      </c>
      <c r="EB224" s="326">
        <v>95373.21</v>
      </c>
      <c r="EC224" s="326">
        <v>0</v>
      </c>
      <c r="ED224" s="326">
        <v>510382.71</v>
      </c>
      <c r="EE224" s="326">
        <v>496874.35</v>
      </c>
      <c r="EF224" s="326">
        <v>3035340.4</v>
      </c>
      <c r="EG224" s="326">
        <v>3048848.76</v>
      </c>
      <c r="EH224" s="326">
        <v>0</v>
      </c>
      <c r="EI224" s="326">
        <v>0</v>
      </c>
      <c r="EJ224" s="326">
        <v>0</v>
      </c>
      <c r="EK224" s="326">
        <v>0</v>
      </c>
      <c r="EL224" s="326">
        <v>0</v>
      </c>
      <c r="EM224" s="326">
        <v>19810000</v>
      </c>
      <c r="EN224" s="326">
        <v>185559.8</v>
      </c>
      <c r="EO224" s="326">
        <v>287552.3</v>
      </c>
      <c r="EP224" s="326">
        <v>101992.5</v>
      </c>
      <c r="EQ224" s="326">
        <v>0</v>
      </c>
      <c r="ER224" s="326">
        <v>0</v>
      </c>
      <c r="ES224" s="326">
        <v>0</v>
      </c>
      <c r="ET224" s="326">
        <v>0</v>
      </c>
      <c r="EU224" s="326">
        <v>323689.86</v>
      </c>
      <c r="EV224" s="326">
        <v>354653.71</v>
      </c>
      <c r="EW224" s="326">
        <v>1339308.93</v>
      </c>
      <c r="EX224" s="326">
        <v>1308345.08</v>
      </c>
      <c r="EY224" s="326">
        <v>0</v>
      </c>
      <c r="EZ224" s="326">
        <v>163441.01999999999</v>
      </c>
      <c r="FA224" s="326">
        <v>181453</v>
      </c>
      <c r="FB224" s="326">
        <v>777461.76000000001</v>
      </c>
      <c r="FC224" s="326">
        <v>54870.239999999998</v>
      </c>
      <c r="FD224" s="326">
        <v>704579.54</v>
      </c>
      <c r="FE224" s="326">
        <v>0</v>
      </c>
      <c r="FF224" s="326">
        <v>0</v>
      </c>
      <c r="FG224" s="326">
        <v>0</v>
      </c>
      <c r="FH224" s="326">
        <v>0</v>
      </c>
      <c r="FI224" s="326">
        <v>0</v>
      </c>
      <c r="FJ224" s="326">
        <v>0</v>
      </c>
      <c r="FK224" s="326">
        <v>0</v>
      </c>
    </row>
    <row r="225" spans="1:167" x14ac:dyDescent="0.15">
      <c r="A225" s="334">
        <v>3484</v>
      </c>
      <c r="B225" s="334" t="s">
        <v>669</v>
      </c>
      <c r="C225" s="326">
        <v>0</v>
      </c>
      <c r="D225" s="326">
        <v>2082178</v>
      </c>
      <c r="E225" s="326">
        <v>0</v>
      </c>
      <c r="F225" s="326">
        <v>0</v>
      </c>
      <c r="G225" s="326">
        <v>5884.82</v>
      </c>
      <c r="H225" s="326">
        <v>676.82</v>
      </c>
      <c r="I225" s="326">
        <v>967</v>
      </c>
      <c r="J225" s="326">
        <v>0</v>
      </c>
      <c r="K225" s="326">
        <v>194420</v>
      </c>
      <c r="L225" s="326">
        <v>0</v>
      </c>
      <c r="M225" s="326">
        <v>0</v>
      </c>
      <c r="N225" s="326">
        <v>0</v>
      </c>
      <c r="O225" s="326">
        <v>0</v>
      </c>
      <c r="P225" s="326">
        <v>9185</v>
      </c>
      <c r="Q225" s="326">
        <v>0</v>
      </c>
      <c r="R225" s="326">
        <v>2100</v>
      </c>
      <c r="S225" s="326">
        <v>0</v>
      </c>
      <c r="T225" s="326">
        <v>0</v>
      </c>
      <c r="U225" s="326">
        <v>22755.360000000001</v>
      </c>
      <c r="V225" s="326">
        <v>11777</v>
      </c>
      <c r="W225" s="326">
        <v>4584.12</v>
      </c>
      <c r="X225" s="326">
        <v>0</v>
      </c>
      <c r="Y225" s="326">
        <v>38100.22</v>
      </c>
      <c r="Z225" s="326">
        <v>0</v>
      </c>
      <c r="AA225" s="326">
        <v>218516.63</v>
      </c>
      <c r="AB225" s="326">
        <v>4007.31</v>
      </c>
      <c r="AC225" s="326">
        <v>0</v>
      </c>
      <c r="AD225" s="326">
        <v>12401.33</v>
      </c>
      <c r="AE225" s="326">
        <v>40229</v>
      </c>
      <c r="AF225" s="326">
        <v>0</v>
      </c>
      <c r="AG225" s="326">
        <v>0</v>
      </c>
      <c r="AH225" s="326">
        <v>96763.91</v>
      </c>
      <c r="AI225" s="326">
        <v>0</v>
      </c>
      <c r="AJ225" s="326">
        <v>0</v>
      </c>
      <c r="AK225" s="326">
        <v>0</v>
      </c>
      <c r="AL225" s="326">
        <v>0</v>
      </c>
      <c r="AM225" s="326">
        <v>2533</v>
      </c>
      <c r="AN225" s="326">
        <v>0</v>
      </c>
      <c r="AO225" s="326">
        <v>0</v>
      </c>
      <c r="AP225" s="326">
        <v>0</v>
      </c>
      <c r="AQ225" s="326">
        <v>718012.78</v>
      </c>
      <c r="AR225" s="326">
        <v>414315.66</v>
      </c>
      <c r="AS225" s="326">
        <v>110177.01</v>
      </c>
      <c r="AT225" s="326">
        <v>76637.52</v>
      </c>
      <c r="AU225" s="326">
        <v>86982.58</v>
      </c>
      <c r="AV225" s="326">
        <v>2108.87</v>
      </c>
      <c r="AW225" s="326">
        <v>46322.29</v>
      </c>
      <c r="AX225" s="326">
        <v>92229.54</v>
      </c>
      <c r="AY225" s="326">
        <v>352921.61</v>
      </c>
      <c r="AZ225" s="326">
        <v>0</v>
      </c>
      <c r="BA225" s="326">
        <v>391611.29</v>
      </c>
      <c r="BB225" s="326">
        <v>15925.36</v>
      </c>
      <c r="BC225" s="326">
        <v>33981.67</v>
      </c>
      <c r="BD225" s="326">
        <v>476.44</v>
      </c>
      <c r="BE225" s="326">
        <v>18258.939999999999</v>
      </c>
      <c r="BF225" s="326">
        <v>229095.72</v>
      </c>
      <c r="BG225" s="326">
        <v>224851.98</v>
      </c>
      <c r="BH225" s="326">
        <v>87300.11</v>
      </c>
      <c r="BI225" s="326">
        <v>0</v>
      </c>
      <c r="BJ225" s="326">
        <v>0</v>
      </c>
      <c r="BK225" s="326">
        <v>0</v>
      </c>
      <c r="BL225" s="326">
        <v>5918.25</v>
      </c>
      <c r="BM225" s="326">
        <v>778210.22</v>
      </c>
      <c r="BN225" s="326">
        <v>618162.12</v>
      </c>
      <c r="BO225" s="326">
        <v>0</v>
      </c>
      <c r="BP225" s="326">
        <v>0</v>
      </c>
      <c r="BQ225" s="326">
        <v>0</v>
      </c>
      <c r="BR225" s="326">
        <v>0</v>
      </c>
      <c r="BS225" s="326">
        <v>778210.22</v>
      </c>
      <c r="BT225" s="326">
        <v>624080.37</v>
      </c>
      <c r="BU225" s="326">
        <v>0</v>
      </c>
      <c r="BV225" s="326">
        <v>0</v>
      </c>
      <c r="BW225" s="326">
        <v>207774.72</v>
      </c>
      <c r="BX225" s="326">
        <v>0</v>
      </c>
      <c r="BY225" s="326">
        <v>0</v>
      </c>
      <c r="BZ225" s="326">
        <v>0</v>
      </c>
      <c r="CA225" s="326">
        <v>0</v>
      </c>
      <c r="CB225" s="326">
        <v>0</v>
      </c>
      <c r="CC225" s="326">
        <v>0</v>
      </c>
      <c r="CD225" s="326">
        <v>0</v>
      </c>
      <c r="CE225" s="326">
        <v>0</v>
      </c>
      <c r="CF225" s="326">
        <v>0</v>
      </c>
      <c r="CG225" s="326">
        <v>0</v>
      </c>
      <c r="CH225" s="326">
        <v>13031.08</v>
      </c>
      <c r="CI225" s="326">
        <v>0</v>
      </c>
      <c r="CJ225" s="326">
        <v>0</v>
      </c>
      <c r="CK225" s="326">
        <v>3765.64</v>
      </c>
      <c r="CL225" s="326">
        <v>0</v>
      </c>
      <c r="CM225" s="326">
        <v>41972</v>
      </c>
      <c r="CN225" s="326">
        <v>21602</v>
      </c>
      <c r="CO225" s="326">
        <v>0</v>
      </c>
      <c r="CP225" s="326">
        <v>0</v>
      </c>
      <c r="CQ225" s="326">
        <v>0</v>
      </c>
      <c r="CR225" s="326">
        <v>0</v>
      </c>
      <c r="CS225" s="326">
        <v>5600</v>
      </c>
      <c r="CT225" s="326">
        <v>41604</v>
      </c>
      <c r="CU225" s="326">
        <v>0</v>
      </c>
      <c r="CV225" s="326">
        <v>0</v>
      </c>
      <c r="CW225" s="326">
        <v>0</v>
      </c>
      <c r="CX225" s="326">
        <v>0</v>
      </c>
      <c r="CY225" s="326">
        <v>0</v>
      </c>
      <c r="CZ225" s="326">
        <v>0</v>
      </c>
      <c r="DA225" s="326">
        <v>0</v>
      </c>
      <c r="DB225" s="326">
        <v>0</v>
      </c>
      <c r="DC225" s="326">
        <v>0</v>
      </c>
      <c r="DD225" s="326">
        <v>0</v>
      </c>
      <c r="DE225" s="326">
        <v>0</v>
      </c>
      <c r="DF225" s="326">
        <v>0</v>
      </c>
      <c r="DG225" s="326">
        <v>0</v>
      </c>
      <c r="DH225" s="326">
        <v>0</v>
      </c>
      <c r="DI225" s="326">
        <v>245033.91</v>
      </c>
      <c r="DJ225" s="326">
        <v>0</v>
      </c>
      <c r="DK225" s="326">
        <v>0</v>
      </c>
      <c r="DL225" s="326">
        <v>75554.12</v>
      </c>
      <c r="DM225" s="326">
        <v>14761.41</v>
      </c>
      <c r="DN225" s="326">
        <v>0</v>
      </c>
      <c r="DO225" s="326">
        <v>0</v>
      </c>
      <c r="DP225" s="326">
        <v>0</v>
      </c>
      <c r="DQ225" s="326">
        <v>0</v>
      </c>
      <c r="DR225" s="326">
        <v>0</v>
      </c>
      <c r="DS225" s="326">
        <v>0</v>
      </c>
      <c r="DT225" s="326">
        <v>0</v>
      </c>
      <c r="DU225" s="326">
        <v>0</v>
      </c>
      <c r="DV225" s="326">
        <v>0</v>
      </c>
      <c r="DW225" s="326">
        <v>0</v>
      </c>
      <c r="DX225" s="326">
        <v>0</v>
      </c>
      <c r="DY225" s="326">
        <v>0</v>
      </c>
      <c r="DZ225" s="326">
        <v>0</v>
      </c>
      <c r="EA225" s="326">
        <v>0</v>
      </c>
      <c r="EB225" s="326">
        <v>0</v>
      </c>
      <c r="EC225" s="326">
        <v>0</v>
      </c>
      <c r="ED225" s="326">
        <v>59364.6</v>
      </c>
      <c r="EE225" s="326">
        <v>59375.69</v>
      </c>
      <c r="EF225" s="326">
        <v>58532.65</v>
      </c>
      <c r="EG225" s="326">
        <v>21380.73</v>
      </c>
      <c r="EH225" s="326">
        <v>0</v>
      </c>
      <c r="EI225" s="326">
        <v>0</v>
      </c>
      <c r="EJ225" s="326">
        <v>0</v>
      </c>
      <c r="EK225" s="326">
        <v>37140.83</v>
      </c>
      <c r="EL225" s="326">
        <v>0</v>
      </c>
      <c r="EM225" s="326">
        <v>264427.23</v>
      </c>
      <c r="EN225" s="326">
        <v>0</v>
      </c>
      <c r="EO225" s="326">
        <v>0</v>
      </c>
      <c r="EP225" s="326">
        <v>0</v>
      </c>
      <c r="EQ225" s="326">
        <v>0</v>
      </c>
      <c r="ER225" s="326">
        <v>0</v>
      </c>
      <c r="ES225" s="326">
        <v>0</v>
      </c>
      <c r="ET225" s="326">
        <v>0</v>
      </c>
      <c r="EU225" s="326">
        <v>15619.67</v>
      </c>
      <c r="EV225" s="326">
        <v>28044.94</v>
      </c>
      <c r="EW225" s="326">
        <v>86870.21</v>
      </c>
      <c r="EX225" s="326">
        <v>74444.94</v>
      </c>
      <c r="EY225" s="326">
        <v>0</v>
      </c>
      <c r="EZ225" s="326">
        <v>116.89</v>
      </c>
      <c r="FA225" s="326">
        <v>116.89</v>
      </c>
      <c r="FB225" s="326">
        <v>203000</v>
      </c>
      <c r="FC225" s="326">
        <v>2310.1999999999998</v>
      </c>
      <c r="FD225" s="326">
        <v>200689.8</v>
      </c>
      <c r="FE225" s="326">
        <v>0</v>
      </c>
      <c r="FF225" s="326">
        <v>0</v>
      </c>
      <c r="FG225" s="326">
        <v>0</v>
      </c>
      <c r="FH225" s="326">
        <v>0</v>
      </c>
      <c r="FI225" s="326">
        <v>0</v>
      </c>
      <c r="FJ225" s="326">
        <v>0</v>
      </c>
      <c r="FK225" s="326">
        <v>0</v>
      </c>
    </row>
    <row r="226" spans="1:167" x14ac:dyDescent="0.15">
      <c r="A226" s="334">
        <v>3500</v>
      </c>
      <c r="B226" s="334" t="s">
        <v>670</v>
      </c>
      <c r="C226" s="326">
        <v>0</v>
      </c>
      <c r="D226" s="326">
        <v>8731905.6899999995</v>
      </c>
      <c r="E226" s="326">
        <v>0</v>
      </c>
      <c r="F226" s="326">
        <v>101389.4</v>
      </c>
      <c r="G226" s="326">
        <v>88664.11</v>
      </c>
      <c r="H226" s="326">
        <v>29114.69</v>
      </c>
      <c r="I226" s="326">
        <v>68554.570000000007</v>
      </c>
      <c r="J226" s="326">
        <v>0</v>
      </c>
      <c r="K226" s="326">
        <v>4922991</v>
      </c>
      <c r="L226" s="326">
        <v>0</v>
      </c>
      <c r="M226" s="326">
        <v>0</v>
      </c>
      <c r="N226" s="326">
        <v>0</v>
      </c>
      <c r="O226" s="326">
        <v>0</v>
      </c>
      <c r="P226" s="326">
        <v>29145.9</v>
      </c>
      <c r="Q226" s="326">
        <v>0</v>
      </c>
      <c r="R226" s="326">
        <v>0</v>
      </c>
      <c r="S226" s="326">
        <v>0</v>
      </c>
      <c r="T226" s="326">
        <v>0</v>
      </c>
      <c r="U226" s="326">
        <v>292649.71000000002</v>
      </c>
      <c r="V226" s="326">
        <v>17409226</v>
      </c>
      <c r="W226" s="326">
        <v>101491.38</v>
      </c>
      <c r="X226" s="326">
        <v>0</v>
      </c>
      <c r="Y226" s="326">
        <v>766766.94</v>
      </c>
      <c r="Z226" s="326">
        <v>80803.179999999993</v>
      </c>
      <c r="AA226" s="326">
        <v>1505818.83</v>
      </c>
      <c r="AB226" s="326">
        <v>24887.7</v>
      </c>
      <c r="AC226" s="326">
        <v>0</v>
      </c>
      <c r="AD226" s="326">
        <v>301463.55</v>
      </c>
      <c r="AE226" s="326">
        <v>401311.5</v>
      </c>
      <c r="AF226" s="326">
        <v>0</v>
      </c>
      <c r="AG226" s="326">
        <v>0</v>
      </c>
      <c r="AH226" s="326">
        <v>0</v>
      </c>
      <c r="AI226" s="326">
        <v>0</v>
      </c>
      <c r="AJ226" s="326">
        <v>0</v>
      </c>
      <c r="AK226" s="326">
        <v>0</v>
      </c>
      <c r="AL226" s="326">
        <v>0</v>
      </c>
      <c r="AM226" s="326">
        <v>51038.25</v>
      </c>
      <c r="AN226" s="326">
        <v>63175.33</v>
      </c>
      <c r="AO226" s="326">
        <v>0</v>
      </c>
      <c r="AP226" s="326">
        <v>31210.720000000001</v>
      </c>
      <c r="AQ226" s="326">
        <v>6534283.5700000003</v>
      </c>
      <c r="AR226" s="326">
        <v>7071177.0800000001</v>
      </c>
      <c r="AS226" s="326">
        <v>818622.66</v>
      </c>
      <c r="AT226" s="326">
        <v>1046112.79</v>
      </c>
      <c r="AU226" s="326">
        <v>540588.93000000005</v>
      </c>
      <c r="AV226" s="326">
        <v>89315.73</v>
      </c>
      <c r="AW226" s="326">
        <v>947671.33</v>
      </c>
      <c r="AX226" s="326">
        <v>1518393.33</v>
      </c>
      <c r="AY226" s="326">
        <v>1186117.22</v>
      </c>
      <c r="AZ226" s="326">
        <v>1775952.76</v>
      </c>
      <c r="BA226" s="326">
        <v>6017131.8899999997</v>
      </c>
      <c r="BB226" s="326">
        <v>2219338.9300000002</v>
      </c>
      <c r="BC226" s="326">
        <v>281162.84999999998</v>
      </c>
      <c r="BD226" s="326">
        <v>113947.63</v>
      </c>
      <c r="BE226" s="326">
        <v>4370.55</v>
      </c>
      <c r="BF226" s="326">
        <v>3767222.41</v>
      </c>
      <c r="BG226" s="326">
        <v>1293955.1299999999</v>
      </c>
      <c r="BH226" s="326">
        <v>4210.93</v>
      </c>
      <c r="BI226" s="326">
        <v>0</v>
      </c>
      <c r="BJ226" s="326">
        <v>0</v>
      </c>
      <c r="BK226" s="326">
        <v>0</v>
      </c>
      <c r="BL226" s="326">
        <v>0</v>
      </c>
      <c r="BM226" s="326">
        <v>295377.87</v>
      </c>
      <c r="BN226" s="326">
        <v>151589.5</v>
      </c>
      <c r="BO226" s="326">
        <v>2304.13</v>
      </c>
      <c r="BP226" s="326">
        <v>10390.51</v>
      </c>
      <c r="BQ226" s="326">
        <v>4937422.41</v>
      </c>
      <c r="BR226" s="326">
        <v>4845157.13</v>
      </c>
      <c r="BS226" s="326">
        <v>5235104.41</v>
      </c>
      <c r="BT226" s="326">
        <v>5007137.1399999997</v>
      </c>
      <c r="BU226" s="326">
        <v>0</v>
      </c>
      <c r="BV226" s="326">
        <v>0</v>
      </c>
      <c r="BW226" s="326">
        <v>3623323.91</v>
      </c>
      <c r="BX226" s="326">
        <v>0</v>
      </c>
      <c r="BY226" s="326">
        <v>0</v>
      </c>
      <c r="BZ226" s="326">
        <v>0</v>
      </c>
      <c r="CA226" s="326">
        <v>0</v>
      </c>
      <c r="CB226" s="326">
        <v>10204.6</v>
      </c>
      <c r="CC226" s="326">
        <v>0</v>
      </c>
      <c r="CD226" s="326">
        <v>0</v>
      </c>
      <c r="CE226" s="326">
        <v>0</v>
      </c>
      <c r="CF226" s="326">
        <v>0</v>
      </c>
      <c r="CG226" s="326">
        <v>0</v>
      </c>
      <c r="CH226" s="326">
        <v>26073.48</v>
      </c>
      <c r="CI226" s="326">
        <v>0</v>
      </c>
      <c r="CJ226" s="326">
        <v>0</v>
      </c>
      <c r="CK226" s="326">
        <v>237460.27</v>
      </c>
      <c r="CL226" s="326">
        <v>0</v>
      </c>
      <c r="CM226" s="326">
        <v>1132194</v>
      </c>
      <c r="CN226" s="326">
        <v>0</v>
      </c>
      <c r="CO226" s="326">
        <v>0</v>
      </c>
      <c r="CP226" s="326">
        <v>0</v>
      </c>
      <c r="CQ226" s="326">
        <v>0</v>
      </c>
      <c r="CR226" s="326">
        <v>0</v>
      </c>
      <c r="CS226" s="326">
        <v>0</v>
      </c>
      <c r="CT226" s="326">
        <v>737425.8</v>
      </c>
      <c r="CU226" s="326">
        <v>0</v>
      </c>
      <c r="CV226" s="326">
        <v>0</v>
      </c>
      <c r="CW226" s="326">
        <v>0</v>
      </c>
      <c r="CX226" s="326">
        <v>0</v>
      </c>
      <c r="CY226" s="326">
        <v>0</v>
      </c>
      <c r="CZ226" s="326">
        <v>0</v>
      </c>
      <c r="DA226" s="326">
        <v>0</v>
      </c>
      <c r="DB226" s="326">
        <v>0</v>
      </c>
      <c r="DC226" s="326">
        <v>0</v>
      </c>
      <c r="DD226" s="326">
        <v>0</v>
      </c>
      <c r="DE226" s="326">
        <v>0</v>
      </c>
      <c r="DF226" s="326">
        <v>0</v>
      </c>
      <c r="DG226" s="326">
        <v>22602.5</v>
      </c>
      <c r="DH226" s="326">
        <v>0</v>
      </c>
      <c r="DI226" s="326">
        <v>4484517.5</v>
      </c>
      <c r="DJ226" s="326">
        <v>0</v>
      </c>
      <c r="DK226" s="326">
        <v>0</v>
      </c>
      <c r="DL226" s="326">
        <v>431538.42</v>
      </c>
      <c r="DM226" s="326">
        <v>234132.24</v>
      </c>
      <c r="DN226" s="326">
        <v>0</v>
      </c>
      <c r="DO226" s="326">
        <v>0</v>
      </c>
      <c r="DP226" s="326">
        <v>244336.51</v>
      </c>
      <c r="DQ226" s="326">
        <v>18778.79</v>
      </c>
      <c r="DR226" s="326">
        <v>0</v>
      </c>
      <c r="DS226" s="326">
        <v>0</v>
      </c>
      <c r="DT226" s="326">
        <v>0</v>
      </c>
      <c r="DU226" s="326">
        <v>0</v>
      </c>
      <c r="DV226" s="326">
        <v>330776.09999999998</v>
      </c>
      <c r="DW226" s="326">
        <v>0</v>
      </c>
      <c r="DX226" s="326">
        <v>52224.95</v>
      </c>
      <c r="DY226" s="326">
        <v>755583.05</v>
      </c>
      <c r="DZ226" s="326">
        <v>1807578.81</v>
      </c>
      <c r="EA226" s="326">
        <v>499712.52</v>
      </c>
      <c r="EB226" s="326">
        <v>604508.18999999994</v>
      </c>
      <c r="EC226" s="326">
        <v>0</v>
      </c>
      <c r="ED226" s="326">
        <v>143634.23000000001</v>
      </c>
      <c r="EE226" s="326">
        <v>118232.91</v>
      </c>
      <c r="EF226" s="326">
        <v>1841403.68</v>
      </c>
      <c r="EG226" s="326">
        <v>1545110</v>
      </c>
      <c r="EH226" s="326">
        <v>0</v>
      </c>
      <c r="EI226" s="326">
        <v>0</v>
      </c>
      <c r="EJ226" s="326">
        <v>0</v>
      </c>
      <c r="EK226" s="326">
        <v>321695</v>
      </c>
      <c r="EL226" s="326">
        <v>0</v>
      </c>
      <c r="EM226" s="326">
        <v>1650000</v>
      </c>
      <c r="EN226" s="326">
        <v>1000</v>
      </c>
      <c r="EO226" s="326">
        <v>122000.5</v>
      </c>
      <c r="EP226" s="326">
        <v>121000.5</v>
      </c>
      <c r="EQ226" s="326">
        <v>0</v>
      </c>
      <c r="ER226" s="326">
        <v>0</v>
      </c>
      <c r="ES226" s="326">
        <v>0</v>
      </c>
      <c r="ET226" s="326">
        <v>0</v>
      </c>
      <c r="EU226" s="326">
        <v>138445.88</v>
      </c>
      <c r="EV226" s="326">
        <v>168440.28</v>
      </c>
      <c r="EW226" s="326">
        <v>1296515.96</v>
      </c>
      <c r="EX226" s="326">
        <v>1266521.56</v>
      </c>
      <c r="EY226" s="326">
        <v>0</v>
      </c>
      <c r="EZ226" s="326">
        <v>13111.74</v>
      </c>
      <c r="FA226" s="326">
        <v>375.04</v>
      </c>
      <c r="FB226" s="326">
        <v>152004.5</v>
      </c>
      <c r="FC226" s="326">
        <v>11225.18</v>
      </c>
      <c r="FD226" s="326">
        <v>153516.01999999999</v>
      </c>
      <c r="FE226" s="326">
        <v>0</v>
      </c>
      <c r="FF226" s="326">
        <v>0</v>
      </c>
      <c r="FG226" s="326">
        <v>0</v>
      </c>
      <c r="FH226" s="326">
        <v>70926.36</v>
      </c>
      <c r="FI226" s="326">
        <v>109.77</v>
      </c>
      <c r="FJ226" s="326">
        <v>70816.59</v>
      </c>
      <c r="FK226" s="326">
        <v>0</v>
      </c>
    </row>
    <row r="227" spans="1:167" x14ac:dyDescent="0.15">
      <c r="A227" s="334">
        <v>3510</v>
      </c>
      <c r="B227" s="334" t="s">
        <v>671</v>
      </c>
      <c r="C227" s="326">
        <v>0</v>
      </c>
      <c r="D227" s="326">
        <v>4680663</v>
      </c>
      <c r="E227" s="326">
        <v>722</v>
      </c>
      <c r="F227" s="326">
        <v>6031.14</v>
      </c>
      <c r="G227" s="326">
        <v>49547.42</v>
      </c>
      <c r="H227" s="326">
        <v>49663.88</v>
      </c>
      <c r="I227" s="326">
        <v>50267.26</v>
      </c>
      <c r="J227" s="326">
        <v>0</v>
      </c>
      <c r="K227" s="326">
        <v>506995</v>
      </c>
      <c r="L227" s="326">
        <v>0</v>
      </c>
      <c r="M227" s="326">
        <v>0</v>
      </c>
      <c r="N227" s="326">
        <v>0</v>
      </c>
      <c r="O227" s="326">
        <v>0</v>
      </c>
      <c r="P227" s="326">
        <v>0</v>
      </c>
      <c r="Q227" s="326">
        <v>0</v>
      </c>
      <c r="R227" s="326">
        <v>0</v>
      </c>
      <c r="S227" s="326">
        <v>0</v>
      </c>
      <c r="T227" s="326">
        <v>0</v>
      </c>
      <c r="U227" s="326">
        <v>25239.31</v>
      </c>
      <c r="V227" s="326">
        <v>421391</v>
      </c>
      <c r="W227" s="326">
        <v>71273.8</v>
      </c>
      <c r="X227" s="326">
        <v>0</v>
      </c>
      <c r="Y227" s="326">
        <v>0</v>
      </c>
      <c r="Z227" s="326">
        <v>0</v>
      </c>
      <c r="AA227" s="326">
        <v>215619</v>
      </c>
      <c r="AB227" s="326">
        <v>0</v>
      </c>
      <c r="AC227" s="326">
        <v>0</v>
      </c>
      <c r="AD227" s="326">
        <v>5498.49</v>
      </c>
      <c r="AE227" s="326">
        <v>0</v>
      </c>
      <c r="AF227" s="326">
        <v>0</v>
      </c>
      <c r="AG227" s="326">
        <v>0</v>
      </c>
      <c r="AH227" s="326">
        <v>1007.01</v>
      </c>
      <c r="AI227" s="326">
        <v>47299</v>
      </c>
      <c r="AJ227" s="326">
        <v>0</v>
      </c>
      <c r="AK227" s="326">
        <v>0</v>
      </c>
      <c r="AL227" s="326">
        <v>0</v>
      </c>
      <c r="AM227" s="326">
        <v>64786.99</v>
      </c>
      <c r="AN227" s="326">
        <v>20200.21</v>
      </c>
      <c r="AO227" s="326">
        <v>0</v>
      </c>
      <c r="AP227" s="326">
        <v>8079.45</v>
      </c>
      <c r="AQ227" s="326">
        <v>1593691.62</v>
      </c>
      <c r="AR227" s="326">
        <v>1416544.07</v>
      </c>
      <c r="AS227" s="326">
        <v>0</v>
      </c>
      <c r="AT227" s="326">
        <v>171732.64</v>
      </c>
      <c r="AU227" s="326">
        <v>21584.14</v>
      </c>
      <c r="AV227" s="326">
        <v>2892.04</v>
      </c>
      <c r="AW227" s="326">
        <v>86547.16</v>
      </c>
      <c r="AX227" s="326">
        <v>314966.38</v>
      </c>
      <c r="AY227" s="326">
        <v>294197.89</v>
      </c>
      <c r="AZ227" s="326">
        <v>169050.72</v>
      </c>
      <c r="BA227" s="326">
        <v>867314.96</v>
      </c>
      <c r="BB227" s="326">
        <v>253640.21</v>
      </c>
      <c r="BC227" s="326">
        <v>39543</v>
      </c>
      <c r="BD227" s="326">
        <v>0</v>
      </c>
      <c r="BE227" s="326">
        <v>0</v>
      </c>
      <c r="BF227" s="326">
        <v>345807.38</v>
      </c>
      <c r="BG227" s="326">
        <v>280501.19</v>
      </c>
      <c r="BH227" s="326">
        <v>12922.19</v>
      </c>
      <c r="BI227" s="326">
        <v>0</v>
      </c>
      <c r="BJ227" s="326">
        <v>0</v>
      </c>
      <c r="BK227" s="326">
        <v>0</v>
      </c>
      <c r="BL227" s="326">
        <v>0</v>
      </c>
      <c r="BM227" s="326">
        <v>39000</v>
      </c>
      <c r="BN227" s="326">
        <v>38000</v>
      </c>
      <c r="BO227" s="326">
        <v>700000</v>
      </c>
      <c r="BP227" s="326">
        <v>700000</v>
      </c>
      <c r="BQ227" s="326">
        <v>3967833.61</v>
      </c>
      <c r="BR227" s="326">
        <v>4322181.9800000004</v>
      </c>
      <c r="BS227" s="326">
        <v>4706833.6100000003</v>
      </c>
      <c r="BT227" s="326">
        <v>5060181.9800000004</v>
      </c>
      <c r="BU227" s="326">
        <v>0</v>
      </c>
      <c r="BV227" s="326">
        <v>0</v>
      </c>
      <c r="BW227" s="326">
        <v>345807.38</v>
      </c>
      <c r="BX227" s="326">
        <v>0</v>
      </c>
      <c r="BY227" s="326">
        <v>0</v>
      </c>
      <c r="BZ227" s="326">
        <v>0</v>
      </c>
      <c r="CA227" s="326">
        <v>0</v>
      </c>
      <c r="CB227" s="326">
        <v>0</v>
      </c>
      <c r="CC227" s="326">
        <v>0</v>
      </c>
      <c r="CD227" s="326">
        <v>0</v>
      </c>
      <c r="CE227" s="326">
        <v>0</v>
      </c>
      <c r="CF227" s="326">
        <v>0</v>
      </c>
      <c r="CG227" s="326">
        <v>0</v>
      </c>
      <c r="CH227" s="326">
        <v>0</v>
      </c>
      <c r="CI227" s="326">
        <v>0</v>
      </c>
      <c r="CJ227" s="326">
        <v>0</v>
      </c>
      <c r="CK227" s="326">
        <v>0</v>
      </c>
      <c r="CL227" s="326">
        <v>0</v>
      </c>
      <c r="CM227" s="326">
        <v>109565</v>
      </c>
      <c r="CN227" s="326">
        <v>0</v>
      </c>
      <c r="CO227" s="326">
        <v>0</v>
      </c>
      <c r="CP227" s="326">
        <v>0</v>
      </c>
      <c r="CQ227" s="326">
        <v>0</v>
      </c>
      <c r="CR227" s="326">
        <v>0</v>
      </c>
      <c r="CS227" s="326">
        <v>0</v>
      </c>
      <c r="CT227" s="326">
        <v>88289.33</v>
      </c>
      <c r="CU227" s="326">
        <v>0</v>
      </c>
      <c r="CV227" s="326">
        <v>0</v>
      </c>
      <c r="CW227" s="326">
        <v>0</v>
      </c>
      <c r="CX227" s="326">
        <v>37790.85</v>
      </c>
      <c r="CY227" s="326">
        <v>0</v>
      </c>
      <c r="CZ227" s="326">
        <v>0</v>
      </c>
      <c r="DA227" s="326">
        <v>0</v>
      </c>
      <c r="DB227" s="326">
        <v>8279.44</v>
      </c>
      <c r="DC227" s="326">
        <v>0</v>
      </c>
      <c r="DD227" s="326">
        <v>0</v>
      </c>
      <c r="DE227" s="326">
        <v>0</v>
      </c>
      <c r="DF227" s="326">
        <v>0</v>
      </c>
      <c r="DG227" s="326">
        <v>0</v>
      </c>
      <c r="DH227" s="326">
        <v>0</v>
      </c>
      <c r="DI227" s="326">
        <v>382758.95</v>
      </c>
      <c r="DJ227" s="326">
        <v>0</v>
      </c>
      <c r="DK227" s="326">
        <v>0</v>
      </c>
      <c r="DL227" s="326">
        <v>118307.26</v>
      </c>
      <c r="DM227" s="326">
        <v>28200.53</v>
      </c>
      <c r="DN227" s="326">
        <v>0</v>
      </c>
      <c r="DO227" s="326">
        <v>0</v>
      </c>
      <c r="DP227" s="326">
        <v>35952.46</v>
      </c>
      <c r="DQ227" s="326">
        <v>0</v>
      </c>
      <c r="DR227" s="326">
        <v>0</v>
      </c>
      <c r="DS227" s="326">
        <v>0</v>
      </c>
      <c r="DT227" s="326">
        <v>0</v>
      </c>
      <c r="DU227" s="326">
        <v>0</v>
      </c>
      <c r="DV227" s="326">
        <v>24512.799999999999</v>
      </c>
      <c r="DW227" s="326">
        <v>0</v>
      </c>
      <c r="DX227" s="326">
        <v>102742.5</v>
      </c>
      <c r="DY227" s="326">
        <v>58288.81</v>
      </c>
      <c r="DZ227" s="326">
        <v>33685.919999999998</v>
      </c>
      <c r="EA227" s="326">
        <v>78139.61</v>
      </c>
      <c r="EB227" s="326">
        <v>0</v>
      </c>
      <c r="EC227" s="326">
        <v>0</v>
      </c>
      <c r="ED227" s="326">
        <v>20033.97</v>
      </c>
      <c r="EE227" s="326">
        <v>14592.17</v>
      </c>
      <c r="EF227" s="326">
        <v>625101.52</v>
      </c>
      <c r="EG227" s="326">
        <v>630543.31999999995</v>
      </c>
      <c r="EH227" s="326">
        <v>0</v>
      </c>
      <c r="EI227" s="326">
        <v>0</v>
      </c>
      <c r="EJ227" s="326">
        <v>0</v>
      </c>
      <c r="EK227" s="326">
        <v>0</v>
      </c>
      <c r="EL227" s="326">
        <v>0</v>
      </c>
      <c r="EM227" s="326">
        <v>735000</v>
      </c>
      <c r="EN227" s="326">
        <v>396372.4</v>
      </c>
      <c r="EO227" s="326">
        <v>652258.44999999995</v>
      </c>
      <c r="EP227" s="326">
        <v>255886.05</v>
      </c>
      <c r="EQ227" s="326">
        <v>0</v>
      </c>
      <c r="ER227" s="326">
        <v>0</v>
      </c>
      <c r="ES227" s="326">
        <v>0</v>
      </c>
      <c r="ET227" s="326">
        <v>0</v>
      </c>
      <c r="EU227" s="326">
        <v>68108.850000000006</v>
      </c>
      <c r="EV227" s="326">
        <v>84479.01</v>
      </c>
      <c r="EW227" s="326">
        <v>144744.56</v>
      </c>
      <c r="EX227" s="326">
        <v>128374.39999999999</v>
      </c>
      <c r="EY227" s="326">
        <v>0</v>
      </c>
      <c r="EZ227" s="326">
        <v>0</v>
      </c>
      <c r="FA227" s="326">
        <v>0</v>
      </c>
      <c r="FB227" s="326">
        <v>0</v>
      </c>
      <c r="FC227" s="326">
        <v>0</v>
      </c>
      <c r="FD227" s="326">
        <v>0</v>
      </c>
      <c r="FE227" s="326">
        <v>0</v>
      </c>
      <c r="FF227" s="326">
        <v>0</v>
      </c>
      <c r="FG227" s="326">
        <v>0</v>
      </c>
      <c r="FH227" s="326">
        <v>0</v>
      </c>
      <c r="FI227" s="326">
        <v>0</v>
      </c>
      <c r="FJ227" s="326">
        <v>0</v>
      </c>
      <c r="FK227" s="326">
        <v>0</v>
      </c>
    </row>
    <row r="228" spans="1:167" x14ac:dyDescent="0.15">
      <c r="A228" s="334">
        <v>3514</v>
      </c>
      <c r="B228" s="334" t="s">
        <v>672</v>
      </c>
      <c r="C228" s="326">
        <v>0</v>
      </c>
      <c r="D228" s="326">
        <v>2459489</v>
      </c>
      <c r="E228" s="326">
        <v>0</v>
      </c>
      <c r="F228" s="326">
        <v>0</v>
      </c>
      <c r="G228" s="326">
        <v>0</v>
      </c>
      <c r="H228" s="326">
        <v>11882.96</v>
      </c>
      <c r="I228" s="326">
        <v>55708.88</v>
      </c>
      <c r="J228" s="326">
        <v>0</v>
      </c>
      <c r="K228" s="326">
        <v>663178.98</v>
      </c>
      <c r="L228" s="326">
        <v>0</v>
      </c>
      <c r="M228" s="326">
        <v>0</v>
      </c>
      <c r="N228" s="326">
        <v>0</v>
      </c>
      <c r="O228" s="326">
        <v>0</v>
      </c>
      <c r="P228" s="326">
        <v>0</v>
      </c>
      <c r="Q228" s="326">
        <v>0</v>
      </c>
      <c r="R228" s="326">
        <v>0</v>
      </c>
      <c r="S228" s="326">
        <v>0</v>
      </c>
      <c r="T228" s="326">
        <v>0</v>
      </c>
      <c r="U228" s="326">
        <v>19350.59</v>
      </c>
      <c r="V228" s="326">
        <v>583207</v>
      </c>
      <c r="W228" s="326">
        <v>3313.75</v>
      </c>
      <c r="X228" s="326">
        <v>0</v>
      </c>
      <c r="Y228" s="326">
        <v>0</v>
      </c>
      <c r="Z228" s="326">
        <v>0</v>
      </c>
      <c r="AA228" s="326">
        <v>132767.82</v>
      </c>
      <c r="AB228" s="326">
        <v>0</v>
      </c>
      <c r="AC228" s="326">
        <v>0</v>
      </c>
      <c r="AD228" s="326">
        <v>14181</v>
      </c>
      <c r="AE228" s="326">
        <v>6699</v>
      </c>
      <c r="AF228" s="326">
        <v>0</v>
      </c>
      <c r="AG228" s="326">
        <v>0</v>
      </c>
      <c r="AH228" s="326">
        <v>2329.7199999999998</v>
      </c>
      <c r="AI228" s="326">
        <v>38638</v>
      </c>
      <c r="AJ228" s="326">
        <v>0</v>
      </c>
      <c r="AK228" s="326">
        <v>0</v>
      </c>
      <c r="AL228" s="326">
        <v>0</v>
      </c>
      <c r="AM228" s="326">
        <v>3723</v>
      </c>
      <c r="AN228" s="326">
        <v>861.14</v>
      </c>
      <c r="AO228" s="326">
        <v>0</v>
      </c>
      <c r="AP228" s="326">
        <v>300</v>
      </c>
      <c r="AQ228" s="326">
        <v>780959.08</v>
      </c>
      <c r="AR228" s="326">
        <v>865826.32</v>
      </c>
      <c r="AS228" s="326">
        <v>0</v>
      </c>
      <c r="AT228" s="326">
        <v>188245.7</v>
      </c>
      <c r="AU228" s="326">
        <v>31645.56</v>
      </c>
      <c r="AV228" s="326">
        <v>8208.33</v>
      </c>
      <c r="AW228" s="326">
        <v>117572.45</v>
      </c>
      <c r="AX228" s="326">
        <v>182811.64</v>
      </c>
      <c r="AY228" s="326">
        <v>315183.59999999998</v>
      </c>
      <c r="AZ228" s="326">
        <v>0</v>
      </c>
      <c r="BA228" s="326">
        <v>600487.41</v>
      </c>
      <c r="BB228" s="326">
        <v>93129.919999999998</v>
      </c>
      <c r="BC228" s="326">
        <v>49610</v>
      </c>
      <c r="BD228" s="326">
        <v>0</v>
      </c>
      <c r="BE228" s="326">
        <v>105978</v>
      </c>
      <c r="BF228" s="326">
        <v>296014.83</v>
      </c>
      <c r="BG228" s="326">
        <v>453845.74</v>
      </c>
      <c r="BH228" s="326">
        <v>10244.879999999999</v>
      </c>
      <c r="BI228" s="326">
        <v>0</v>
      </c>
      <c r="BJ228" s="326">
        <v>0</v>
      </c>
      <c r="BK228" s="326">
        <v>0</v>
      </c>
      <c r="BL228" s="326">
        <v>0</v>
      </c>
      <c r="BM228" s="326">
        <v>0</v>
      </c>
      <c r="BN228" s="326">
        <v>0</v>
      </c>
      <c r="BO228" s="326">
        <v>775000</v>
      </c>
      <c r="BP228" s="326">
        <v>0</v>
      </c>
      <c r="BQ228" s="326">
        <v>1056857.67</v>
      </c>
      <c r="BR228" s="326">
        <v>1727725.05</v>
      </c>
      <c r="BS228" s="326">
        <v>1831857.67</v>
      </c>
      <c r="BT228" s="326">
        <v>1727725.05</v>
      </c>
      <c r="BU228" s="326">
        <v>0</v>
      </c>
      <c r="BV228" s="326">
        <v>0</v>
      </c>
      <c r="BW228" s="326">
        <v>292728.42</v>
      </c>
      <c r="BX228" s="326">
        <v>0</v>
      </c>
      <c r="BY228" s="326">
        <v>0</v>
      </c>
      <c r="BZ228" s="326">
        <v>0</v>
      </c>
      <c r="CA228" s="326">
        <v>0</v>
      </c>
      <c r="CB228" s="326">
        <v>0</v>
      </c>
      <c r="CC228" s="326">
        <v>31247.91</v>
      </c>
      <c r="CD228" s="326">
        <v>0</v>
      </c>
      <c r="CE228" s="326">
        <v>0</v>
      </c>
      <c r="CF228" s="326">
        <v>0</v>
      </c>
      <c r="CG228" s="326">
        <v>0</v>
      </c>
      <c r="CH228" s="326">
        <v>0</v>
      </c>
      <c r="CI228" s="326">
        <v>0</v>
      </c>
      <c r="CJ228" s="326">
        <v>0</v>
      </c>
      <c r="CK228" s="326">
        <v>0</v>
      </c>
      <c r="CL228" s="326">
        <v>0</v>
      </c>
      <c r="CM228" s="326">
        <v>105478</v>
      </c>
      <c r="CN228" s="326">
        <v>0</v>
      </c>
      <c r="CO228" s="326">
        <v>0</v>
      </c>
      <c r="CP228" s="326">
        <v>0</v>
      </c>
      <c r="CQ228" s="326">
        <v>0</v>
      </c>
      <c r="CR228" s="326">
        <v>0</v>
      </c>
      <c r="CS228" s="326">
        <v>0</v>
      </c>
      <c r="CT228" s="326">
        <v>57949</v>
      </c>
      <c r="CU228" s="326">
        <v>0</v>
      </c>
      <c r="CV228" s="326">
        <v>0</v>
      </c>
      <c r="CW228" s="326">
        <v>0</v>
      </c>
      <c r="CX228" s="326">
        <v>10812.19</v>
      </c>
      <c r="CY228" s="326">
        <v>0</v>
      </c>
      <c r="CZ228" s="326">
        <v>0</v>
      </c>
      <c r="DA228" s="326">
        <v>0</v>
      </c>
      <c r="DB228" s="326">
        <v>0</v>
      </c>
      <c r="DC228" s="326">
        <v>0</v>
      </c>
      <c r="DD228" s="326">
        <v>0</v>
      </c>
      <c r="DE228" s="326">
        <v>0</v>
      </c>
      <c r="DF228" s="326">
        <v>0</v>
      </c>
      <c r="DG228" s="326">
        <v>0</v>
      </c>
      <c r="DH228" s="326">
        <v>0</v>
      </c>
      <c r="DI228" s="326">
        <v>365140.75</v>
      </c>
      <c r="DJ228" s="326">
        <v>0</v>
      </c>
      <c r="DK228" s="326">
        <v>0</v>
      </c>
      <c r="DL228" s="326">
        <v>87587.99</v>
      </c>
      <c r="DM228" s="326">
        <v>2983</v>
      </c>
      <c r="DN228" s="326">
        <v>0</v>
      </c>
      <c r="DO228" s="326">
        <v>0</v>
      </c>
      <c r="DP228" s="326">
        <v>19871.18</v>
      </c>
      <c r="DQ228" s="326">
        <v>0</v>
      </c>
      <c r="DR228" s="326">
        <v>0</v>
      </c>
      <c r="DS228" s="326">
        <v>0</v>
      </c>
      <c r="DT228" s="326">
        <v>9358</v>
      </c>
      <c r="DU228" s="326">
        <v>0</v>
      </c>
      <c r="DV228" s="326">
        <v>13274.6</v>
      </c>
      <c r="DW228" s="326">
        <v>0</v>
      </c>
      <c r="DX228" s="326">
        <v>38965.11</v>
      </c>
      <c r="DY228" s="326">
        <v>23155.38</v>
      </c>
      <c r="DZ228" s="326">
        <v>58432.22</v>
      </c>
      <c r="EA228" s="326">
        <v>41363.1</v>
      </c>
      <c r="EB228" s="326">
        <v>32878.85</v>
      </c>
      <c r="EC228" s="326">
        <v>0</v>
      </c>
      <c r="ED228" s="326">
        <v>22436.62</v>
      </c>
      <c r="EE228" s="326">
        <v>19313.3</v>
      </c>
      <c r="EF228" s="326">
        <v>250545.44</v>
      </c>
      <c r="EG228" s="326">
        <v>253668.76</v>
      </c>
      <c r="EH228" s="326">
        <v>0</v>
      </c>
      <c r="EI228" s="326">
        <v>0</v>
      </c>
      <c r="EJ228" s="326">
        <v>0</v>
      </c>
      <c r="EK228" s="326">
        <v>0</v>
      </c>
      <c r="EL228" s="326">
        <v>0</v>
      </c>
      <c r="EM228" s="326">
        <v>1625000</v>
      </c>
      <c r="EN228" s="326">
        <v>451642.59</v>
      </c>
      <c r="EO228" s="326">
        <v>0</v>
      </c>
      <c r="EP228" s="326">
        <v>374</v>
      </c>
      <c r="EQ228" s="326">
        <v>0</v>
      </c>
      <c r="ER228" s="326">
        <v>452016.59</v>
      </c>
      <c r="ES228" s="326">
        <v>0</v>
      </c>
      <c r="ET228" s="326">
        <v>0</v>
      </c>
      <c r="EU228" s="326">
        <v>34763.29</v>
      </c>
      <c r="EV228" s="326">
        <v>31678.880000000001</v>
      </c>
      <c r="EW228" s="326">
        <v>94109.49</v>
      </c>
      <c r="EX228" s="326">
        <v>97193.9</v>
      </c>
      <c r="EY228" s="326">
        <v>0</v>
      </c>
      <c r="EZ228" s="326">
        <v>47749.89</v>
      </c>
      <c r="FA228" s="326">
        <v>67302.850000000006</v>
      </c>
      <c r="FB228" s="326">
        <v>84566</v>
      </c>
      <c r="FC228" s="326">
        <v>2311.58</v>
      </c>
      <c r="FD228" s="326">
        <v>62701.46</v>
      </c>
      <c r="FE228" s="326">
        <v>0</v>
      </c>
      <c r="FF228" s="326">
        <v>0</v>
      </c>
      <c r="FG228" s="326">
        <v>0</v>
      </c>
      <c r="FH228" s="326">
        <v>19851.189999999999</v>
      </c>
      <c r="FI228" s="326">
        <v>19851.189999999999</v>
      </c>
      <c r="FJ228" s="326">
        <v>0</v>
      </c>
      <c r="FK228" s="326">
        <v>0</v>
      </c>
    </row>
    <row r="229" spans="1:167" x14ac:dyDescent="0.15">
      <c r="A229" s="334">
        <v>3528</v>
      </c>
      <c r="B229" s="334" t="s">
        <v>673</v>
      </c>
      <c r="C229" s="326">
        <v>0</v>
      </c>
      <c r="D229" s="326">
        <v>4191985</v>
      </c>
      <c r="E229" s="326">
        <v>9263.02</v>
      </c>
      <c r="F229" s="326">
        <v>62112.34</v>
      </c>
      <c r="G229" s="326">
        <v>61616.2</v>
      </c>
      <c r="H229" s="326">
        <v>37752.22</v>
      </c>
      <c r="I229" s="326">
        <v>145581.68</v>
      </c>
      <c r="J229" s="326">
        <v>0</v>
      </c>
      <c r="K229" s="326">
        <v>766809.66</v>
      </c>
      <c r="L229" s="326">
        <v>0</v>
      </c>
      <c r="M229" s="326">
        <v>0</v>
      </c>
      <c r="N229" s="326">
        <v>0</v>
      </c>
      <c r="O229" s="326">
        <v>0</v>
      </c>
      <c r="P229" s="326">
        <v>139.47999999999999</v>
      </c>
      <c r="Q229" s="326">
        <v>0</v>
      </c>
      <c r="R229" s="326">
        <v>0</v>
      </c>
      <c r="S229" s="326">
        <v>0</v>
      </c>
      <c r="T229" s="326">
        <v>0</v>
      </c>
      <c r="U229" s="326">
        <v>39975.96</v>
      </c>
      <c r="V229" s="326">
        <v>3471577</v>
      </c>
      <c r="W229" s="326">
        <v>8632.5</v>
      </c>
      <c r="X229" s="326">
        <v>0</v>
      </c>
      <c r="Y229" s="326">
        <v>0</v>
      </c>
      <c r="Z229" s="326">
        <v>3066.6</v>
      </c>
      <c r="AA229" s="326">
        <v>366732.38</v>
      </c>
      <c r="AB229" s="326">
        <v>0</v>
      </c>
      <c r="AC229" s="326">
        <v>0</v>
      </c>
      <c r="AD229" s="326">
        <v>21116.76</v>
      </c>
      <c r="AE229" s="326">
        <v>48429.23</v>
      </c>
      <c r="AF229" s="326">
        <v>0</v>
      </c>
      <c r="AG229" s="326">
        <v>0</v>
      </c>
      <c r="AH229" s="326">
        <v>805.35</v>
      </c>
      <c r="AI229" s="326">
        <v>0</v>
      </c>
      <c r="AJ229" s="326">
        <v>0</v>
      </c>
      <c r="AK229" s="326">
        <v>935</v>
      </c>
      <c r="AL229" s="326">
        <v>0</v>
      </c>
      <c r="AM229" s="326">
        <v>4108.1499999999996</v>
      </c>
      <c r="AN229" s="326">
        <v>39440.33</v>
      </c>
      <c r="AO229" s="326">
        <v>0</v>
      </c>
      <c r="AP229" s="326">
        <v>7210.06</v>
      </c>
      <c r="AQ229" s="326">
        <v>2781710.82</v>
      </c>
      <c r="AR229" s="326">
        <v>1120806.67</v>
      </c>
      <c r="AS229" s="326">
        <v>0</v>
      </c>
      <c r="AT229" s="326">
        <v>228871.49</v>
      </c>
      <c r="AU229" s="326">
        <v>45422.02</v>
      </c>
      <c r="AV229" s="326">
        <v>32317.41</v>
      </c>
      <c r="AW229" s="326">
        <v>100952.48</v>
      </c>
      <c r="AX229" s="326">
        <v>537120.12</v>
      </c>
      <c r="AY229" s="326">
        <v>420125.11</v>
      </c>
      <c r="AZ229" s="326">
        <v>281504.23</v>
      </c>
      <c r="BA229" s="326">
        <v>1639332.35</v>
      </c>
      <c r="BB229" s="326">
        <v>265634.09000000003</v>
      </c>
      <c r="BC229" s="326">
        <v>65826.740000000005</v>
      </c>
      <c r="BD229" s="326">
        <v>0</v>
      </c>
      <c r="BE229" s="326">
        <v>52501.919999999998</v>
      </c>
      <c r="BF229" s="326">
        <v>1163862.8899999999</v>
      </c>
      <c r="BG229" s="326">
        <v>547107.63</v>
      </c>
      <c r="BH229" s="326">
        <v>9454.1299999999992</v>
      </c>
      <c r="BI229" s="326">
        <v>88757.21</v>
      </c>
      <c r="BJ229" s="326">
        <v>43191.35</v>
      </c>
      <c r="BK229" s="326">
        <v>0</v>
      </c>
      <c r="BL229" s="326">
        <v>4223.5200000000004</v>
      </c>
      <c r="BM229" s="326">
        <v>0</v>
      </c>
      <c r="BN229" s="326">
        <v>0</v>
      </c>
      <c r="BO229" s="326">
        <v>0</v>
      </c>
      <c r="BP229" s="326">
        <v>0</v>
      </c>
      <c r="BQ229" s="326">
        <v>2843553.15</v>
      </c>
      <c r="BR229" s="326">
        <v>2879634.31</v>
      </c>
      <c r="BS229" s="326">
        <v>2932310.36</v>
      </c>
      <c r="BT229" s="326">
        <v>2927049.18</v>
      </c>
      <c r="BU229" s="326">
        <v>0</v>
      </c>
      <c r="BV229" s="326">
        <v>0</v>
      </c>
      <c r="BW229" s="326">
        <v>812640.14</v>
      </c>
      <c r="BX229" s="326">
        <v>0</v>
      </c>
      <c r="BY229" s="326">
        <v>0</v>
      </c>
      <c r="BZ229" s="326">
        <v>0</v>
      </c>
      <c r="CA229" s="326">
        <v>0</v>
      </c>
      <c r="CB229" s="326">
        <v>0</v>
      </c>
      <c r="CC229" s="326">
        <v>0</v>
      </c>
      <c r="CD229" s="326">
        <v>0</v>
      </c>
      <c r="CE229" s="326">
        <v>0</v>
      </c>
      <c r="CF229" s="326">
        <v>0</v>
      </c>
      <c r="CG229" s="326">
        <v>0</v>
      </c>
      <c r="CH229" s="326">
        <v>0</v>
      </c>
      <c r="CI229" s="326">
        <v>0</v>
      </c>
      <c r="CJ229" s="326">
        <v>0</v>
      </c>
      <c r="CK229" s="326">
        <v>0</v>
      </c>
      <c r="CL229" s="326">
        <v>0</v>
      </c>
      <c r="CM229" s="326">
        <v>253876</v>
      </c>
      <c r="CN229" s="326">
        <v>5388</v>
      </c>
      <c r="CO229" s="326">
        <v>0</v>
      </c>
      <c r="CP229" s="326">
        <v>0</v>
      </c>
      <c r="CQ229" s="326">
        <v>0</v>
      </c>
      <c r="CR229" s="326">
        <v>0</v>
      </c>
      <c r="CS229" s="326">
        <v>1397</v>
      </c>
      <c r="CT229" s="326">
        <v>143488.24</v>
      </c>
      <c r="CU229" s="326">
        <v>0</v>
      </c>
      <c r="CV229" s="326">
        <v>0</v>
      </c>
      <c r="CW229" s="326">
        <v>0</v>
      </c>
      <c r="CX229" s="326">
        <v>11500.67</v>
      </c>
      <c r="CY229" s="326">
        <v>0</v>
      </c>
      <c r="CZ229" s="326">
        <v>0</v>
      </c>
      <c r="DA229" s="326">
        <v>0</v>
      </c>
      <c r="DB229" s="326">
        <v>0</v>
      </c>
      <c r="DC229" s="326">
        <v>0</v>
      </c>
      <c r="DD229" s="326">
        <v>0</v>
      </c>
      <c r="DE229" s="326">
        <v>0</v>
      </c>
      <c r="DF229" s="326">
        <v>0</v>
      </c>
      <c r="DG229" s="326">
        <v>0</v>
      </c>
      <c r="DH229" s="326">
        <v>0</v>
      </c>
      <c r="DI229" s="326">
        <v>946740.66</v>
      </c>
      <c r="DJ229" s="326">
        <v>0</v>
      </c>
      <c r="DK229" s="326">
        <v>0</v>
      </c>
      <c r="DL229" s="326">
        <v>146271.14000000001</v>
      </c>
      <c r="DM229" s="326">
        <v>54255.18</v>
      </c>
      <c r="DN229" s="326">
        <v>0</v>
      </c>
      <c r="DO229" s="326">
        <v>0</v>
      </c>
      <c r="DP229" s="326">
        <v>36217.160000000003</v>
      </c>
      <c r="DQ229" s="326">
        <v>851.88</v>
      </c>
      <c r="DR229" s="326">
        <v>0</v>
      </c>
      <c r="DS229" s="326">
        <v>0</v>
      </c>
      <c r="DT229" s="326">
        <v>15258.91</v>
      </c>
      <c r="DU229" s="326">
        <v>0</v>
      </c>
      <c r="DV229" s="326">
        <v>28695.119999999999</v>
      </c>
      <c r="DW229" s="326">
        <v>0</v>
      </c>
      <c r="DX229" s="326">
        <v>14310.42</v>
      </c>
      <c r="DY229" s="326">
        <v>13015.45</v>
      </c>
      <c r="DZ229" s="326">
        <v>52914.86</v>
      </c>
      <c r="EA229" s="326">
        <v>26154.87</v>
      </c>
      <c r="EB229" s="326">
        <v>28054.959999999999</v>
      </c>
      <c r="EC229" s="326">
        <v>0</v>
      </c>
      <c r="ED229" s="326">
        <v>145612.85</v>
      </c>
      <c r="EE229" s="326">
        <v>0</v>
      </c>
      <c r="EF229" s="326">
        <v>339043.41</v>
      </c>
      <c r="EG229" s="326">
        <v>484656.26</v>
      </c>
      <c r="EH229" s="326">
        <v>0</v>
      </c>
      <c r="EI229" s="326">
        <v>0</v>
      </c>
      <c r="EJ229" s="326">
        <v>0</v>
      </c>
      <c r="EK229" s="326">
        <v>0</v>
      </c>
      <c r="EL229" s="326">
        <v>0</v>
      </c>
      <c r="EM229" s="326">
        <v>0</v>
      </c>
      <c r="EN229" s="326">
        <v>1073052.8700000001</v>
      </c>
      <c r="EO229" s="326">
        <v>1624362.06</v>
      </c>
      <c r="EP229" s="326">
        <v>551309.18999999994</v>
      </c>
      <c r="EQ229" s="326">
        <v>0</v>
      </c>
      <c r="ER229" s="326">
        <v>0</v>
      </c>
      <c r="ES229" s="326">
        <v>0</v>
      </c>
      <c r="ET229" s="326">
        <v>0</v>
      </c>
      <c r="EU229" s="326">
        <v>0</v>
      </c>
      <c r="EV229" s="326">
        <v>40771.68</v>
      </c>
      <c r="EW229" s="326">
        <v>273694.09000000003</v>
      </c>
      <c r="EX229" s="326">
        <v>232922.41</v>
      </c>
      <c r="EY229" s="326">
        <v>0</v>
      </c>
      <c r="EZ229" s="326">
        <v>0</v>
      </c>
      <c r="FA229" s="326">
        <v>0</v>
      </c>
      <c r="FB229" s="326">
        <v>0</v>
      </c>
      <c r="FC229" s="326">
        <v>0</v>
      </c>
      <c r="FD229" s="326">
        <v>0</v>
      </c>
      <c r="FE229" s="326">
        <v>0</v>
      </c>
      <c r="FF229" s="326">
        <v>0</v>
      </c>
      <c r="FG229" s="326">
        <v>0</v>
      </c>
      <c r="FH229" s="326">
        <v>0</v>
      </c>
      <c r="FI229" s="326">
        <v>0</v>
      </c>
      <c r="FJ229" s="326">
        <v>0</v>
      </c>
      <c r="FK229" s="326">
        <v>0</v>
      </c>
    </row>
    <row r="230" spans="1:167" x14ac:dyDescent="0.15">
      <c r="A230" s="334">
        <v>3542</v>
      </c>
      <c r="B230" s="334" t="s">
        <v>674</v>
      </c>
      <c r="C230" s="326">
        <v>0</v>
      </c>
      <c r="D230" s="326">
        <v>2957670.75</v>
      </c>
      <c r="E230" s="326">
        <v>414</v>
      </c>
      <c r="F230" s="326">
        <v>0</v>
      </c>
      <c r="G230" s="326">
        <v>0</v>
      </c>
      <c r="H230" s="326">
        <v>9840.74</v>
      </c>
      <c r="I230" s="326">
        <v>52227.4</v>
      </c>
      <c r="J230" s="326">
        <v>0</v>
      </c>
      <c r="K230" s="326">
        <v>907784</v>
      </c>
      <c r="L230" s="326">
        <v>0</v>
      </c>
      <c r="M230" s="326">
        <v>133565.35999999999</v>
      </c>
      <c r="N230" s="326">
        <v>0</v>
      </c>
      <c r="O230" s="326">
        <v>0</v>
      </c>
      <c r="P230" s="326">
        <v>929</v>
      </c>
      <c r="Q230" s="326">
        <v>0</v>
      </c>
      <c r="R230" s="326">
        <v>0</v>
      </c>
      <c r="S230" s="326">
        <v>0</v>
      </c>
      <c r="T230" s="326">
        <v>0</v>
      </c>
      <c r="U230" s="326">
        <v>17530.560000000001</v>
      </c>
      <c r="V230" s="326">
        <v>57376</v>
      </c>
      <c r="W230" s="326">
        <v>1000.5</v>
      </c>
      <c r="X230" s="326">
        <v>0</v>
      </c>
      <c r="Y230" s="326">
        <v>0</v>
      </c>
      <c r="Z230" s="326">
        <v>9018.09</v>
      </c>
      <c r="AA230" s="326">
        <v>125258.29</v>
      </c>
      <c r="AB230" s="326">
        <v>0</v>
      </c>
      <c r="AC230" s="326">
        <v>0</v>
      </c>
      <c r="AD230" s="326">
        <v>7786</v>
      </c>
      <c r="AE230" s="326">
        <v>56813.49</v>
      </c>
      <c r="AF230" s="326">
        <v>0</v>
      </c>
      <c r="AG230" s="326">
        <v>0</v>
      </c>
      <c r="AH230" s="326">
        <v>0</v>
      </c>
      <c r="AI230" s="326">
        <v>42597</v>
      </c>
      <c r="AJ230" s="326">
        <v>0</v>
      </c>
      <c r="AK230" s="326">
        <v>0</v>
      </c>
      <c r="AL230" s="326">
        <v>0</v>
      </c>
      <c r="AM230" s="326">
        <v>0</v>
      </c>
      <c r="AN230" s="326">
        <v>0</v>
      </c>
      <c r="AO230" s="326">
        <v>0</v>
      </c>
      <c r="AP230" s="326">
        <v>3461.51</v>
      </c>
      <c r="AQ230" s="326">
        <v>1147884.07</v>
      </c>
      <c r="AR230" s="326">
        <v>823412.09</v>
      </c>
      <c r="AS230" s="326">
        <v>0</v>
      </c>
      <c r="AT230" s="326">
        <v>165652.1</v>
      </c>
      <c r="AU230" s="326">
        <v>28807.93</v>
      </c>
      <c r="AV230" s="326">
        <v>86411.85</v>
      </c>
      <c r="AW230" s="326">
        <v>83128.789999999994</v>
      </c>
      <c r="AX230" s="326">
        <v>156839.04999999999</v>
      </c>
      <c r="AY230" s="326">
        <v>296243.56</v>
      </c>
      <c r="AZ230" s="326">
        <v>64775.839999999997</v>
      </c>
      <c r="BA230" s="326">
        <v>542290.44999999995</v>
      </c>
      <c r="BB230" s="326">
        <v>148092.85999999999</v>
      </c>
      <c r="BC230" s="326">
        <v>39379</v>
      </c>
      <c r="BD230" s="326">
        <v>10280.89</v>
      </c>
      <c r="BE230" s="326">
        <v>81041.63</v>
      </c>
      <c r="BF230" s="326">
        <v>290770.93</v>
      </c>
      <c r="BG230" s="326">
        <v>264017.28000000003</v>
      </c>
      <c r="BH230" s="326">
        <v>158</v>
      </c>
      <c r="BI230" s="326">
        <v>0</v>
      </c>
      <c r="BJ230" s="326">
        <v>0</v>
      </c>
      <c r="BK230" s="326">
        <v>0</v>
      </c>
      <c r="BL230" s="326">
        <v>0</v>
      </c>
      <c r="BM230" s="326">
        <v>0</v>
      </c>
      <c r="BN230" s="326">
        <v>0</v>
      </c>
      <c r="BO230" s="326">
        <v>0</v>
      </c>
      <c r="BP230" s="326">
        <v>0</v>
      </c>
      <c r="BQ230" s="326">
        <v>842295.21</v>
      </c>
      <c r="BR230" s="326">
        <v>996381.58</v>
      </c>
      <c r="BS230" s="326">
        <v>842295.21</v>
      </c>
      <c r="BT230" s="326">
        <v>996381.58</v>
      </c>
      <c r="BU230" s="326">
        <v>0</v>
      </c>
      <c r="BV230" s="326">
        <v>0</v>
      </c>
      <c r="BW230" s="326">
        <v>275770.93</v>
      </c>
      <c r="BX230" s="326">
        <v>0</v>
      </c>
      <c r="BY230" s="326">
        <v>0</v>
      </c>
      <c r="BZ230" s="326">
        <v>0</v>
      </c>
      <c r="CA230" s="326">
        <v>0</v>
      </c>
      <c r="CB230" s="326">
        <v>0</v>
      </c>
      <c r="CC230" s="326">
        <v>106497.27</v>
      </c>
      <c r="CD230" s="326">
        <v>0</v>
      </c>
      <c r="CE230" s="326">
        <v>0</v>
      </c>
      <c r="CF230" s="326">
        <v>0</v>
      </c>
      <c r="CG230" s="326">
        <v>0</v>
      </c>
      <c r="CH230" s="326">
        <v>0</v>
      </c>
      <c r="CI230" s="326">
        <v>0</v>
      </c>
      <c r="CJ230" s="326">
        <v>0</v>
      </c>
      <c r="CK230" s="326">
        <v>0</v>
      </c>
      <c r="CL230" s="326">
        <v>0</v>
      </c>
      <c r="CM230" s="326">
        <v>98761</v>
      </c>
      <c r="CN230" s="326">
        <v>0</v>
      </c>
      <c r="CO230" s="326">
        <v>0</v>
      </c>
      <c r="CP230" s="326">
        <v>0</v>
      </c>
      <c r="CQ230" s="326">
        <v>0</v>
      </c>
      <c r="CR230" s="326">
        <v>0</v>
      </c>
      <c r="CS230" s="326">
        <v>0</v>
      </c>
      <c r="CT230" s="326">
        <v>63680.92</v>
      </c>
      <c r="CU230" s="326">
        <v>0</v>
      </c>
      <c r="CV230" s="326">
        <v>0</v>
      </c>
      <c r="CW230" s="326">
        <v>0</v>
      </c>
      <c r="CX230" s="326">
        <v>1940.25</v>
      </c>
      <c r="CY230" s="326">
        <v>0</v>
      </c>
      <c r="CZ230" s="326">
        <v>0</v>
      </c>
      <c r="DA230" s="326">
        <v>0</v>
      </c>
      <c r="DB230" s="326">
        <v>0</v>
      </c>
      <c r="DC230" s="326">
        <v>0</v>
      </c>
      <c r="DD230" s="326">
        <v>0</v>
      </c>
      <c r="DE230" s="326">
        <v>0</v>
      </c>
      <c r="DF230" s="326">
        <v>0</v>
      </c>
      <c r="DG230" s="326">
        <v>0</v>
      </c>
      <c r="DH230" s="326">
        <v>0</v>
      </c>
      <c r="DI230" s="326">
        <v>327275.96000000002</v>
      </c>
      <c r="DJ230" s="326">
        <v>0</v>
      </c>
      <c r="DK230" s="326">
        <v>0</v>
      </c>
      <c r="DL230" s="326">
        <v>163512.93</v>
      </c>
      <c r="DM230" s="326">
        <v>1003</v>
      </c>
      <c r="DN230" s="326">
        <v>0</v>
      </c>
      <c r="DO230" s="326">
        <v>0</v>
      </c>
      <c r="DP230" s="326">
        <v>18737.43</v>
      </c>
      <c r="DQ230" s="326">
        <v>0</v>
      </c>
      <c r="DR230" s="326">
        <v>0</v>
      </c>
      <c r="DS230" s="326">
        <v>0</v>
      </c>
      <c r="DT230" s="326">
        <v>0</v>
      </c>
      <c r="DU230" s="326">
        <v>0</v>
      </c>
      <c r="DV230" s="326">
        <v>36121.050000000003</v>
      </c>
      <c r="DW230" s="326">
        <v>0</v>
      </c>
      <c r="DX230" s="326">
        <v>15120.41</v>
      </c>
      <c r="DY230" s="326">
        <v>26574.73</v>
      </c>
      <c r="DZ230" s="326">
        <v>41622.15</v>
      </c>
      <c r="EA230" s="326">
        <v>30167.83</v>
      </c>
      <c r="EB230" s="326">
        <v>0</v>
      </c>
      <c r="EC230" s="326">
        <v>0</v>
      </c>
      <c r="ED230" s="326">
        <v>20988.38</v>
      </c>
      <c r="EE230" s="326">
        <v>19229.7</v>
      </c>
      <c r="EF230" s="326">
        <v>278086.32</v>
      </c>
      <c r="EG230" s="326">
        <v>279845</v>
      </c>
      <c r="EH230" s="326">
        <v>0</v>
      </c>
      <c r="EI230" s="326">
        <v>0</v>
      </c>
      <c r="EJ230" s="326">
        <v>0</v>
      </c>
      <c r="EK230" s="326">
        <v>0</v>
      </c>
      <c r="EL230" s="326">
        <v>0</v>
      </c>
      <c r="EM230" s="326">
        <v>1820000.01</v>
      </c>
      <c r="EN230" s="326">
        <v>80208.06</v>
      </c>
      <c r="EO230" s="326">
        <v>25000</v>
      </c>
      <c r="EP230" s="326">
        <v>15035.05</v>
      </c>
      <c r="EQ230" s="326">
        <v>0</v>
      </c>
      <c r="ER230" s="326">
        <v>70243.11</v>
      </c>
      <c r="ES230" s="326">
        <v>0</v>
      </c>
      <c r="ET230" s="326">
        <v>0</v>
      </c>
      <c r="EU230" s="326">
        <v>0</v>
      </c>
      <c r="EV230" s="326">
        <v>22501.29</v>
      </c>
      <c r="EW230" s="326">
        <v>126898.3</v>
      </c>
      <c r="EX230" s="326">
        <v>104397.01</v>
      </c>
      <c r="EY230" s="326">
        <v>0</v>
      </c>
      <c r="EZ230" s="326">
        <v>51352.43</v>
      </c>
      <c r="FA230" s="326">
        <v>66747.86</v>
      </c>
      <c r="FB230" s="326">
        <v>67425</v>
      </c>
      <c r="FC230" s="326">
        <v>28275.279999999999</v>
      </c>
      <c r="FD230" s="326">
        <v>23754.29</v>
      </c>
      <c r="FE230" s="326">
        <v>0</v>
      </c>
      <c r="FF230" s="326">
        <v>0</v>
      </c>
      <c r="FG230" s="326">
        <v>0</v>
      </c>
      <c r="FH230" s="326">
        <v>0</v>
      </c>
      <c r="FI230" s="326">
        <v>0</v>
      </c>
      <c r="FJ230" s="326">
        <v>0</v>
      </c>
      <c r="FK230" s="326">
        <v>0</v>
      </c>
    </row>
    <row r="231" spans="1:167" x14ac:dyDescent="0.15">
      <c r="A231" s="334">
        <v>3549</v>
      </c>
      <c r="B231" s="334" t="s">
        <v>675</v>
      </c>
      <c r="C231" s="326">
        <v>0</v>
      </c>
      <c r="D231" s="326">
        <v>59705227.640000001</v>
      </c>
      <c r="E231" s="326">
        <v>109042.55</v>
      </c>
      <c r="F231" s="326">
        <v>279232.7</v>
      </c>
      <c r="G231" s="326">
        <v>303558.87</v>
      </c>
      <c r="H231" s="326">
        <v>128408.46</v>
      </c>
      <c r="I231" s="326">
        <v>1305714.3999999999</v>
      </c>
      <c r="J231" s="326">
        <v>0</v>
      </c>
      <c r="K231" s="326">
        <v>893607.06</v>
      </c>
      <c r="L231" s="326">
        <v>0</v>
      </c>
      <c r="M231" s="326">
        <v>0</v>
      </c>
      <c r="N231" s="326">
        <v>0</v>
      </c>
      <c r="O231" s="326">
        <v>0</v>
      </c>
      <c r="P231" s="326">
        <v>0</v>
      </c>
      <c r="Q231" s="326">
        <v>0</v>
      </c>
      <c r="R231" s="326">
        <v>0</v>
      </c>
      <c r="S231" s="326">
        <v>0</v>
      </c>
      <c r="T231" s="326">
        <v>0</v>
      </c>
      <c r="U231" s="326">
        <v>511982.84</v>
      </c>
      <c r="V231" s="326">
        <v>12500297</v>
      </c>
      <c r="W231" s="326">
        <v>102198.3</v>
      </c>
      <c r="X231" s="326">
        <v>0</v>
      </c>
      <c r="Y231" s="326">
        <v>300039.24</v>
      </c>
      <c r="Z231" s="326">
        <v>38422.46</v>
      </c>
      <c r="AA231" s="326">
        <v>4196829.79</v>
      </c>
      <c r="AB231" s="326">
        <v>33937.5</v>
      </c>
      <c r="AC231" s="326">
        <v>0</v>
      </c>
      <c r="AD231" s="326">
        <v>383409.63</v>
      </c>
      <c r="AE231" s="326">
        <v>426481.74</v>
      </c>
      <c r="AF231" s="326">
        <v>0</v>
      </c>
      <c r="AG231" s="326">
        <v>0</v>
      </c>
      <c r="AH231" s="326">
        <v>40974.519999999997</v>
      </c>
      <c r="AI231" s="326">
        <v>0</v>
      </c>
      <c r="AJ231" s="326">
        <v>0</v>
      </c>
      <c r="AK231" s="326">
        <v>137636.12</v>
      </c>
      <c r="AL231" s="326">
        <v>731723.05</v>
      </c>
      <c r="AM231" s="326">
        <v>0</v>
      </c>
      <c r="AN231" s="326">
        <v>231728.07</v>
      </c>
      <c r="AO231" s="326">
        <v>0</v>
      </c>
      <c r="AP231" s="326">
        <v>25898.34</v>
      </c>
      <c r="AQ231" s="326">
        <v>20604074.300000001</v>
      </c>
      <c r="AR231" s="326">
        <v>13631630.060000001</v>
      </c>
      <c r="AS231" s="326">
        <v>2181271.7999999998</v>
      </c>
      <c r="AT231" s="326">
        <v>2676746.94</v>
      </c>
      <c r="AU231" s="326">
        <v>1023366.81</v>
      </c>
      <c r="AV231" s="326">
        <v>518891.25</v>
      </c>
      <c r="AW231" s="326">
        <v>3151513.98</v>
      </c>
      <c r="AX231" s="326">
        <v>4646974.7300000004</v>
      </c>
      <c r="AY231" s="326">
        <v>605519.25</v>
      </c>
      <c r="AZ231" s="326">
        <v>3767460.45</v>
      </c>
      <c r="BA231" s="326">
        <v>10160771.16</v>
      </c>
      <c r="BB231" s="326">
        <v>2655930.98</v>
      </c>
      <c r="BC231" s="326">
        <v>629218.31000000006</v>
      </c>
      <c r="BD231" s="326">
        <v>1115114.44</v>
      </c>
      <c r="BE231" s="326">
        <v>503104.47</v>
      </c>
      <c r="BF231" s="326">
        <v>10770062.300000001</v>
      </c>
      <c r="BG231" s="326">
        <v>2394511.31</v>
      </c>
      <c r="BH231" s="326">
        <v>109086.39999999999</v>
      </c>
      <c r="BI231" s="326">
        <v>98286.69</v>
      </c>
      <c r="BJ231" s="326">
        <v>196163.54</v>
      </c>
      <c r="BK231" s="326">
        <v>0</v>
      </c>
      <c r="BL231" s="326">
        <v>0</v>
      </c>
      <c r="BM231" s="326">
        <v>0</v>
      </c>
      <c r="BN231" s="326">
        <v>0</v>
      </c>
      <c r="BO231" s="326">
        <v>358391.13</v>
      </c>
      <c r="BP231" s="326">
        <v>302479</v>
      </c>
      <c r="BQ231" s="326">
        <v>19132023.300000001</v>
      </c>
      <c r="BR231" s="326">
        <v>20331159.920000002</v>
      </c>
      <c r="BS231" s="326">
        <v>19588701.120000001</v>
      </c>
      <c r="BT231" s="326">
        <v>20829802.460000001</v>
      </c>
      <c r="BU231" s="326">
        <v>0</v>
      </c>
      <c r="BV231" s="326">
        <v>0</v>
      </c>
      <c r="BW231" s="326">
        <v>10698462.1</v>
      </c>
      <c r="BX231" s="326">
        <v>0</v>
      </c>
      <c r="BY231" s="326">
        <v>0</v>
      </c>
      <c r="BZ231" s="326">
        <v>0</v>
      </c>
      <c r="CA231" s="326">
        <v>1143.42</v>
      </c>
      <c r="CB231" s="326">
        <v>0</v>
      </c>
      <c r="CC231" s="326">
        <v>0</v>
      </c>
      <c r="CD231" s="326">
        <v>0</v>
      </c>
      <c r="CE231" s="326">
        <v>0</v>
      </c>
      <c r="CF231" s="326">
        <v>0</v>
      </c>
      <c r="CG231" s="326">
        <v>0</v>
      </c>
      <c r="CH231" s="326">
        <v>0</v>
      </c>
      <c r="CI231" s="326">
        <v>0</v>
      </c>
      <c r="CJ231" s="326">
        <v>0</v>
      </c>
      <c r="CK231" s="326">
        <v>0</v>
      </c>
      <c r="CL231" s="326">
        <v>0</v>
      </c>
      <c r="CM231" s="326">
        <v>3450170</v>
      </c>
      <c r="CN231" s="326">
        <v>89159</v>
      </c>
      <c r="CO231" s="326">
        <v>0</v>
      </c>
      <c r="CP231" s="326">
        <v>0</v>
      </c>
      <c r="CQ231" s="326">
        <v>0</v>
      </c>
      <c r="CR231" s="326">
        <v>0</v>
      </c>
      <c r="CS231" s="326">
        <v>23114</v>
      </c>
      <c r="CT231" s="326">
        <v>1041050.47</v>
      </c>
      <c r="CU231" s="326">
        <v>0</v>
      </c>
      <c r="CV231" s="326">
        <v>0</v>
      </c>
      <c r="CW231" s="326">
        <v>0</v>
      </c>
      <c r="CX231" s="326">
        <v>367144.11</v>
      </c>
      <c r="CY231" s="326">
        <v>0</v>
      </c>
      <c r="CZ231" s="326">
        <v>0</v>
      </c>
      <c r="DA231" s="326">
        <v>23013.200000000001</v>
      </c>
      <c r="DB231" s="326">
        <v>0</v>
      </c>
      <c r="DC231" s="326">
        <v>0</v>
      </c>
      <c r="DD231" s="326">
        <v>0</v>
      </c>
      <c r="DE231" s="326">
        <v>0</v>
      </c>
      <c r="DF231" s="326">
        <v>0</v>
      </c>
      <c r="DG231" s="326">
        <v>0</v>
      </c>
      <c r="DH231" s="326">
        <v>0</v>
      </c>
      <c r="DI231" s="326">
        <v>11419777.199999999</v>
      </c>
      <c r="DJ231" s="326">
        <v>0</v>
      </c>
      <c r="DK231" s="326">
        <v>0</v>
      </c>
      <c r="DL231" s="326">
        <v>1808548.19</v>
      </c>
      <c r="DM231" s="326">
        <v>989665.45</v>
      </c>
      <c r="DN231" s="326">
        <v>0</v>
      </c>
      <c r="DO231" s="326">
        <v>0</v>
      </c>
      <c r="DP231" s="326">
        <v>446602.2</v>
      </c>
      <c r="DQ231" s="326">
        <v>1881.09</v>
      </c>
      <c r="DR231" s="326">
        <v>106084.44</v>
      </c>
      <c r="DS231" s="326">
        <v>4850.9799999999996</v>
      </c>
      <c r="DT231" s="326">
        <v>56007.519999999997</v>
      </c>
      <c r="DU231" s="326">
        <v>0</v>
      </c>
      <c r="DV231" s="326">
        <v>859839.23</v>
      </c>
      <c r="DW231" s="326">
        <v>0</v>
      </c>
      <c r="DX231" s="326">
        <v>947740.55</v>
      </c>
      <c r="DY231" s="326">
        <v>743244.92</v>
      </c>
      <c r="DZ231" s="326">
        <v>420072.89</v>
      </c>
      <c r="EA231" s="326">
        <v>342454.25</v>
      </c>
      <c r="EB231" s="326">
        <v>282114.27</v>
      </c>
      <c r="EC231" s="326">
        <v>0</v>
      </c>
      <c r="ED231" s="326">
        <v>1431108.32</v>
      </c>
      <c r="EE231" s="326">
        <v>1330291.3600000001</v>
      </c>
      <c r="EF231" s="326">
        <v>7589428.2699999996</v>
      </c>
      <c r="EG231" s="326">
        <v>6339874.7300000004</v>
      </c>
      <c r="EH231" s="326">
        <v>1350370.5</v>
      </c>
      <c r="EI231" s="326">
        <v>0</v>
      </c>
      <c r="EJ231" s="326">
        <v>0</v>
      </c>
      <c r="EK231" s="326">
        <v>0</v>
      </c>
      <c r="EL231" s="326">
        <v>0</v>
      </c>
      <c r="EM231" s="326">
        <v>73026090.950000003</v>
      </c>
      <c r="EN231" s="326">
        <v>675393.73</v>
      </c>
      <c r="EO231" s="326">
        <v>708529.81</v>
      </c>
      <c r="EP231" s="326">
        <v>1044096.72</v>
      </c>
      <c r="EQ231" s="326">
        <v>0</v>
      </c>
      <c r="ER231" s="326">
        <v>1010960.64</v>
      </c>
      <c r="ES231" s="326">
        <v>0</v>
      </c>
      <c r="ET231" s="326">
        <v>0</v>
      </c>
      <c r="EU231" s="326">
        <v>638770.76</v>
      </c>
      <c r="EV231" s="326">
        <v>946654.2</v>
      </c>
      <c r="EW231" s="326">
        <v>2524685.13</v>
      </c>
      <c r="EX231" s="326">
        <v>2216801.69</v>
      </c>
      <c r="EY231" s="326">
        <v>0</v>
      </c>
      <c r="EZ231" s="326">
        <v>346836.18</v>
      </c>
      <c r="FA231" s="326">
        <v>347066.63</v>
      </c>
      <c r="FB231" s="326">
        <v>182775.78</v>
      </c>
      <c r="FC231" s="326">
        <v>38254.67</v>
      </c>
      <c r="FD231" s="326">
        <v>144290.66</v>
      </c>
      <c r="FE231" s="326">
        <v>0</v>
      </c>
      <c r="FF231" s="326">
        <v>0</v>
      </c>
      <c r="FG231" s="326">
        <v>0</v>
      </c>
      <c r="FH231" s="326">
        <v>143014.48000000001</v>
      </c>
      <c r="FI231" s="326">
        <v>135412.56</v>
      </c>
      <c r="FJ231" s="326">
        <v>7601.92</v>
      </c>
      <c r="FK231" s="326">
        <v>0</v>
      </c>
    </row>
    <row r="232" spans="1:167" x14ac:dyDescent="0.15">
      <c r="A232" s="334">
        <v>3612</v>
      </c>
      <c r="B232" s="334" t="s">
        <v>676</v>
      </c>
      <c r="C232" s="326">
        <v>0</v>
      </c>
      <c r="D232" s="326">
        <v>13838267</v>
      </c>
      <c r="E232" s="326">
        <v>131226.31</v>
      </c>
      <c r="F232" s="326">
        <v>66898.03</v>
      </c>
      <c r="G232" s="326">
        <v>177140.06</v>
      </c>
      <c r="H232" s="326">
        <v>59948.86</v>
      </c>
      <c r="I232" s="326">
        <v>321255.52</v>
      </c>
      <c r="J232" s="326">
        <v>1848</v>
      </c>
      <c r="K232" s="326">
        <v>2070034.65</v>
      </c>
      <c r="L232" s="326">
        <v>0</v>
      </c>
      <c r="M232" s="326">
        <v>0</v>
      </c>
      <c r="N232" s="326">
        <v>0</v>
      </c>
      <c r="O232" s="326">
        <v>0</v>
      </c>
      <c r="P232" s="326">
        <v>4481.66</v>
      </c>
      <c r="Q232" s="326">
        <v>0</v>
      </c>
      <c r="R232" s="326">
        <v>0</v>
      </c>
      <c r="S232" s="326">
        <v>0</v>
      </c>
      <c r="T232" s="326">
        <v>0</v>
      </c>
      <c r="U232" s="326">
        <v>220554.64</v>
      </c>
      <c r="V232" s="326">
        <v>21256953</v>
      </c>
      <c r="W232" s="326">
        <v>48766.35</v>
      </c>
      <c r="X232" s="326">
        <v>0</v>
      </c>
      <c r="Y232" s="326">
        <v>0</v>
      </c>
      <c r="Z232" s="326">
        <v>0</v>
      </c>
      <c r="AA232" s="326">
        <v>1592995.26</v>
      </c>
      <c r="AB232" s="326">
        <v>3283.86</v>
      </c>
      <c r="AC232" s="326">
        <v>0</v>
      </c>
      <c r="AD232" s="326">
        <v>89349.58</v>
      </c>
      <c r="AE232" s="326">
        <v>433078.62</v>
      </c>
      <c r="AF232" s="326">
        <v>0</v>
      </c>
      <c r="AG232" s="326">
        <v>0</v>
      </c>
      <c r="AH232" s="326">
        <v>3289.61</v>
      </c>
      <c r="AI232" s="326">
        <v>0</v>
      </c>
      <c r="AJ232" s="326">
        <v>0</v>
      </c>
      <c r="AK232" s="326">
        <v>0</v>
      </c>
      <c r="AL232" s="326">
        <v>0</v>
      </c>
      <c r="AM232" s="326">
        <v>25094.28</v>
      </c>
      <c r="AN232" s="326">
        <v>58786.84</v>
      </c>
      <c r="AO232" s="326">
        <v>0</v>
      </c>
      <c r="AP232" s="326">
        <v>1761.06</v>
      </c>
      <c r="AQ232" s="326">
        <v>8500236.6500000004</v>
      </c>
      <c r="AR232" s="326">
        <v>7626342.46</v>
      </c>
      <c r="AS232" s="326">
        <v>1093580.3</v>
      </c>
      <c r="AT232" s="326">
        <v>962339.28</v>
      </c>
      <c r="AU232" s="326">
        <v>1078286.74</v>
      </c>
      <c r="AV232" s="326">
        <v>401634.63</v>
      </c>
      <c r="AW232" s="326">
        <v>851113.72</v>
      </c>
      <c r="AX232" s="326">
        <v>1793087.02</v>
      </c>
      <c r="AY232" s="326">
        <v>1443669.05</v>
      </c>
      <c r="AZ232" s="326">
        <v>2365153.52</v>
      </c>
      <c r="BA232" s="326">
        <v>6325808.6100000003</v>
      </c>
      <c r="BB232" s="326">
        <v>161279.41</v>
      </c>
      <c r="BC232" s="326">
        <v>292617.31</v>
      </c>
      <c r="BD232" s="326">
        <v>688506.91</v>
      </c>
      <c r="BE232" s="326">
        <v>103414.89</v>
      </c>
      <c r="BF232" s="326">
        <v>3929618.39</v>
      </c>
      <c r="BG232" s="326">
        <v>2677579.94</v>
      </c>
      <c r="BH232" s="326">
        <v>35412.29</v>
      </c>
      <c r="BI232" s="326">
        <v>0</v>
      </c>
      <c r="BJ232" s="326">
        <v>0</v>
      </c>
      <c r="BK232" s="326">
        <v>0</v>
      </c>
      <c r="BL232" s="326">
        <v>0</v>
      </c>
      <c r="BM232" s="326">
        <v>0</v>
      </c>
      <c r="BN232" s="326">
        <v>0</v>
      </c>
      <c r="BO232" s="326">
        <v>125135.43</v>
      </c>
      <c r="BP232" s="326">
        <v>209807.66</v>
      </c>
      <c r="BQ232" s="326">
        <v>6998210.1200000001</v>
      </c>
      <c r="BR232" s="326">
        <v>6988869.96</v>
      </c>
      <c r="BS232" s="326">
        <v>7123345.5499999998</v>
      </c>
      <c r="BT232" s="326">
        <v>7198677.6200000001</v>
      </c>
      <c r="BU232" s="326">
        <v>0</v>
      </c>
      <c r="BV232" s="326">
        <v>0</v>
      </c>
      <c r="BW232" s="326">
        <v>3740493.58</v>
      </c>
      <c r="BX232" s="326">
        <v>0</v>
      </c>
      <c r="BY232" s="326">
        <v>0</v>
      </c>
      <c r="BZ232" s="326">
        <v>0</v>
      </c>
      <c r="CA232" s="326">
        <v>0</v>
      </c>
      <c r="CB232" s="326">
        <v>867.89</v>
      </c>
      <c r="CC232" s="326">
        <v>0</v>
      </c>
      <c r="CD232" s="326">
        <v>0</v>
      </c>
      <c r="CE232" s="326">
        <v>0</v>
      </c>
      <c r="CF232" s="326">
        <v>0</v>
      </c>
      <c r="CG232" s="326">
        <v>0</v>
      </c>
      <c r="CH232" s="326">
        <v>0</v>
      </c>
      <c r="CI232" s="326">
        <v>0</v>
      </c>
      <c r="CJ232" s="326">
        <v>0</v>
      </c>
      <c r="CK232" s="326">
        <v>0</v>
      </c>
      <c r="CL232" s="326">
        <v>0</v>
      </c>
      <c r="CM232" s="326">
        <v>1133497</v>
      </c>
      <c r="CN232" s="326">
        <v>75471</v>
      </c>
      <c r="CO232" s="326">
        <v>0</v>
      </c>
      <c r="CP232" s="326">
        <v>0</v>
      </c>
      <c r="CQ232" s="326">
        <v>0</v>
      </c>
      <c r="CR232" s="326">
        <v>0</v>
      </c>
      <c r="CS232" s="326">
        <v>19566</v>
      </c>
      <c r="CT232" s="326">
        <v>635421.12</v>
      </c>
      <c r="CU232" s="326">
        <v>0</v>
      </c>
      <c r="CV232" s="326">
        <v>0</v>
      </c>
      <c r="CW232" s="326">
        <v>0</v>
      </c>
      <c r="CX232" s="326">
        <v>153165.51</v>
      </c>
      <c r="CY232" s="326">
        <v>0</v>
      </c>
      <c r="CZ232" s="326">
        <v>0</v>
      </c>
      <c r="DA232" s="326">
        <v>0</v>
      </c>
      <c r="DB232" s="326">
        <v>0</v>
      </c>
      <c r="DC232" s="326">
        <v>0</v>
      </c>
      <c r="DD232" s="326">
        <v>0</v>
      </c>
      <c r="DE232" s="326">
        <v>0</v>
      </c>
      <c r="DF232" s="326">
        <v>0</v>
      </c>
      <c r="DG232" s="326">
        <v>0</v>
      </c>
      <c r="DH232" s="326">
        <v>0</v>
      </c>
      <c r="DI232" s="326">
        <v>4016783.55</v>
      </c>
      <c r="DJ232" s="326">
        <v>0</v>
      </c>
      <c r="DK232" s="326">
        <v>0</v>
      </c>
      <c r="DL232" s="326">
        <v>768121.88</v>
      </c>
      <c r="DM232" s="326">
        <v>287060.7</v>
      </c>
      <c r="DN232" s="326">
        <v>0</v>
      </c>
      <c r="DO232" s="326">
        <v>0</v>
      </c>
      <c r="DP232" s="326">
        <v>433502.04</v>
      </c>
      <c r="DQ232" s="326">
        <v>4211.33</v>
      </c>
      <c r="DR232" s="326">
        <v>0</v>
      </c>
      <c r="DS232" s="326">
        <v>0</v>
      </c>
      <c r="DT232" s="326">
        <v>0</v>
      </c>
      <c r="DU232" s="326">
        <v>0</v>
      </c>
      <c r="DV232" s="326">
        <v>247822.24</v>
      </c>
      <c r="DW232" s="326">
        <v>980.36</v>
      </c>
      <c r="DX232" s="326">
        <v>38865.64</v>
      </c>
      <c r="DY232" s="326">
        <v>42116.24</v>
      </c>
      <c r="DZ232" s="326">
        <v>3250.6</v>
      </c>
      <c r="EA232" s="326">
        <v>0</v>
      </c>
      <c r="EB232" s="326">
        <v>0</v>
      </c>
      <c r="EC232" s="326">
        <v>0</v>
      </c>
      <c r="ED232" s="326">
        <v>49709.99</v>
      </c>
      <c r="EE232" s="326">
        <v>49367.56</v>
      </c>
      <c r="EF232" s="326">
        <v>384397.57</v>
      </c>
      <c r="EG232" s="326">
        <v>384740</v>
      </c>
      <c r="EH232" s="326">
        <v>0</v>
      </c>
      <c r="EI232" s="326">
        <v>0</v>
      </c>
      <c r="EJ232" s="326">
        <v>0</v>
      </c>
      <c r="EK232" s="326">
        <v>0</v>
      </c>
      <c r="EL232" s="326">
        <v>0</v>
      </c>
      <c r="EM232" s="326">
        <v>1383061.27</v>
      </c>
      <c r="EN232" s="326">
        <v>0</v>
      </c>
      <c r="EO232" s="326">
        <v>0</v>
      </c>
      <c r="EP232" s="326">
        <v>0</v>
      </c>
      <c r="EQ232" s="326">
        <v>0</v>
      </c>
      <c r="ER232" s="326">
        <v>0</v>
      </c>
      <c r="ES232" s="326">
        <v>0</v>
      </c>
      <c r="ET232" s="326">
        <v>0</v>
      </c>
      <c r="EU232" s="326">
        <v>98773.9</v>
      </c>
      <c r="EV232" s="326">
        <v>126359.59</v>
      </c>
      <c r="EW232" s="326">
        <v>1074033.98</v>
      </c>
      <c r="EX232" s="326">
        <v>1046448.29</v>
      </c>
      <c r="EY232" s="326">
        <v>0</v>
      </c>
      <c r="EZ232" s="326">
        <v>75894.97</v>
      </c>
      <c r="FA232" s="326">
        <v>69064.83</v>
      </c>
      <c r="FB232" s="326">
        <v>632164.79</v>
      </c>
      <c r="FC232" s="326">
        <v>484794.55</v>
      </c>
      <c r="FD232" s="326">
        <v>154200.38</v>
      </c>
      <c r="FE232" s="326">
        <v>0</v>
      </c>
      <c r="FF232" s="326">
        <v>0</v>
      </c>
      <c r="FG232" s="326">
        <v>0</v>
      </c>
      <c r="FH232" s="326">
        <v>247672.54</v>
      </c>
      <c r="FI232" s="326">
        <v>185159.27</v>
      </c>
      <c r="FJ232" s="326">
        <v>62513.27</v>
      </c>
      <c r="FK232" s="326">
        <v>0</v>
      </c>
    </row>
    <row r="233" spans="1:167" x14ac:dyDescent="0.15">
      <c r="A233" s="334">
        <v>3619</v>
      </c>
      <c r="B233" s="334" t="s">
        <v>677</v>
      </c>
      <c r="C233" s="326">
        <v>1354621</v>
      </c>
      <c r="D233" s="326">
        <v>247063322</v>
      </c>
      <c r="E233" s="326">
        <v>2242314</v>
      </c>
      <c r="F233" s="326">
        <v>400606</v>
      </c>
      <c r="G233" s="326">
        <v>1264561</v>
      </c>
      <c r="H233" s="326">
        <v>39859</v>
      </c>
      <c r="I233" s="326">
        <v>9187566</v>
      </c>
      <c r="J233" s="326">
        <v>0</v>
      </c>
      <c r="K233" s="326">
        <v>12722757</v>
      </c>
      <c r="L233" s="326">
        <v>0</v>
      </c>
      <c r="M233" s="326">
        <v>0</v>
      </c>
      <c r="N233" s="326">
        <v>0</v>
      </c>
      <c r="O233" s="326">
        <v>0</v>
      </c>
      <c r="P233" s="326">
        <v>0</v>
      </c>
      <c r="Q233" s="326">
        <v>0</v>
      </c>
      <c r="R233" s="326">
        <v>0</v>
      </c>
      <c r="S233" s="326">
        <v>0</v>
      </c>
      <c r="T233" s="326">
        <v>0</v>
      </c>
      <c r="U233" s="326">
        <v>39259328.670000002</v>
      </c>
      <c r="V233" s="326">
        <v>530156651</v>
      </c>
      <c r="W233" s="326">
        <v>1045578</v>
      </c>
      <c r="X233" s="326">
        <v>301539</v>
      </c>
      <c r="Y233" s="326">
        <v>24593692.34</v>
      </c>
      <c r="Z233" s="326">
        <v>0</v>
      </c>
      <c r="AA233" s="326">
        <v>44177797.340000004</v>
      </c>
      <c r="AB233" s="326">
        <v>1706380</v>
      </c>
      <c r="AC233" s="326">
        <v>0</v>
      </c>
      <c r="AD233" s="326">
        <v>14070127</v>
      </c>
      <c r="AE233" s="326">
        <v>68275133</v>
      </c>
      <c r="AF233" s="326">
        <v>0</v>
      </c>
      <c r="AG233" s="326">
        <v>0</v>
      </c>
      <c r="AH233" s="326">
        <v>5001290</v>
      </c>
      <c r="AI233" s="326">
        <v>12010897</v>
      </c>
      <c r="AJ233" s="326">
        <v>0</v>
      </c>
      <c r="AK233" s="326">
        <v>225186</v>
      </c>
      <c r="AL233" s="326">
        <v>0</v>
      </c>
      <c r="AM233" s="326">
        <v>27128</v>
      </c>
      <c r="AN233" s="326">
        <v>8020990</v>
      </c>
      <c r="AO233" s="326">
        <v>0</v>
      </c>
      <c r="AP233" s="326">
        <v>1735973.65</v>
      </c>
      <c r="AQ233" s="326">
        <v>217471450</v>
      </c>
      <c r="AR233" s="326">
        <v>109517795</v>
      </c>
      <c r="AS233" s="326">
        <v>3992842</v>
      </c>
      <c r="AT233" s="326">
        <v>13732615</v>
      </c>
      <c r="AU233" s="326">
        <v>5850054</v>
      </c>
      <c r="AV233" s="326">
        <v>1450349</v>
      </c>
      <c r="AW233" s="326">
        <v>37520725</v>
      </c>
      <c r="AX233" s="326">
        <v>59995326</v>
      </c>
      <c r="AY233" s="326">
        <v>28210039</v>
      </c>
      <c r="AZ233" s="326">
        <v>51695464</v>
      </c>
      <c r="BA233" s="326">
        <v>166388881</v>
      </c>
      <c r="BB233" s="326">
        <v>33912407</v>
      </c>
      <c r="BC233" s="326">
        <v>10831636</v>
      </c>
      <c r="BD233" s="326">
        <v>4952617</v>
      </c>
      <c r="BE233" s="326">
        <v>2485566</v>
      </c>
      <c r="BF233" s="326">
        <v>163773536</v>
      </c>
      <c r="BG233" s="326">
        <v>130605851.40000001</v>
      </c>
      <c r="BH233" s="326">
        <v>746139.6</v>
      </c>
      <c r="BI233" s="326">
        <v>0</v>
      </c>
      <c r="BJ233" s="326">
        <v>0</v>
      </c>
      <c r="BK233" s="326">
        <v>28660135</v>
      </c>
      <c r="BL233" s="326">
        <v>22429059</v>
      </c>
      <c r="BM233" s="326">
        <v>0</v>
      </c>
      <c r="BN233" s="326">
        <v>0</v>
      </c>
      <c r="BO233" s="326">
        <v>19045125</v>
      </c>
      <c r="BP233" s="326">
        <v>7026205</v>
      </c>
      <c r="BQ233" s="326">
        <v>0</v>
      </c>
      <c r="BR233" s="326">
        <v>0</v>
      </c>
      <c r="BS233" s="326">
        <v>47705260</v>
      </c>
      <c r="BT233" s="326">
        <v>29455264</v>
      </c>
      <c r="BU233" s="326">
        <v>0</v>
      </c>
      <c r="BV233" s="326">
        <v>0</v>
      </c>
      <c r="BW233" s="326">
        <v>142966000</v>
      </c>
      <c r="BX233" s="326">
        <v>0</v>
      </c>
      <c r="BY233" s="326">
        <v>0</v>
      </c>
      <c r="BZ233" s="326">
        <v>0</v>
      </c>
      <c r="CA233" s="326">
        <v>11256</v>
      </c>
      <c r="CB233" s="326">
        <v>0</v>
      </c>
      <c r="CC233" s="326">
        <v>1278</v>
      </c>
      <c r="CD233" s="326">
        <v>0</v>
      </c>
      <c r="CE233" s="326">
        <v>0</v>
      </c>
      <c r="CF233" s="326">
        <v>0</v>
      </c>
      <c r="CG233" s="326">
        <v>0</v>
      </c>
      <c r="CH233" s="326">
        <v>282</v>
      </c>
      <c r="CI233" s="326">
        <v>0</v>
      </c>
      <c r="CJ233" s="326">
        <v>0</v>
      </c>
      <c r="CK233" s="326">
        <v>0</v>
      </c>
      <c r="CL233" s="326">
        <v>0</v>
      </c>
      <c r="CM233" s="326">
        <v>46082609</v>
      </c>
      <c r="CN233" s="326">
        <v>62410</v>
      </c>
      <c r="CO233" s="326">
        <v>0</v>
      </c>
      <c r="CP233" s="326">
        <v>0</v>
      </c>
      <c r="CQ233" s="326">
        <v>0</v>
      </c>
      <c r="CR233" s="326">
        <v>177000</v>
      </c>
      <c r="CS233" s="326">
        <v>16180</v>
      </c>
      <c r="CT233" s="326">
        <v>24255232</v>
      </c>
      <c r="CU233" s="326">
        <v>0</v>
      </c>
      <c r="CV233" s="326">
        <v>0</v>
      </c>
      <c r="CW233" s="326">
        <v>0</v>
      </c>
      <c r="CX233" s="326">
        <v>1043479</v>
      </c>
      <c r="CY233" s="326">
        <v>0</v>
      </c>
      <c r="CZ233" s="326">
        <v>0</v>
      </c>
      <c r="DA233" s="326">
        <v>0</v>
      </c>
      <c r="DB233" s="326">
        <v>0</v>
      </c>
      <c r="DC233" s="326">
        <v>0</v>
      </c>
      <c r="DD233" s="326">
        <v>0</v>
      </c>
      <c r="DE233" s="326">
        <v>0</v>
      </c>
      <c r="DF233" s="326">
        <v>0</v>
      </c>
      <c r="DG233" s="326">
        <v>0</v>
      </c>
      <c r="DH233" s="326">
        <v>0</v>
      </c>
      <c r="DI233" s="326">
        <v>144530422</v>
      </c>
      <c r="DJ233" s="326">
        <v>0</v>
      </c>
      <c r="DK233" s="326">
        <v>1215348</v>
      </c>
      <c r="DL233" s="326">
        <v>29847610</v>
      </c>
      <c r="DM233" s="326">
        <v>14510723</v>
      </c>
      <c r="DN233" s="326">
        <v>0</v>
      </c>
      <c r="DO233" s="326">
        <v>0</v>
      </c>
      <c r="DP233" s="326">
        <v>20338398</v>
      </c>
      <c r="DQ233" s="326">
        <v>253961</v>
      </c>
      <c r="DR233" s="326">
        <v>0</v>
      </c>
      <c r="DS233" s="326">
        <v>0</v>
      </c>
      <c r="DT233" s="326">
        <v>0</v>
      </c>
      <c r="DU233" s="326">
        <v>0</v>
      </c>
      <c r="DV233" s="326">
        <v>2564581</v>
      </c>
      <c r="DW233" s="326">
        <v>62</v>
      </c>
      <c r="DX233" s="326">
        <v>178625</v>
      </c>
      <c r="DY233" s="326">
        <v>16521</v>
      </c>
      <c r="DZ233" s="326">
        <v>16521</v>
      </c>
      <c r="EA233" s="326">
        <v>30125</v>
      </c>
      <c r="EB233" s="326">
        <v>121372</v>
      </c>
      <c r="EC233" s="326">
        <v>27128</v>
      </c>
      <c r="ED233" s="326">
        <v>0</v>
      </c>
      <c r="EE233" s="326">
        <v>0</v>
      </c>
      <c r="EF233" s="326">
        <v>89011364</v>
      </c>
      <c r="EG233" s="326">
        <v>23099106</v>
      </c>
      <c r="EH233" s="326">
        <v>55410913</v>
      </c>
      <c r="EI233" s="326">
        <v>0</v>
      </c>
      <c r="EJ233" s="326">
        <v>0</v>
      </c>
      <c r="EK233" s="326">
        <v>10500685</v>
      </c>
      <c r="EL233" s="326">
        <v>660</v>
      </c>
      <c r="EM233" s="326">
        <v>368520120</v>
      </c>
      <c r="EN233" s="326">
        <v>65601798</v>
      </c>
      <c r="EO233" s="326">
        <v>73355072</v>
      </c>
      <c r="EP233" s="326">
        <v>35701868</v>
      </c>
      <c r="EQ233" s="326">
        <v>0</v>
      </c>
      <c r="ER233" s="326">
        <v>27823233</v>
      </c>
      <c r="ES233" s="326">
        <v>0</v>
      </c>
      <c r="ET233" s="326">
        <v>125361</v>
      </c>
      <c r="EU233" s="326">
        <v>16511783</v>
      </c>
      <c r="EV233" s="326">
        <v>20992108</v>
      </c>
      <c r="EW233" s="326">
        <v>53963066</v>
      </c>
      <c r="EX233" s="326">
        <v>47578182</v>
      </c>
      <c r="EY233" s="326">
        <v>1904559</v>
      </c>
      <c r="EZ233" s="326">
        <v>20001550</v>
      </c>
      <c r="FA233" s="326">
        <v>26523077</v>
      </c>
      <c r="FB233" s="326">
        <v>37193859</v>
      </c>
      <c r="FC233" s="326">
        <v>2601532</v>
      </c>
      <c r="FD233" s="326">
        <v>27558075</v>
      </c>
      <c r="FE233" s="326">
        <v>512725</v>
      </c>
      <c r="FF233" s="326">
        <v>0</v>
      </c>
      <c r="FG233" s="326">
        <v>0</v>
      </c>
      <c r="FH233" s="326">
        <v>0</v>
      </c>
      <c r="FI233" s="326">
        <v>0</v>
      </c>
      <c r="FJ233" s="326">
        <v>0</v>
      </c>
      <c r="FK233" s="326">
        <v>0</v>
      </c>
    </row>
    <row r="234" spans="1:167" x14ac:dyDescent="0.15">
      <c r="A234" s="334">
        <v>3633</v>
      </c>
      <c r="B234" s="334" t="s">
        <v>678</v>
      </c>
      <c r="C234" s="326">
        <v>5725.79</v>
      </c>
      <c r="D234" s="326">
        <v>4079454.21</v>
      </c>
      <c r="E234" s="326">
        <v>0</v>
      </c>
      <c r="F234" s="326">
        <v>0</v>
      </c>
      <c r="G234" s="326">
        <v>28457.1</v>
      </c>
      <c r="H234" s="326">
        <v>4727.8999999999996</v>
      </c>
      <c r="I234" s="326">
        <v>20539.099999999999</v>
      </c>
      <c r="J234" s="326">
        <v>0</v>
      </c>
      <c r="K234" s="326">
        <v>702370.06</v>
      </c>
      <c r="L234" s="326">
        <v>0</v>
      </c>
      <c r="M234" s="326">
        <v>0</v>
      </c>
      <c r="N234" s="326">
        <v>0</v>
      </c>
      <c r="O234" s="326">
        <v>0</v>
      </c>
      <c r="P234" s="326">
        <v>20386.07</v>
      </c>
      <c r="Q234" s="326">
        <v>0</v>
      </c>
      <c r="R234" s="326">
        <v>0</v>
      </c>
      <c r="S234" s="326">
        <v>0</v>
      </c>
      <c r="T234" s="326">
        <v>0</v>
      </c>
      <c r="U234" s="326">
        <v>46142.77</v>
      </c>
      <c r="V234" s="326">
        <v>4321892</v>
      </c>
      <c r="W234" s="326">
        <v>6050</v>
      </c>
      <c r="X234" s="326">
        <v>0</v>
      </c>
      <c r="Y234" s="326">
        <v>0</v>
      </c>
      <c r="Z234" s="326">
        <v>548.47</v>
      </c>
      <c r="AA234" s="326">
        <v>513260.23</v>
      </c>
      <c r="AB234" s="326">
        <v>0</v>
      </c>
      <c r="AC234" s="326">
        <v>0</v>
      </c>
      <c r="AD234" s="326">
        <v>29750</v>
      </c>
      <c r="AE234" s="326">
        <v>94169.43</v>
      </c>
      <c r="AF234" s="326">
        <v>0</v>
      </c>
      <c r="AG234" s="326">
        <v>0</v>
      </c>
      <c r="AH234" s="326">
        <v>62410.83</v>
      </c>
      <c r="AI234" s="326">
        <v>0</v>
      </c>
      <c r="AJ234" s="326">
        <v>0</v>
      </c>
      <c r="AK234" s="326">
        <v>0</v>
      </c>
      <c r="AL234" s="326">
        <v>0</v>
      </c>
      <c r="AM234" s="326">
        <v>0</v>
      </c>
      <c r="AN234" s="326">
        <v>0</v>
      </c>
      <c r="AO234" s="326">
        <v>0</v>
      </c>
      <c r="AP234" s="326">
        <v>0</v>
      </c>
      <c r="AQ234" s="326">
        <v>2078234.83</v>
      </c>
      <c r="AR234" s="326">
        <v>1980243.34</v>
      </c>
      <c r="AS234" s="326">
        <v>288838.88</v>
      </c>
      <c r="AT234" s="326">
        <v>230848.07</v>
      </c>
      <c r="AU234" s="326">
        <v>378708.98</v>
      </c>
      <c r="AV234" s="326">
        <v>863.14</v>
      </c>
      <c r="AW234" s="326">
        <v>222077.48</v>
      </c>
      <c r="AX234" s="326">
        <v>425942.62</v>
      </c>
      <c r="AY234" s="326">
        <v>269631.53000000003</v>
      </c>
      <c r="AZ234" s="326">
        <v>537857.59</v>
      </c>
      <c r="BA234" s="326">
        <v>1447697.76</v>
      </c>
      <c r="BB234" s="326">
        <v>210061.41</v>
      </c>
      <c r="BC234" s="326">
        <v>76097.52</v>
      </c>
      <c r="BD234" s="326">
        <v>54469.53</v>
      </c>
      <c r="BE234" s="326">
        <v>0</v>
      </c>
      <c r="BF234" s="326">
        <v>1139507.55</v>
      </c>
      <c r="BG234" s="326">
        <v>322148</v>
      </c>
      <c r="BH234" s="326">
        <v>0</v>
      </c>
      <c r="BI234" s="326">
        <v>0</v>
      </c>
      <c r="BJ234" s="326">
        <v>0</v>
      </c>
      <c r="BK234" s="326">
        <v>0</v>
      </c>
      <c r="BL234" s="326">
        <v>0</v>
      </c>
      <c r="BM234" s="326">
        <v>0</v>
      </c>
      <c r="BN234" s="326">
        <v>0</v>
      </c>
      <c r="BO234" s="326">
        <v>0</v>
      </c>
      <c r="BP234" s="326">
        <v>0</v>
      </c>
      <c r="BQ234" s="326">
        <v>2012932.96</v>
      </c>
      <c r="BR234" s="326">
        <v>2285588.69</v>
      </c>
      <c r="BS234" s="326">
        <v>2012932.96</v>
      </c>
      <c r="BT234" s="326">
        <v>2285588.69</v>
      </c>
      <c r="BU234" s="326">
        <v>0</v>
      </c>
      <c r="BV234" s="326">
        <v>0</v>
      </c>
      <c r="BW234" s="326">
        <v>1039233.11</v>
      </c>
      <c r="BX234" s="326">
        <v>0</v>
      </c>
      <c r="BY234" s="326">
        <v>0</v>
      </c>
      <c r="BZ234" s="326">
        <v>0</v>
      </c>
      <c r="CA234" s="326">
        <v>0</v>
      </c>
      <c r="CB234" s="326">
        <v>0</v>
      </c>
      <c r="CC234" s="326">
        <v>121158.16</v>
      </c>
      <c r="CD234" s="326">
        <v>0</v>
      </c>
      <c r="CE234" s="326">
        <v>0</v>
      </c>
      <c r="CF234" s="326">
        <v>0</v>
      </c>
      <c r="CG234" s="326">
        <v>0</v>
      </c>
      <c r="CH234" s="326">
        <v>0</v>
      </c>
      <c r="CI234" s="326">
        <v>0</v>
      </c>
      <c r="CJ234" s="326">
        <v>0</v>
      </c>
      <c r="CK234" s="326">
        <v>0</v>
      </c>
      <c r="CL234" s="326">
        <v>0</v>
      </c>
      <c r="CM234" s="326">
        <v>351539</v>
      </c>
      <c r="CN234" s="326">
        <v>67213</v>
      </c>
      <c r="CO234" s="326">
        <v>0</v>
      </c>
      <c r="CP234" s="326">
        <v>0</v>
      </c>
      <c r="CQ234" s="326">
        <v>0</v>
      </c>
      <c r="CR234" s="326">
        <v>0</v>
      </c>
      <c r="CS234" s="326">
        <v>17425</v>
      </c>
      <c r="CT234" s="326">
        <v>63687.46</v>
      </c>
      <c r="CU234" s="326">
        <v>0</v>
      </c>
      <c r="CV234" s="326">
        <v>0</v>
      </c>
      <c r="CW234" s="326">
        <v>0</v>
      </c>
      <c r="CX234" s="326">
        <v>51646.83</v>
      </c>
      <c r="CY234" s="326">
        <v>0</v>
      </c>
      <c r="CZ234" s="326">
        <v>0</v>
      </c>
      <c r="DA234" s="326">
        <v>0</v>
      </c>
      <c r="DB234" s="326">
        <v>0</v>
      </c>
      <c r="DC234" s="326">
        <v>0</v>
      </c>
      <c r="DD234" s="326">
        <v>0</v>
      </c>
      <c r="DE234" s="326">
        <v>0</v>
      </c>
      <c r="DF234" s="326">
        <v>0</v>
      </c>
      <c r="DG234" s="326">
        <v>0</v>
      </c>
      <c r="DH234" s="326">
        <v>0</v>
      </c>
      <c r="DI234" s="326">
        <v>1381915.76</v>
      </c>
      <c r="DJ234" s="326">
        <v>0</v>
      </c>
      <c r="DK234" s="326">
        <v>0</v>
      </c>
      <c r="DL234" s="326">
        <v>61664.82</v>
      </c>
      <c r="DM234" s="326">
        <v>113559.56</v>
      </c>
      <c r="DN234" s="326">
        <v>0</v>
      </c>
      <c r="DO234" s="326">
        <v>1800</v>
      </c>
      <c r="DP234" s="326">
        <v>23632.13</v>
      </c>
      <c r="DQ234" s="326">
        <v>0</v>
      </c>
      <c r="DR234" s="326">
        <v>0</v>
      </c>
      <c r="DS234" s="326">
        <v>0</v>
      </c>
      <c r="DT234" s="326">
        <v>0</v>
      </c>
      <c r="DU234" s="326">
        <v>0</v>
      </c>
      <c r="DV234" s="326">
        <v>129330.29</v>
      </c>
      <c r="DW234" s="326">
        <v>0</v>
      </c>
      <c r="DX234" s="326">
        <v>173605.18</v>
      </c>
      <c r="DY234" s="326">
        <v>173672.75</v>
      </c>
      <c r="DZ234" s="326">
        <v>394204.46</v>
      </c>
      <c r="EA234" s="326">
        <v>316932.71999999997</v>
      </c>
      <c r="EB234" s="326">
        <v>77204.17</v>
      </c>
      <c r="EC234" s="326">
        <v>0</v>
      </c>
      <c r="ED234" s="326">
        <v>36872.519999999997</v>
      </c>
      <c r="EE234" s="326">
        <v>29149.4</v>
      </c>
      <c r="EF234" s="326">
        <v>245221.13</v>
      </c>
      <c r="EG234" s="326">
        <v>96174.21</v>
      </c>
      <c r="EH234" s="326">
        <v>151044.25</v>
      </c>
      <c r="EI234" s="326">
        <v>0</v>
      </c>
      <c r="EJ234" s="326">
        <v>0</v>
      </c>
      <c r="EK234" s="326">
        <v>0</v>
      </c>
      <c r="EL234" s="326">
        <v>5725.79</v>
      </c>
      <c r="EM234" s="326">
        <v>1177057.17</v>
      </c>
      <c r="EN234" s="326">
        <v>426186.38</v>
      </c>
      <c r="EO234" s="326">
        <v>994756.29</v>
      </c>
      <c r="EP234" s="326">
        <v>694129.91</v>
      </c>
      <c r="EQ234" s="326">
        <v>0</v>
      </c>
      <c r="ER234" s="326">
        <v>125560</v>
      </c>
      <c r="ES234" s="326">
        <v>0</v>
      </c>
      <c r="ET234" s="326">
        <v>0</v>
      </c>
      <c r="EU234" s="326">
        <v>0</v>
      </c>
      <c r="EV234" s="326">
        <v>0</v>
      </c>
      <c r="EW234" s="326">
        <v>364664.62</v>
      </c>
      <c r="EX234" s="326">
        <v>364664.62</v>
      </c>
      <c r="EY234" s="326">
        <v>0</v>
      </c>
      <c r="EZ234" s="326">
        <v>17051.669999999998</v>
      </c>
      <c r="FA234" s="326">
        <v>18217.439999999999</v>
      </c>
      <c r="FB234" s="326">
        <v>95000</v>
      </c>
      <c r="FC234" s="326">
        <v>54972.28</v>
      </c>
      <c r="FD234" s="326">
        <v>38861.949999999997</v>
      </c>
      <c r="FE234" s="326">
        <v>0</v>
      </c>
      <c r="FF234" s="326">
        <v>0</v>
      </c>
      <c r="FG234" s="326">
        <v>0</v>
      </c>
      <c r="FH234" s="326">
        <v>0</v>
      </c>
      <c r="FI234" s="326">
        <v>0</v>
      </c>
      <c r="FJ234" s="326">
        <v>0</v>
      </c>
      <c r="FK234" s="326">
        <v>0</v>
      </c>
    </row>
    <row r="235" spans="1:167" x14ac:dyDescent="0.15">
      <c r="A235" s="334">
        <v>3640</v>
      </c>
      <c r="B235" s="334" t="s">
        <v>679</v>
      </c>
      <c r="C235" s="326">
        <v>209.03</v>
      </c>
      <c r="D235" s="326">
        <v>6229046</v>
      </c>
      <c r="E235" s="326">
        <v>0</v>
      </c>
      <c r="F235" s="326">
        <v>751</v>
      </c>
      <c r="G235" s="326">
        <v>0</v>
      </c>
      <c r="H235" s="326">
        <v>42425.87</v>
      </c>
      <c r="I235" s="326">
        <v>4756.84</v>
      </c>
      <c r="J235" s="326">
        <v>8686.0400000000009</v>
      </c>
      <c r="K235" s="326">
        <v>895280.53</v>
      </c>
      <c r="L235" s="326">
        <v>0</v>
      </c>
      <c r="M235" s="326">
        <v>3605.35</v>
      </c>
      <c r="N235" s="326">
        <v>0</v>
      </c>
      <c r="O235" s="326">
        <v>0</v>
      </c>
      <c r="P235" s="326">
        <v>0</v>
      </c>
      <c r="Q235" s="326">
        <v>0</v>
      </c>
      <c r="R235" s="326">
        <v>0</v>
      </c>
      <c r="S235" s="326">
        <v>12401.38</v>
      </c>
      <c r="T235" s="326">
        <v>0</v>
      </c>
      <c r="U235" s="326">
        <v>77952.759999999995</v>
      </c>
      <c r="V235" s="326">
        <v>2244</v>
      </c>
      <c r="W235" s="326">
        <v>8226.7999999999993</v>
      </c>
      <c r="X235" s="326">
        <v>0</v>
      </c>
      <c r="Y235" s="326">
        <v>235745.11</v>
      </c>
      <c r="Z235" s="326">
        <v>49894.59</v>
      </c>
      <c r="AA235" s="326">
        <v>610357.64</v>
      </c>
      <c r="AB235" s="326">
        <v>0</v>
      </c>
      <c r="AC235" s="326">
        <v>0</v>
      </c>
      <c r="AD235" s="326">
        <v>25312.97</v>
      </c>
      <c r="AE235" s="326">
        <v>76809.22</v>
      </c>
      <c r="AF235" s="326">
        <v>0</v>
      </c>
      <c r="AG235" s="326">
        <v>0</v>
      </c>
      <c r="AH235" s="326">
        <v>0</v>
      </c>
      <c r="AI235" s="326">
        <v>0</v>
      </c>
      <c r="AJ235" s="326">
        <v>0</v>
      </c>
      <c r="AK235" s="326">
        <v>3403.1</v>
      </c>
      <c r="AL235" s="326">
        <v>41176.65</v>
      </c>
      <c r="AM235" s="326">
        <v>10385.76</v>
      </c>
      <c r="AN235" s="326">
        <v>17795.91</v>
      </c>
      <c r="AO235" s="326">
        <v>0</v>
      </c>
      <c r="AP235" s="326">
        <v>5248.42</v>
      </c>
      <c r="AQ235" s="326">
        <v>2308808.5299999998</v>
      </c>
      <c r="AR235" s="326">
        <v>881426.29</v>
      </c>
      <c r="AS235" s="326">
        <v>7049</v>
      </c>
      <c r="AT235" s="326">
        <v>181738.05</v>
      </c>
      <c r="AU235" s="326">
        <v>16316.74</v>
      </c>
      <c r="AV235" s="326">
        <v>27681.23</v>
      </c>
      <c r="AW235" s="326">
        <v>138208.28</v>
      </c>
      <c r="AX235" s="326">
        <v>308496.40999999997</v>
      </c>
      <c r="AY235" s="326">
        <v>255001.47</v>
      </c>
      <c r="AZ235" s="326">
        <v>451422.85</v>
      </c>
      <c r="BA235" s="326">
        <v>1904635.17</v>
      </c>
      <c r="BB235" s="326">
        <v>433271.53</v>
      </c>
      <c r="BC235" s="326">
        <v>59913.39</v>
      </c>
      <c r="BD235" s="326">
        <v>19643.59</v>
      </c>
      <c r="BE235" s="326">
        <v>87758.36</v>
      </c>
      <c r="BF235" s="326">
        <v>833229.77</v>
      </c>
      <c r="BG235" s="326">
        <v>687412.05</v>
      </c>
      <c r="BH235" s="326">
        <v>2130</v>
      </c>
      <c r="BI235" s="326">
        <v>10126.15</v>
      </c>
      <c r="BJ235" s="326">
        <v>22130.2</v>
      </c>
      <c r="BK235" s="326">
        <v>0</v>
      </c>
      <c r="BL235" s="326">
        <v>4087.59</v>
      </c>
      <c r="BM235" s="326">
        <v>0</v>
      </c>
      <c r="BN235" s="326">
        <v>0</v>
      </c>
      <c r="BO235" s="326">
        <v>0</v>
      </c>
      <c r="BP235" s="326">
        <v>0</v>
      </c>
      <c r="BQ235" s="326">
        <v>4953919.3499999996</v>
      </c>
      <c r="BR235" s="326">
        <v>4695399.97</v>
      </c>
      <c r="BS235" s="326">
        <v>4964045.5</v>
      </c>
      <c r="BT235" s="326">
        <v>4721617.76</v>
      </c>
      <c r="BU235" s="326">
        <v>0</v>
      </c>
      <c r="BV235" s="326">
        <v>0</v>
      </c>
      <c r="BW235" s="326">
        <v>833229.77</v>
      </c>
      <c r="BX235" s="326">
        <v>0</v>
      </c>
      <c r="BY235" s="326">
        <v>0</v>
      </c>
      <c r="BZ235" s="326">
        <v>0</v>
      </c>
      <c r="CA235" s="326">
        <v>0</v>
      </c>
      <c r="CB235" s="326">
        <v>11790.91</v>
      </c>
      <c r="CC235" s="326">
        <v>0</v>
      </c>
      <c r="CD235" s="326">
        <v>0</v>
      </c>
      <c r="CE235" s="326">
        <v>0</v>
      </c>
      <c r="CF235" s="326">
        <v>0</v>
      </c>
      <c r="CG235" s="326">
        <v>0</v>
      </c>
      <c r="CH235" s="326">
        <v>6231.03</v>
      </c>
      <c r="CI235" s="326">
        <v>0</v>
      </c>
      <c r="CJ235" s="326">
        <v>0</v>
      </c>
      <c r="CK235" s="326">
        <v>68709.570000000007</v>
      </c>
      <c r="CL235" s="326">
        <v>0</v>
      </c>
      <c r="CM235" s="326">
        <v>252314</v>
      </c>
      <c r="CN235" s="326">
        <v>0</v>
      </c>
      <c r="CO235" s="326">
        <v>0</v>
      </c>
      <c r="CP235" s="326">
        <v>0</v>
      </c>
      <c r="CQ235" s="326">
        <v>0</v>
      </c>
      <c r="CR235" s="326">
        <v>0</v>
      </c>
      <c r="CS235" s="326">
        <v>0</v>
      </c>
      <c r="CT235" s="326">
        <v>116679.97</v>
      </c>
      <c r="CU235" s="326">
        <v>0</v>
      </c>
      <c r="CV235" s="326">
        <v>0</v>
      </c>
      <c r="CW235" s="326">
        <v>0</v>
      </c>
      <c r="CX235" s="326">
        <v>0</v>
      </c>
      <c r="CY235" s="326">
        <v>0</v>
      </c>
      <c r="CZ235" s="326">
        <v>0</v>
      </c>
      <c r="DA235" s="326">
        <v>0</v>
      </c>
      <c r="DB235" s="326">
        <v>0</v>
      </c>
      <c r="DC235" s="326">
        <v>0</v>
      </c>
      <c r="DD235" s="326">
        <v>0</v>
      </c>
      <c r="DE235" s="326">
        <v>0</v>
      </c>
      <c r="DF235" s="326">
        <v>4607.13</v>
      </c>
      <c r="DG235" s="326">
        <v>0</v>
      </c>
      <c r="DH235" s="326">
        <v>0</v>
      </c>
      <c r="DI235" s="326">
        <v>866930.16</v>
      </c>
      <c r="DJ235" s="326">
        <v>0</v>
      </c>
      <c r="DK235" s="326">
        <v>0</v>
      </c>
      <c r="DL235" s="326">
        <v>111572.5</v>
      </c>
      <c r="DM235" s="326">
        <v>72149.09</v>
      </c>
      <c r="DN235" s="326">
        <v>2743.5</v>
      </c>
      <c r="DO235" s="326">
        <v>0</v>
      </c>
      <c r="DP235" s="326">
        <v>62974.98</v>
      </c>
      <c r="DQ235" s="326">
        <v>3324.42</v>
      </c>
      <c r="DR235" s="326">
        <v>0</v>
      </c>
      <c r="DS235" s="326">
        <v>0</v>
      </c>
      <c r="DT235" s="326">
        <v>0</v>
      </c>
      <c r="DU235" s="326">
        <v>0</v>
      </c>
      <c r="DV235" s="326">
        <v>164653.47</v>
      </c>
      <c r="DW235" s="326">
        <v>0</v>
      </c>
      <c r="DX235" s="326">
        <v>31228.59</v>
      </c>
      <c r="DY235" s="326">
        <v>35763.69</v>
      </c>
      <c r="DZ235" s="326">
        <v>31073.84</v>
      </c>
      <c r="EA235" s="326">
        <v>11654.61</v>
      </c>
      <c r="EB235" s="326">
        <v>14884.13</v>
      </c>
      <c r="EC235" s="326">
        <v>0</v>
      </c>
      <c r="ED235" s="326">
        <v>0</v>
      </c>
      <c r="EE235" s="326">
        <v>11601.49</v>
      </c>
      <c r="EF235" s="326">
        <v>197148.74</v>
      </c>
      <c r="EG235" s="326">
        <v>185547.25</v>
      </c>
      <c r="EH235" s="326">
        <v>0</v>
      </c>
      <c r="EI235" s="326">
        <v>0</v>
      </c>
      <c r="EJ235" s="326">
        <v>0</v>
      </c>
      <c r="EK235" s="326">
        <v>0</v>
      </c>
      <c r="EL235" s="326">
        <v>0</v>
      </c>
      <c r="EM235" s="326">
        <v>1288431.46</v>
      </c>
      <c r="EN235" s="326">
        <v>13.67</v>
      </c>
      <c r="EO235" s="326">
        <v>13.67</v>
      </c>
      <c r="EP235" s="326">
        <v>900833.51</v>
      </c>
      <c r="EQ235" s="326">
        <v>0</v>
      </c>
      <c r="ER235" s="326">
        <v>900624.48</v>
      </c>
      <c r="ES235" s="326">
        <v>0</v>
      </c>
      <c r="ET235" s="326">
        <v>209.03</v>
      </c>
      <c r="EU235" s="326">
        <v>26893.439999999999</v>
      </c>
      <c r="EV235" s="326">
        <v>53650.63</v>
      </c>
      <c r="EW235" s="326">
        <v>268246.03999999998</v>
      </c>
      <c r="EX235" s="326">
        <v>241488.85</v>
      </c>
      <c r="EY235" s="326">
        <v>0</v>
      </c>
      <c r="EZ235" s="326">
        <v>132215.57</v>
      </c>
      <c r="FA235" s="326">
        <v>208161.58</v>
      </c>
      <c r="FB235" s="326">
        <v>257594.43</v>
      </c>
      <c r="FC235" s="326">
        <v>9078.66</v>
      </c>
      <c r="FD235" s="326">
        <v>172569.76</v>
      </c>
      <c r="FE235" s="326">
        <v>0</v>
      </c>
      <c r="FF235" s="326">
        <v>0</v>
      </c>
      <c r="FG235" s="326">
        <v>0</v>
      </c>
      <c r="FH235" s="326">
        <v>0</v>
      </c>
      <c r="FI235" s="326">
        <v>0</v>
      </c>
      <c r="FJ235" s="326">
        <v>0</v>
      </c>
      <c r="FK235" s="326">
        <v>0</v>
      </c>
    </row>
    <row r="236" spans="1:167" x14ac:dyDescent="0.15">
      <c r="A236" s="334">
        <v>3647</v>
      </c>
      <c r="B236" s="334" t="s">
        <v>680</v>
      </c>
      <c r="C236" s="326">
        <v>127000</v>
      </c>
      <c r="D236" s="326">
        <v>9482762</v>
      </c>
      <c r="E236" s="326">
        <v>84187.85</v>
      </c>
      <c r="F236" s="326">
        <v>0</v>
      </c>
      <c r="G236" s="326">
        <v>52468.56</v>
      </c>
      <c r="H236" s="326">
        <v>70758.47</v>
      </c>
      <c r="I236" s="326">
        <v>267963.84999999998</v>
      </c>
      <c r="J236" s="326">
        <v>0</v>
      </c>
      <c r="K236" s="326">
        <v>279210.18</v>
      </c>
      <c r="L236" s="326">
        <v>0</v>
      </c>
      <c r="M236" s="326">
        <v>0</v>
      </c>
      <c r="N236" s="326">
        <v>0</v>
      </c>
      <c r="O236" s="326">
        <v>0</v>
      </c>
      <c r="P236" s="326">
        <v>0</v>
      </c>
      <c r="Q236" s="326">
        <v>0</v>
      </c>
      <c r="R236" s="326">
        <v>0</v>
      </c>
      <c r="S236" s="326">
        <v>42401.120000000003</v>
      </c>
      <c r="T236" s="326">
        <v>24360.15</v>
      </c>
      <c r="U236" s="326">
        <v>122957.89</v>
      </c>
      <c r="V236" s="326">
        <v>35190</v>
      </c>
      <c r="W236" s="326">
        <v>0</v>
      </c>
      <c r="X236" s="326">
        <v>0</v>
      </c>
      <c r="Y236" s="326">
        <v>0</v>
      </c>
      <c r="Z236" s="326">
        <v>45469.66</v>
      </c>
      <c r="AA236" s="326">
        <v>977951.37</v>
      </c>
      <c r="AB236" s="326">
        <v>0</v>
      </c>
      <c r="AC236" s="326">
        <v>272709.89</v>
      </c>
      <c r="AD236" s="326">
        <v>23953.49</v>
      </c>
      <c r="AE236" s="326">
        <v>150630.21</v>
      </c>
      <c r="AF236" s="326">
        <v>0</v>
      </c>
      <c r="AG236" s="326">
        <v>0</v>
      </c>
      <c r="AH236" s="326">
        <v>0</v>
      </c>
      <c r="AI236" s="326">
        <v>0</v>
      </c>
      <c r="AJ236" s="326">
        <v>0</v>
      </c>
      <c r="AK236" s="326">
        <v>0</v>
      </c>
      <c r="AL236" s="326">
        <v>0</v>
      </c>
      <c r="AM236" s="326">
        <v>0</v>
      </c>
      <c r="AN236" s="326">
        <v>173342.77</v>
      </c>
      <c r="AO236" s="326">
        <v>0</v>
      </c>
      <c r="AP236" s="326">
        <v>1436.05</v>
      </c>
      <c r="AQ236" s="326">
        <v>116118.12</v>
      </c>
      <c r="AR236" s="326">
        <v>3138820.06</v>
      </c>
      <c r="AS236" s="326">
        <v>535306.30000000005</v>
      </c>
      <c r="AT236" s="326">
        <v>290880.57</v>
      </c>
      <c r="AU236" s="326">
        <v>511502.79</v>
      </c>
      <c r="AV236" s="326">
        <v>0</v>
      </c>
      <c r="AW236" s="326">
        <v>630861.97</v>
      </c>
      <c r="AX236" s="326">
        <v>688266.17</v>
      </c>
      <c r="AY236" s="326">
        <v>333681.45</v>
      </c>
      <c r="AZ236" s="326">
        <v>625298.75</v>
      </c>
      <c r="BA236" s="326">
        <v>4078346.31</v>
      </c>
      <c r="BB236" s="326">
        <v>535707.51</v>
      </c>
      <c r="BC236" s="326">
        <v>127058.35</v>
      </c>
      <c r="BD236" s="326">
        <v>0</v>
      </c>
      <c r="BE236" s="326">
        <v>39968.949999999997</v>
      </c>
      <c r="BF236" s="326">
        <v>1346098.27</v>
      </c>
      <c r="BG236" s="326">
        <v>181543.92</v>
      </c>
      <c r="BH236" s="326">
        <v>1036.01</v>
      </c>
      <c r="BI236" s="326">
        <v>0</v>
      </c>
      <c r="BJ236" s="326">
        <v>0</v>
      </c>
      <c r="BK236" s="326">
        <v>0</v>
      </c>
      <c r="BL236" s="326">
        <v>0</v>
      </c>
      <c r="BM236" s="326">
        <v>0</v>
      </c>
      <c r="BN236" s="326">
        <v>0</v>
      </c>
      <c r="BO236" s="326">
        <v>4319433.4800000004</v>
      </c>
      <c r="BP236" s="326">
        <v>4319433.4800000004</v>
      </c>
      <c r="BQ236" s="326">
        <v>3911497.12</v>
      </c>
      <c r="BR236" s="326">
        <v>2965755.13</v>
      </c>
      <c r="BS236" s="326">
        <v>8230930.5999999996</v>
      </c>
      <c r="BT236" s="326">
        <v>7285188.6100000003</v>
      </c>
      <c r="BU236" s="326">
        <v>0</v>
      </c>
      <c r="BV236" s="326">
        <v>0</v>
      </c>
      <c r="BW236" s="326">
        <v>1291105.8700000001</v>
      </c>
      <c r="BX236" s="326">
        <v>0</v>
      </c>
      <c r="BY236" s="326">
        <v>0</v>
      </c>
      <c r="BZ236" s="326">
        <v>0</v>
      </c>
      <c r="CA236" s="326">
        <v>1005</v>
      </c>
      <c r="CB236" s="326">
        <v>0</v>
      </c>
      <c r="CC236" s="326">
        <v>66003</v>
      </c>
      <c r="CD236" s="326">
        <v>0</v>
      </c>
      <c r="CE236" s="326">
        <v>0</v>
      </c>
      <c r="CF236" s="326">
        <v>0</v>
      </c>
      <c r="CG236" s="326">
        <v>0</v>
      </c>
      <c r="CH236" s="326">
        <v>0</v>
      </c>
      <c r="CI236" s="326">
        <v>0</v>
      </c>
      <c r="CJ236" s="326">
        <v>0</v>
      </c>
      <c r="CK236" s="326">
        <v>20833.23</v>
      </c>
      <c r="CL236" s="326">
        <v>0</v>
      </c>
      <c r="CM236" s="326">
        <v>376701</v>
      </c>
      <c r="CN236" s="326">
        <v>35545</v>
      </c>
      <c r="CO236" s="326">
        <v>0</v>
      </c>
      <c r="CP236" s="326">
        <v>0</v>
      </c>
      <c r="CQ236" s="326">
        <v>0</v>
      </c>
      <c r="CR236" s="326">
        <v>0</v>
      </c>
      <c r="CS236" s="326">
        <v>9215</v>
      </c>
      <c r="CT236" s="326">
        <v>148168.75</v>
      </c>
      <c r="CU236" s="326">
        <v>0</v>
      </c>
      <c r="CV236" s="326">
        <v>0</v>
      </c>
      <c r="CW236" s="326">
        <v>0</v>
      </c>
      <c r="CX236" s="326">
        <v>0</v>
      </c>
      <c r="CY236" s="326">
        <v>0</v>
      </c>
      <c r="CZ236" s="326">
        <v>0</v>
      </c>
      <c r="DA236" s="326">
        <v>0</v>
      </c>
      <c r="DB236" s="326">
        <v>0</v>
      </c>
      <c r="DC236" s="326">
        <v>0</v>
      </c>
      <c r="DD236" s="326">
        <v>0</v>
      </c>
      <c r="DE236" s="326">
        <v>0</v>
      </c>
      <c r="DF236" s="326">
        <v>0</v>
      </c>
      <c r="DG236" s="326">
        <v>0</v>
      </c>
      <c r="DH236" s="326">
        <v>0</v>
      </c>
      <c r="DI236" s="326">
        <v>1603385.73</v>
      </c>
      <c r="DJ236" s="326">
        <v>0</v>
      </c>
      <c r="DK236" s="326">
        <v>0</v>
      </c>
      <c r="DL236" s="326">
        <v>70628.490000000005</v>
      </c>
      <c r="DM236" s="326">
        <v>198518.9</v>
      </c>
      <c r="DN236" s="326">
        <v>0</v>
      </c>
      <c r="DO236" s="326">
        <v>0</v>
      </c>
      <c r="DP236" s="326">
        <v>51587.69</v>
      </c>
      <c r="DQ236" s="326">
        <v>14017.24</v>
      </c>
      <c r="DR236" s="326">
        <v>0</v>
      </c>
      <c r="DS236" s="326">
        <v>0</v>
      </c>
      <c r="DT236" s="326">
        <v>10438.799999999999</v>
      </c>
      <c r="DU236" s="326">
        <v>0</v>
      </c>
      <c r="DV236" s="326">
        <v>0</v>
      </c>
      <c r="DW236" s="326">
        <v>0</v>
      </c>
      <c r="DX236" s="326">
        <v>1067.2</v>
      </c>
      <c r="DY236" s="326">
        <v>4367.38</v>
      </c>
      <c r="DZ236" s="326">
        <v>49813.68</v>
      </c>
      <c r="EA236" s="326">
        <v>46513.5</v>
      </c>
      <c r="EB236" s="326">
        <v>0</v>
      </c>
      <c r="EC236" s="326">
        <v>0</v>
      </c>
      <c r="ED236" s="326">
        <v>155960.49</v>
      </c>
      <c r="EE236" s="326">
        <v>148662.37</v>
      </c>
      <c r="EF236" s="326">
        <v>1263086.97</v>
      </c>
      <c r="EG236" s="326">
        <v>1143385.0900000001</v>
      </c>
      <c r="EH236" s="326">
        <v>0</v>
      </c>
      <c r="EI236" s="326">
        <v>0</v>
      </c>
      <c r="EJ236" s="326">
        <v>0</v>
      </c>
      <c r="EK236" s="326">
        <v>0</v>
      </c>
      <c r="EL236" s="326">
        <v>127000</v>
      </c>
      <c r="EM236" s="326">
        <v>12775000</v>
      </c>
      <c r="EN236" s="326">
        <v>9986610.3000000007</v>
      </c>
      <c r="EO236" s="326">
        <v>214366.49</v>
      </c>
      <c r="EP236" s="326">
        <v>47219.54</v>
      </c>
      <c r="EQ236" s="326">
        <v>0</v>
      </c>
      <c r="ER236" s="326">
        <v>9819463.3499999996</v>
      </c>
      <c r="ES236" s="326">
        <v>0</v>
      </c>
      <c r="ET236" s="326">
        <v>0</v>
      </c>
      <c r="EU236" s="326">
        <v>0</v>
      </c>
      <c r="EV236" s="326">
        <v>0</v>
      </c>
      <c r="EW236" s="326">
        <v>497532.42</v>
      </c>
      <c r="EX236" s="326">
        <v>497532.42</v>
      </c>
      <c r="EY236" s="326">
        <v>0</v>
      </c>
      <c r="EZ236" s="326">
        <v>0</v>
      </c>
      <c r="FA236" s="326">
        <v>0</v>
      </c>
      <c r="FB236" s="326">
        <v>193401.97</v>
      </c>
      <c r="FC236" s="326">
        <v>0</v>
      </c>
      <c r="FD236" s="326">
        <v>193401.97</v>
      </c>
      <c r="FE236" s="326">
        <v>0</v>
      </c>
      <c r="FF236" s="326">
        <v>0</v>
      </c>
      <c r="FG236" s="326">
        <v>0</v>
      </c>
      <c r="FH236" s="326">
        <v>0</v>
      </c>
      <c r="FI236" s="326">
        <v>0</v>
      </c>
      <c r="FJ236" s="326">
        <v>0</v>
      </c>
      <c r="FK236" s="326">
        <v>0</v>
      </c>
    </row>
    <row r="237" spans="1:167" x14ac:dyDescent="0.15">
      <c r="A237" s="334">
        <v>3654</v>
      </c>
      <c r="B237" s="334" t="s">
        <v>681</v>
      </c>
      <c r="C237" s="326">
        <v>0</v>
      </c>
      <c r="D237" s="326">
        <v>3818203</v>
      </c>
      <c r="E237" s="326">
        <v>0</v>
      </c>
      <c r="F237" s="326">
        <v>2641.45</v>
      </c>
      <c r="G237" s="326">
        <v>8840.2199999999993</v>
      </c>
      <c r="H237" s="326">
        <v>9896.66</v>
      </c>
      <c r="I237" s="326">
        <v>24206.240000000002</v>
      </c>
      <c r="J237" s="326">
        <v>0</v>
      </c>
      <c r="K237" s="326">
        <v>169378</v>
      </c>
      <c r="L237" s="326">
        <v>0</v>
      </c>
      <c r="M237" s="326">
        <v>2309.96</v>
      </c>
      <c r="N237" s="326">
        <v>0</v>
      </c>
      <c r="O237" s="326">
        <v>0</v>
      </c>
      <c r="P237" s="326">
        <v>0</v>
      </c>
      <c r="Q237" s="326">
        <v>0</v>
      </c>
      <c r="R237" s="326">
        <v>8249.2900000000009</v>
      </c>
      <c r="S237" s="326">
        <v>0</v>
      </c>
      <c r="T237" s="326">
        <v>25154.080000000002</v>
      </c>
      <c r="U237" s="326">
        <v>40570.22</v>
      </c>
      <c r="V237" s="326">
        <v>16222</v>
      </c>
      <c r="W237" s="326">
        <v>15522.32</v>
      </c>
      <c r="X237" s="326">
        <v>0</v>
      </c>
      <c r="Y237" s="326">
        <v>135732.04</v>
      </c>
      <c r="Z237" s="326">
        <v>0</v>
      </c>
      <c r="AA237" s="326">
        <v>380042.64</v>
      </c>
      <c r="AB237" s="326">
        <v>0</v>
      </c>
      <c r="AC237" s="326">
        <v>0</v>
      </c>
      <c r="AD237" s="326">
        <v>90361.78</v>
      </c>
      <c r="AE237" s="326">
        <v>90125</v>
      </c>
      <c r="AF237" s="326">
        <v>0</v>
      </c>
      <c r="AG237" s="326">
        <v>0</v>
      </c>
      <c r="AH237" s="326">
        <v>0</v>
      </c>
      <c r="AI237" s="326">
        <v>24016.57</v>
      </c>
      <c r="AJ237" s="326">
        <v>0</v>
      </c>
      <c r="AK237" s="326">
        <v>11102.36</v>
      </c>
      <c r="AL237" s="326">
        <v>0</v>
      </c>
      <c r="AM237" s="326">
        <v>4907.9799999999996</v>
      </c>
      <c r="AN237" s="326">
        <v>8248.81</v>
      </c>
      <c r="AO237" s="326">
        <v>0</v>
      </c>
      <c r="AP237" s="326">
        <v>0</v>
      </c>
      <c r="AQ237" s="326">
        <v>894174.16</v>
      </c>
      <c r="AR237" s="326">
        <v>917441.82</v>
      </c>
      <c r="AS237" s="326">
        <v>202002.19</v>
      </c>
      <c r="AT237" s="326">
        <v>123913.19</v>
      </c>
      <c r="AU237" s="326">
        <v>114580.3</v>
      </c>
      <c r="AV237" s="326">
        <v>0</v>
      </c>
      <c r="AW237" s="326">
        <v>184155.79</v>
      </c>
      <c r="AX237" s="326">
        <v>162960.93</v>
      </c>
      <c r="AY237" s="326">
        <v>156532.49</v>
      </c>
      <c r="AZ237" s="326">
        <v>239734.09</v>
      </c>
      <c r="BA237" s="326">
        <v>1098325.05</v>
      </c>
      <c r="BB237" s="326">
        <v>30087.58</v>
      </c>
      <c r="BC237" s="326">
        <v>68749.3</v>
      </c>
      <c r="BD237" s="326">
        <v>0</v>
      </c>
      <c r="BE237" s="326">
        <v>0</v>
      </c>
      <c r="BF237" s="326">
        <v>447912.67</v>
      </c>
      <c r="BG237" s="326">
        <v>231618.85</v>
      </c>
      <c r="BH237" s="326">
        <v>8769.57</v>
      </c>
      <c r="BI237" s="326">
        <v>0</v>
      </c>
      <c r="BJ237" s="326">
        <v>0</v>
      </c>
      <c r="BK237" s="326">
        <v>0</v>
      </c>
      <c r="BL237" s="326">
        <v>0</v>
      </c>
      <c r="BM237" s="326">
        <v>0</v>
      </c>
      <c r="BN237" s="326">
        <v>0</v>
      </c>
      <c r="BO237" s="326">
        <v>3792800.6</v>
      </c>
      <c r="BP237" s="326">
        <v>3797573.24</v>
      </c>
      <c r="BQ237" s="326">
        <v>0</v>
      </c>
      <c r="BR237" s="326">
        <v>0</v>
      </c>
      <c r="BS237" s="326">
        <v>3792800.6</v>
      </c>
      <c r="BT237" s="326">
        <v>3797573.24</v>
      </c>
      <c r="BU237" s="326">
        <v>0</v>
      </c>
      <c r="BV237" s="326">
        <v>0</v>
      </c>
      <c r="BW237" s="326">
        <v>433149.75</v>
      </c>
      <c r="BX237" s="326">
        <v>0</v>
      </c>
      <c r="BY237" s="326">
        <v>0</v>
      </c>
      <c r="BZ237" s="326">
        <v>0</v>
      </c>
      <c r="CA237" s="326">
        <v>0</v>
      </c>
      <c r="CB237" s="326">
        <v>0</v>
      </c>
      <c r="CC237" s="326">
        <v>0</v>
      </c>
      <c r="CD237" s="326">
        <v>0</v>
      </c>
      <c r="CE237" s="326">
        <v>0</v>
      </c>
      <c r="CF237" s="326">
        <v>0</v>
      </c>
      <c r="CG237" s="326">
        <v>0</v>
      </c>
      <c r="CH237" s="326">
        <v>506</v>
      </c>
      <c r="CI237" s="326">
        <v>0</v>
      </c>
      <c r="CJ237" s="326">
        <v>0</v>
      </c>
      <c r="CK237" s="326">
        <v>44270.39</v>
      </c>
      <c r="CL237" s="326">
        <v>0</v>
      </c>
      <c r="CM237" s="326">
        <v>146039</v>
      </c>
      <c r="CN237" s="326">
        <v>0</v>
      </c>
      <c r="CO237" s="326">
        <v>0</v>
      </c>
      <c r="CP237" s="326">
        <v>0</v>
      </c>
      <c r="CQ237" s="326">
        <v>0</v>
      </c>
      <c r="CR237" s="326">
        <v>0</v>
      </c>
      <c r="CS237" s="326">
        <v>0</v>
      </c>
      <c r="CT237" s="326">
        <v>51291.94</v>
      </c>
      <c r="CU237" s="326">
        <v>0</v>
      </c>
      <c r="CV237" s="326">
        <v>0</v>
      </c>
      <c r="CW237" s="326">
        <v>0</v>
      </c>
      <c r="CX237" s="326">
        <v>0</v>
      </c>
      <c r="CY237" s="326">
        <v>0</v>
      </c>
      <c r="CZ237" s="326">
        <v>0</v>
      </c>
      <c r="DA237" s="326">
        <v>0</v>
      </c>
      <c r="DB237" s="326">
        <v>0</v>
      </c>
      <c r="DC237" s="326">
        <v>0</v>
      </c>
      <c r="DD237" s="326">
        <v>0</v>
      </c>
      <c r="DE237" s="326">
        <v>0</v>
      </c>
      <c r="DF237" s="326">
        <v>0</v>
      </c>
      <c r="DG237" s="326">
        <v>842.59</v>
      </c>
      <c r="DH237" s="326">
        <v>0</v>
      </c>
      <c r="DI237" s="326">
        <v>499054.37</v>
      </c>
      <c r="DJ237" s="326">
        <v>0</v>
      </c>
      <c r="DK237" s="326">
        <v>0</v>
      </c>
      <c r="DL237" s="326">
        <v>121004.13</v>
      </c>
      <c r="DM237" s="326">
        <v>47032.87</v>
      </c>
      <c r="DN237" s="326">
        <v>0</v>
      </c>
      <c r="DO237" s="326">
        <v>0</v>
      </c>
      <c r="DP237" s="326">
        <v>24.5</v>
      </c>
      <c r="DQ237" s="326">
        <v>0</v>
      </c>
      <c r="DR237" s="326">
        <v>0</v>
      </c>
      <c r="DS237" s="326">
        <v>0</v>
      </c>
      <c r="DT237" s="326">
        <v>0</v>
      </c>
      <c r="DU237" s="326">
        <v>0</v>
      </c>
      <c r="DV237" s="326">
        <v>7298.62</v>
      </c>
      <c r="DW237" s="326">
        <v>0</v>
      </c>
      <c r="DX237" s="326">
        <v>0</v>
      </c>
      <c r="DY237" s="326">
        <v>0</v>
      </c>
      <c r="DZ237" s="326">
        <v>0</v>
      </c>
      <c r="EA237" s="326">
        <v>0</v>
      </c>
      <c r="EB237" s="326">
        <v>0</v>
      </c>
      <c r="EC237" s="326">
        <v>0</v>
      </c>
      <c r="ED237" s="326">
        <v>17972.759999999998</v>
      </c>
      <c r="EE237" s="326">
        <v>17264.63</v>
      </c>
      <c r="EF237" s="326">
        <v>56026.87</v>
      </c>
      <c r="EG237" s="326">
        <v>0</v>
      </c>
      <c r="EH237" s="326">
        <v>0</v>
      </c>
      <c r="EI237" s="326">
        <v>0</v>
      </c>
      <c r="EJ237" s="326">
        <v>0</v>
      </c>
      <c r="EK237" s="326">
        <v>56735</v>
      </c>
      <c r="EL237" s="326">
        <v>0</v>
      </c>
      <c r="EM237" s="326">
        <v>210000</v>
      </c>
      <c r="EN237" s="326">
        <v>0</v>
      </c>
      <c r="EO237" s="326">
        <v>0</v>
      </c>
      <c r="EP237" s="326">
        <v>0</v>
      </c>
      <c r="EQ237" s="326">
        <v>0</v>
      </c>
      <c r="ER237" s="326">
        <v>0</v>
      </c>
      <c r="ES237" s="326">
        <v>0</v>
      </c>
      <c r="ET237" s="326">
        <v>0</v>
      </c>
      <c r="EU237" s="326">
        <v>0</v>
      </c>
      <c r="EV237" s="326">
        <v>0</v>
      </c>
      <c r="EW237" s="326">
        <v>223095.39</v>
      </c>
      <c r="EX237" s="326">
        <v>223095.39</v>
      </c>
      <c r="EY237" s="326">
        <v>0</v>
      </c>
      <c r="EZ237" s="326">
        <v>81490.12</v>
      </c>
      <c r="FA237" s="326">
        <v>94061.83</v>
      </c>
      <c r="FB237" s="326">
        <v>136831.5</v>
      </c>
      <c r="FC237" s="326">
        <v>0</v>
      </c>
      <c r="FD237" s="326">
        <v>124259.79</v>
      </c>
      <c r="FE237" s="326">
        <v>0</v>
      </c>
      <c r="FF237" s="326">
        <v>0</v>
      </c>
      <c r="FG237" s="326">
        <v>0</v>
      </c>
      <c r="FH237" s="326">
        <v>0</v>
      </c>
      <c r="FI237" s="326">
        <v>0</v>
      </c>
      <c r="FJ237" s="326">
        <v>0</v>
      </c>
      <c r="FK237" s="326">
        <v>0</v>
      </c>
    </row>
    <row r="238" spans="1:167" x14ac:dyDescent="0.15">
      <c r="A238" s="334">
        <v>3661</v>
      </c>
      <c r="B238" s="334" t="s">
        <v>682</v>
      </c>
      <c r="C238" s="326">
        <v>0</v>
      </c>
      <c r="D238" s="326">
        <v>2879725</v>
      </c>
      <c r="E238" s="326">
        <v>0</v>
      </c>
      <c r="F238" s="326">
        <v>12833.2</v>
      </c>
      <c r="G238" s="326">
        <v>47191.199999999997</v>
      </c>
      <c r="H238" s="326">
        <v>12130.32</v>
      </c>
      <c r="I238" s="326">
        <v>39459.79</v>
      </c>
      <c r="J238" s="326">
        <v>0</v>
      </c>
      <c r="K238" s="326">
        <v>794918</v>
      </c>
      <c r="L238" s="326">
        <v>0</v>
      </c>
      <c r="M238" s="326">
        <v>1700</v>
      </c>
      <c r="N238" s="326">
        <v>0</v>
      </c>
      <c r="O238" s="326">
        <v>0</v>
      </c>
      <c r="P238" s="326">
        <v>10016</v>
      </c>
      <c r="Q238" s="326">
        <v>0</v>
      </c>
      <c r="R238" s="326">
        <v>0</v>
      </c>
      <c r="S238" s="326">
        <v>0</v>
      </c>
      <c r="T238" s="326">
        <v>2743.2</v>
      </c>
      <c r="U238" s="326">
        <v>59678.8</v>
      </c>
      <c r="V238" s="326">
        <v>4531408</v>
      </c>
      <c r="W238" s="326">
        <v>9007.42</v>
      </c>
      <c r="X238" s="326">
        <v>0</v>
      </c>
      <c r="Y238" s="326">
        <v>0</v>
      </c>
      <c r="Z238" s="326">
        <v>1444.56</v>
      </c>
      <c r="AA238" s="326">
        <v>395302.42</v>
      </c>
      <c r="AB238" s="326">
        <v>0</v>
      </c>
      <c r="AC238" s="326">
        <v>0</v>
      </c>
      <c r="AD238" s="326">
        <v>53198.61</v>
      </c>
      <c r="AE238" s="326">
        <v>76284.55</v>
      </c>
      <c r="AF238" s="326">
        <v>0</v>
      </c>
      <c r="AG238" s="326">
        <v>0</v>
      </c>
      <c r="AH238" s="326">
        <v>11603.61</v>
      </c>
      <c r="AI238" s="326">
        <v>0</v>
      </c>
      <c r="AJ238" s="326">
        <v>0</v>
      </c>
      <c r="AK238" s="326">
        <v>0</v>
      </c>
      <c r="AL238" s="326">
        <v>34239</v>
      </c>
      <c r="AM238" s="326">
        <v>790.75</v>
      </c>
      <c r="AN238" s="326">
        <v>51300.38</v>
      </c>
      <c r="AO238" s="326">
        <v>0</v>
      </c>
      <c r="AP238" s="326">
        <v>2813.25</v>
      </c>
      <c r="AQ238" s="326">
        <v>1805469.75</v>
      </c>
      <c r="AR238" s="326">
        <v>2042070.58</v>
      </c>
      <c r="AS238" s="326">
        <v>308555.18</v>
      </c>
      <c r="AT238" s="326">
        <v>209264.16</v>
      </c>
      <c r="AU238" s="326">
        <v>277844.03000000003</v>
      </c>
      <c r="AV238" s="326">
        <v>0</v>
      </c>
      <c r="AW238" s="326">
        <v>209507.3</v>
      </c>
      <c r="AX238" s="326">
        <v>526814.02</v>
      </c>
      <c r="AY238" s="326">
        <v>298866.3</v>
      </c>
      <c r="AZ238" s="326">
        <v>561367.5</v>
      </c>
      <c r="BA238" s="326">
        <v>1279116.08</v>
      </c>
      <c r="BB238" s="326">
        <v>46620.81</v>
      </c>
      <c r="BC238" s="326">
        <v>104257</v>
      </c>
      <c r="BD238" s="326">
        <v>10269</v>
      </c>
      <c r="BE238" s="326">
        <v>0</v>
      </c>
      <c r="BF238" s="326">
        <v>730715.79</v>
      </c>
      <c r="BG238" s="326">
        <v>573455.64</v>
      </c>
      <c r="BH238" s="326">
        <v>0</v>
      </c>
      <c r="BI238" s="326">
        <v>0</v>
      </c>
      <c r="BJ238" s="326">
        <v>0</v>
      </c>
      <c r="BK238" s="326">
        <v>0</v>
      </c>
      <c r="BL238" s="326">
        <v>4075.42</v>
      </c>
      <c r="BM238" s="326">
        <v>0</v>
      </c>
      <c r="BN238" s="326">
        <v>0</v>
      </c>
      <c r="BO238" s="326">
        <v>0</v>
      </c>
      <c r="BP238" s="326">
        <v>0</v>
      </c>
      <c r="BQ238" s="326">
        <v>2857620.72</v>
      </c>
      <c r="BR238" s="326">
        <v>2897140.22</v>
      </c>
      <c r="BS238" s="326">
        <v>2857620.72</v>
      </c>
      <c r="BT238" s="326">
        <v>2901215.64</v>
      </c>
      <c r="BU238" s="326">
        <v>0</v>
      </c>
      <c r="BV238" s="326">
        <v>0</v>
      </c>
      <c r="BW238" s="326">
        <v>730715.79</v>
      </c>
      <c r="BX238" s="326">
        <v>0</v>
      </c>
      <c r="BY238" s="326">
        <v>0</v>
      </c>
      <c r="BZ238" s="326">
        <v>0</v>
      </c>
      <c r="CA238" s="326">
        <v>0</v>
      </c>
      <c r="CB238" s="326">
        <v>0</v>
      </c>
      <c r="CC238" s="326">
        <v>0</v>
      </c>
      <c r="CD238" s="326">
        <v>0</v>
      </c>
      <c r="CE238" s="326">
        <v>0</v>
      </c>
      <c r="CF238" s="326">
        <v>0</v>
      </c>
      <c r="CG238" s="326">
        <v>0</v>
      </c>
      <c r="CH238" s="326">
        <v>532.23</v>
      </c>
      <c r="CI238" s="326">
        <v>0</v>
      </c>
      <c r="CJ238" s="326">
        <v>0</v>
      </c>
      <c r="CK238" s="326">
        <v>0</v>
      </c>
      <c r="CL238" s="326">
        <v>0</v>
      </c>
      <c r="CM238" s="326">
        <v>273281</v>
      </c>
      <c r="CN238" s="326">
        <v>0</v>
      </c>
      <c r="CO238" s="326">
        <v>0</v>
      </c>
      <c r="CP238" s="326">
        <v>0</v>
      </c>
      <c r="CQ238" s="326">
        <v>0</v>
      </c>
      <c r="CR238" s="326">
        <v>4000</v>
      </c>
      <c r="CS238" s="326">
        <v>0</v>
      </c>
      <c r="CT238" s="326">
        <v>157783.95000000001</v>
      </c>
      <c r="CU238" s="326">
        <v>0</v>
      </c>
      <c r="CV238" s="326">
        <v>0</v>
      </c>
      <c r="CW238" s="326">
        <v>0</v>
      </c>
      <c r="CX238" s="326">
        <v>47177.78</v>
      </c>
      <c r="CY238" s="326">
        <v>0</v>
      </c>
      <c r="CZ238" s="326">
        <v>0</v>
      </c>
      <c r="DA238" s="326">
        <v>0</v>
      </c>
      <c r="DB238" s="326">
        <v>0</v>
      </c>
      <c r="DC238" s="326">
        <v>0</v>
      </c>
      <c r="DD238" s="326">
        <v>0</v>
      </c>
      <c r="DE238" s="326">
        <v>4269.45</v>
      </c>
      <c r="DF238" s="326">
        <v>0</v>
      </c>
      <c r="DG238" s="326">
        <v>0</v>
      </c>
      <c r="DH238" s="326">
        <v>0</v>
      </c>
      <c r="DI238" s="326">
        <v>894634.72</v>
      </c>
      <c r="DJ238" s="326">
        <v>0</v>
      </c>
      <c r="DK238" s="326">
        <v>0</v>
      </c>
      <c r="DL238" s="326">
        <v>95182.74</v>
      </c>
      <c r="DM238" s="326">
        <v>158355.37</v>
      </c>
      <c r="DN238" s="326">
        <v>0</v>
      </c>
      <c r="DO238" s="326">
        <v>0</v>
      </c>
      <c r="DP238" s="326">
        <v>43472.95</v>
      </c>
      <c r="DQ238" s="326">
        <v>779</v>
      </c>
      <c r="DR238" s="326">
        <v>0</v>
      </c>
      <c r="DS238" s="326">
        <v>0</v>
      </c>
      <c r="DT238" s="326">
        <v>0</v>
      </c>
      <c r="DU238" s="326">
        <v>0</v>
      </c>
      <c r="DV238" s="326">
        <v>16796.52</v>
      </c>
      <c r="DW238" s="326">
        <v>0</v>
      </c>
      <c r="DX238" s="326">
        <v>28946.54</v>
      </c>
      <c r="DY238" s="326">
        <v>36355.300000000003</v>
      </c>
      <c r="DZ238" s="326">
        <v>29048.2</v>
      </c>
      <c r="EA238" s="326">
        <v>21139.439999999999</v>
      </c>
      <c r="EB238" s="326">
        <v>0</v>
      </c>
      <c r="EC238" s="326">
        <v>500</v>
      </c>
      <c r="ED238" s="326">
        <v>228282.97</v>
      </c>
      <c r="EE238" s="326">
        <v>226448.2</v>
      </c>
      <c r="EF238" s="326">
        <v>775167.73</v>
      </c>
      <c r="EG238" s="326">
        <v>601219.18000000005</v>
      </c>
      <c r="EH238" s="326">
        <v>87110.82</v>
      </c>
      <c r="EI238" s="326">
        <v>0</v>
      </c>
      <c r="EJ238" s="326">
        <v>0</v>
      </c>
      <c r="EK238" s="326">
        <v>88672.5</v>
      </c>
      <c r="EL238" s="326">
        <v>0</v>
      </c>
      <c r="EM238" s="326">
        <v>9564920</v>
      </c>
      <c r="EN238" s="326">
        <v>7296089.0800000001</v>
      </c>
      <c r="EO238" s="326">
        <v>314230.37</v>
      </c>
      <c r="EP238" s="326">
        <v>72272.14</v>
      </c>
      <c r="EQ238" s="326">
        <v>0</v>
      </c>
      <c r="ER238" s="326">
        <v>7054130.8499999996</v>
      </c>
      <c r="ES238" s="326">
        <v>0</v>
      </c>
      <c r="ET238" s="326">
        <v>0</v>
      </c>
      <c r="EU238" s="326">
        <v>41945.73</v>
      </c>
      <c r="EV238" s="326">
        <v>56071.3</v>
      </c>
      <c r="EW238" s="326">
        <v>459441.27</v>
      </c>
      <c r="EX238" s="326">
        <v>445315.7</v>
      </c>
      <c r="EY238" s="326">
        <v>0</v>
      </c>
      <c r="EZ238" s="326">
        <v>0</v>
      </c>
      <c r="FA238" s="326">
        <v>0</v>
      </c>
      <c r="FB238" s="326">
        <v>0</v>
      </c>
      <c r="FC238" s="326">
        <v>0</v>
      </c>
      <c r="FD238" s="326">
        <v>0</v>
      </c>
      <c r="FE238" s="326">
        <v>0</v>
      </c>
      <c r="FF238" s="326">
        <v>0</v>
      </c>
      <c r="FG238" s="326">
        <v>0</v>
      </c>
      <c r="FH238" s="326">
        <v>0</v>
      </c>
      <c r="FI238" s="326">
        <v>0</v>
      </c>
      <c r="FJ238" s="326">
        <v>0</v>
      </c>
      <c r="FK238" s="326">
        <v>0</v>
      </c>
    </row>
    <row r="239" spans="1:167" x14ac:dyDescent="0.15">
      <c r="A239" s="334">
        <v>3668</v>
      </c>
      <c r="B239" s="334" t="s">
        <v>683</v>
      </c>
      <c r="C239" s="326">
        <v>0</v>
      </c>
      <c r="D239" s="326">
        <v>2879931.86</v>
      </c>
      <c r="E239" s="326">
        <v>3134.73</v>
      </c>
      <c r="F239" s="326">
        <v>2274.59</v>
      </c>
      <c r="G239" s="326">
        <v>61398.9</v>
      </c>
      <c r="H239" s="326">
        <v>5822.24</v>
      </c>
      <c r="I239" s="326">
        <v>23419.22</v>
      </c>
      <c r="J239" s="326">
        <v>1797.17</v>
      </c>
      <c r="K239" s="326">
        <v>562394.32999999996</v>
      </c>
      <c r="L239" s="326">
        <v>0</v>
      </c>
      <c r="M239" s="326">
        <v>0</v>
      </c>
      <c r="N239" s="326">
        <v>0</v>
      </c>
      <c r="O239" s="326">
        <v>0</v>
      </c>
      <c r="P239" s="326">
        <v>14727.31</v>
      </c>
      <c r="Q239" s="326">
        <v>0</v>
      </c>
      <c r="R239" s="326">
        <v>0</v>
      </c>
      <c r="S239" s="326">
        <v>0</v>
      </c>
      <c r="T239" s="326">
        <v>828.71</v>
      </c>
      <c r="U239" s="326">
        <v>72311.89</v>
      </c>
      <c r="V239" s="326">
        <v>5788067</v>
      </c>
      <c r="W239" s="326">
        <v>13018.06</v>
      </c>
      <c r="X239" s="326">
        <v>0</v>
      </c>
      <c r="Y239" s="326">
        <v>328614.40000000002</v>
      </c>
      <c r="Z239" s="326">
        <v>1200.8699999999999</v>
      </c>
      <c r="AA239" s="326">
        <v>476713.6</v>
      </c>
      <c r="AB239" s="326">
        <v>0</v>
      </c>
      <c r="AC239" s="326">
        <v>0</v>
      </c>
      <c r="AD239" s="326">
        <v>45234.46</v>
      </c>
      <c r="AE239" s="326">
        <v>181404.79</v>
      </c>
      <c r="AF239" s="326">
        <v>0</v>
      </c>
      <c r="AG239" s="326">
        <v>0</v>
      </c>
      <c r="AH239" s="326">
        <v>26463.05</v>
      </c>
      <c r="AI239" s="326">
        <v>0</v>
      </c>
      <c r="AJ239" s="326">
        <v>0</v>
      </c>
      <c r="AK239" s="326">
        <v>3207</v>
      </c>
      <c r="AL239" s="326">
        <v>0</v>
      </c>
      <c r="AM239" s="326">
        <v>0</v>
      </c>
      <c r="AN239" s="326">
        <v>41324.76</v>
      </c>
      <c r="AO239" s="326">
        <v>0</v>
      </c>
      <c r="AP239" s="326">
        <v>7882.43</v>
      </c>
      <c r="AQ239" s="326">
        <v>2144691.15</v>
      </c>
      <c r="AR239" s="326">
        <v>2252683.64</v>
      </c>
      <c r="AS239" s="326">
        <v>320267.01</v>
      </c>
      <c r="AT239" s="326">
        <v>247739.67</v>
      </c>
      <c r="AU239" s="326">
        <v>301224.59000000003</v>
      </c>
      <c r="AV239" s="326">
        <v>18879.62</v>
      </c>
      <c r="AW239" s="326">
        <v>208914.89</v>
      </c>
      <c r="AX239" s="326">
        <v>473544.57</v>
      </c>
      <c r="AY239" s="326">
        <v>463283.8</v>
      </c>
      <c r="AZ239" s="326">
        <v>424195.62</v>
      </c>
      <c r="BA239" s="326">
        <v>1654215.09</v>
      </c>
      <c r="BB239" s="326">
        <v>290482.88</v>
      </c>
      <c r="BC239" s="326">
        <v>140273.07999999999</v>
      </c>
      <c r="BD239" s="326">
        <v>70.680000000000007</v>
      </c>
      <c r="BE239" s="326">
        <v>47243.46</v>
      </c>
      <c r="BF239" s="326">
        <v>1220740.5</v>
      </c>
      <c r="BG239" s="326">
        <v>513088.68</v>
      </c>
      <c r="BH239" s="326">
        <v>0</v>
      </c>
      <c r="BI239" s="326">
        <v>16578.5</v>
      </c>
      <c r="BJ239" s="326">
        <v>6892</v>
      </c>
      <c r="BK239" s="326">
        <v>0</v>
      </c>
      <c r="BL239" s="326">
        <v>0</v>
      </c>
      <c r="BM239" s="326">
        <v>0</v>
      </c>
      <c r="BN239" s="326">
        <v>0</v>
      </c>
      <c r="BO239" s="326">
        <v>0</v>
      </c>
      <c r="BP239" s="326">
        <v>0</v>
      </c>
      <c r="BQ239" s="326">
        <v>1805122.09</v>
      </c>
      <c r="BR239" s="326">
        <v>1634441.03</v>
      </c>
      <c r="BS239" s="326">
        <v>1821700.59</v>
      </c>
      <c r="BT239" s="326">
        <v>1641333.03</v>
      </c>
      <c r="BU239" s="326">
        <v>0</v>
      </c>
      <c r="BV239" s="326">
        <v>0</v>
      </c>
      <c r="BW239" s="326">
        <v>889875.5</v>
      </c>
      <c r="BX239" s="326">
        <v>0</v>
      </c>
      <c r="BY239" s="326">
        <v>0</v>
      </c>
      <c r="BZ239" s="326">
        <v>0</v>
      </c>
      <c r="CA239" s="326">
        <v>0</v>
      </c>
      <c r="CB239" s="326">
        <v>0</v>
      </c>
      <c r="CC239" s="326">
        <v>30177.49</v>
      </c>
      <c r="CD239" s="326">
        <v>0</v>
      </c>
      <c r="CE239" s="326">
        <v>0</v>
      </c>
      <c r="CF239" s="326">
        <v>0</v>
      </c>
      <c r="CG239" s="326">
        <v>0</v>
      </c>
      <c r="CH239" s="326">
        <v>0</v>
      </c>
      <c r="CI239" s="326">
        <v>0</v>
      </c>
      <c r="CJ239" s="326">
        <v>0</v>
      </c>
      <c r="CK239" s="326">
        <v>0</v>
      </c>
      <c r="CL239" s="326">
        <v>0</v>
      </c>
      <c r="CM239" s="326">
        <v>326977</v>
      </c>
      <c r="CN239" s="326">
        <v>17144</v>
      </c>
      <c r="CO239" s="326">
        <v>0</v>
      </c>
      <c r="CP239" s="326">
        <v>0</v>
      </c>
      <c r="CQ239" s="326">
        <v>0</v>
      </c>
      <c r="CR239" s="326">
        <v>1000</v>
      </c>
      <c r="CS239" s="326">
        <v>4445</v>
      </c>
      <c r="CT239" s="326">
        <v>201132.37</v>
      </c>
      <c r="CU239" s="326">
        <v>0</v>
      </c>
      <c r="CV239" s="326">
        <v>0</v>
      </c>
      <c r="CW239" s="326">
        <v>0</v>
      </c>
      <c r="CX239" s="326">
        <v>108795.77</v>
      </c>
      <c r="CY239" s="326">
        <v>0</v>
      </c>
      <c r="CZ239" s="326">
        <v>0</v>
      </c>
      <c r="DA239" s="326">
        <v>0</v>
      </c>
      <c r="DB239" s="326">
        <v>0</v>
      </c>
      <c r="DC239" s="326">
        <v>0</v>
      </c>
      <c r="DD239" s="326">
        <v>0</v>
      </c>
      <c r="DE239" s="326">
        <v>0</v>
      </c>
      <c r="DF239" s="326">
        <v>0</v>
      </c>
      <c r="DG239" s="326">
        <v>0</v>
      </c>
      <c r="DH239" s="326">
        <v>0</v>
      </c>
      <c r="DI239" s="326">
        <v>1345681.72</v>
      </c>
      <c r="DJ239" s="326">
        <v>0</v>
      </c>
      <c r="DK239" s="326">
        <v>0</v>
      </c>
      <c r="DL239" s="326">
        <v>173686.41</v>
      </c>
      <c r="DM239" s="326">
        <v>39067.9</v>
      </c>
      <c r="DN239" s="326">
        <v>0</v>
      </c>
      <c r="DO239" s="326">
        <v>0</v>
      </c>
      <c r="DP239" s="326">
        <v>8057.96</v>
      </c>
      <c r="DQ239" s="326">
        <v>3200</v>
      </c>
      <c r="DR239" s="326">
        <v>0</v>
      </c>
      <c r="DS239" s="326">
        <v>0</v>
      </c>
      <c r="DT239" s="326">
        <v>0</v>
      </c>
      <c r="DU239" s="326">
        <v>0</v>
      </c>
      <c r="DV239" s="326">
        <v>3000</v>
      </c>
      <c r="DW239" s="326">
        <v>6853.14</v>
      </c>
      <c r="DX239" s="326">
        <v>98208.76</v>
      </c>
      <c r="DY239" s="326">
        <v>104120.62</v>
      </c>
      <c r="DZ239" s="326">
        <v>10142.86</v>
      </c>
      <c r="EA239" s="326">
        <v>4027.27</v>
      </c>
      <c r="EB239" s="326">
        <v>203.73</v>
      </c>
      <c r="EC239" s="326">
        <v>0</v>
      </c>
      <c r="ED239" s="326">
        <v>40773.440000000002</v>
      </c>
      <c r="EE239" s="326">
        <v>381226.09</v>
      </c>
      <c r="EF239" s="326">
        <v>1089409.54</v>
      </c>
      <c r="EG239" s="326">
        <v>645920</v>
      </c>
      <c r="EH239" s="326">
        <v>0</v>
      </c>
      <c r="EI239" s="326">
        <v>0</v>
      </c>
      <c r="EJ239" s="326">
        <v>0</v>
      </c>
      <c r="EK239" s="326">
        <v>103036.89</v>
      </c>
      <c r="EL239" s="326">
        <v>0</v>
      </c>
      <c r="EM239" s="326">
        <v>1552549.42</v>
      </c>
      <c r="EN239" s="326">
        <v>182285.26</v>
      </c>
      <c r="EO239" s="326">
        <v>402694.08</v>
      </c>
      <c r="EP239" s="326">
        <v>220408.82</v>
      </c>
      <c r="EQ239" s="326">
        <v>0</v>
      </c>
      <c r="ER239" s="326">
        <v>0</v>
      </c>
      <c r="ES239" s="326">
        <v>0</v>
      </c>
      <c r="ET239" s="326">
        <v>0</v>
      </c>
      <c r="EU239" s="326">
        <v>63638.41</v>
      </c>
      <c r="EV239" s="326">
        <v>109868.71</v>
      </c>
      <c r="EW239" s="326">
        <v>533294.18000000005</v>
      </c>
      <c r="EX239" s="326">
        <v>487063.88</v>
      </c>
      <c r="EY239" s="326">
        <v>0</v>
      </c>
      <c r="EZ239" s="326">
        <v>6898.95</v>
      </c>
      <c r="FA239" s="326">
        <v>6858.74</v>
      </c>
      <c r="FB239" s="326">
        <v>75979</v>
      </c>
      <c r="FC239" s="326">
        <v>3122.7</v>
      </c>
      <c r="FD239" s="326">
        <v>72896.509999999995</v>
      </c>
      <c r="FE239" s="326">
        <v>0</v>
      </c>
      <c r="FF239" s="326">
        <v>0</v>
      </c>
      <c r="FG239" s="326">
        <v>0</v>
      </c>
      <c r="FH239" s="326">
        <v>122799.52</v>
      </c>
      <c r="FI239" s="326">
        <v>0</v>
      </c>
      <c r="FJ239" s="326">
        <v>75683.520000000004</v>
      </c>
      <c r="FK239" s="326">
        <v>47116</v>
      </c>
    </row>
    <row r="240" spans="1:167" x14ac:dyDescent="0.15">
      <c r="A240" s="334">
        <v>3675</v>
      </c>
      <c r="B240" s="334" t="s">
        <v>684</v>
      </c>
      <c r="C240" s="326">
        <v>0</v>
      </c>
      <c r="D240" s="326">
        <v>21329494.780000001</v>
      </c>
      <c r="E240" s="326">
        <v>20051.990000000002</v>
      </c>
      <c r="F240" s="326">
        <v>600</v>
      </c>
      <c r="G240" s="326">
        <v>54798.75</v>
      </c>
      <c r="H240" s="326">
        <v>83757.679999999993</v>
      </c>
      <c r="I240" s="326">
        <v>522054.74</v>
      </c>
      <c r="J240" s="326">
        <v>0</v>
      </c>
      <c r="K240" s="326">
        <v>2555233.59</v>
      </c>
      <c r="L240" s="326">
        <v>0</v>
      </c>
      <c r="M240" s="326">
        <v>0</v>
      </c>
      <c r="N240" s="326">
        <v>0</v>
      </c>
      <c r="O240" s="326">
        <v>0</v>
      </c>
      <c r="P240" s="326">
        <v>0</v>
      </c>
      <c r="Q240" s="326">
        <v>0</v>
      </c>
      <c r="R240" s="326">
        <v>0</v>
      </c>
      <c r="S240" s="326">
        <v>0</v>
      </c>
      <c r="T240" s="326">
        <v>0</v>
      </c>
      <c r="U240" s="326">
        <v>204601.72</v>
      </c>
      <c r="V240" s="326">
        <v>12952549</v>
      </c>
      <c r="W240" s="326">
        <v>39293.33</v>
      </c>
      <c r="X240" s="326">
        <v>0</v>
      </c>
      <c r="Y240" s="326">
        <v>0</v>
      </c>
      <c r="Z240" s="326">
        <v>473.6</v>
      </c>
      <c r="AA240" s="326">
        <v>2296854.2799999998</v>
      </c>
      <c r="AB240" s="326">
        <v>16283</v>
      </c>
      <c r="AC240" s="326">
        <v>0</v>
      </c>
      <c r="AD240" s="326">
        <v>75581</v>
      </c>
      <c r="AE240" s="326">
        <v>199548.07</v>
      </c>
      <c r="AF240" s="326">
        <v>0</v>
      </c>
      <c r="AG240" s="326">
        <v>0</v>
      </c>
      <c r="AH240" s="326">
        <v>0</v>
      </c>
      <c r="AI240" s="326">
        <v>0</v>
      </c>
      <c r="AJ240" s="326">
        <v>0</v>
      </c>
      <c r="AK240" s="326">
        <v>25441.85</v>
      </c>
      <c r="AL240" s="326">
        <v>0</v>
      </c>
      <c r="AM240" s="326">
        <v>26638.94</v>
      </c>
      <c r="AN240" s="326">
        <v>148836.84</v>
      </c>
      <c r="AO240" s="326">
        <v>0</v>
      </c>
      <c r="AP240" s="326">
        <v>35779.11</v>
      </c>
      <c r="AQ240" s="326">
        <v>10412363.130000001</v>
      </c>
      <c r="AR240" s="326">
        <v>6165165.2300000004</v>
      </c>
      <c r="AS240" s="326">
        <v>1076261.69</v>
      </c>
      <c r="AT240" s="326">
        <v>1040940.99</v>
      </c>
      <c r="AU240" s="326">
        <v>857431.8</v>
      </c>
      <c r="AV240" s="326">
        <v>627974.30000000005</v>
      </c>
      <c r="AW240" s="326">
        <v>1034293.06</v>
      </c>
      <c r="AX240" s="326">
        <v>1061782.23</v>
      </c>
      <c r="AY240" s="326">
        <v>912857.93</v>
      </c>
      <c r="AZ240" s="326">
        <v>2764188.71</v>
      </c>
      <c r="BA240" s="326">
        <v>6903779.1200000001</v>
      </c>
      <c r="BB240" s="326">
        <v>1765636.31</v>
      </c>
      <c r="BC240" s="326">
        <v>257647.76</v>
      </c>
      <c r="BD240" s="326">
        <v>98465.86</v>
      </c>
      <c r="BE240" s="326">
        <v>442300.1</v>
      </c>
      <c r="BF240" s="326">
        <v>4229524.42</v>
      </c>
      <c r="BG240" s="326">
        <v>1142054.8999999999</v>
      </c>
      <c r="BH240" s="326">
        <v>4.53</v>
      </c>
      <c r="BI240" s="326">
        <v>0</v>
      </c>
      <c r="BJ240" s="326">
        <v>0</v>
      </c>
      <c r="BK240" s="326">
        <v>0</v>
      </c>
      <c r="BL240" s="326">
        <v>0</v>
      </c>
      <c r="BM240" s="326">
        <v>0</v>
      </c>
      <c r="BN240" s="326">
        <v>0</v>
      </c>
      <c r="BO240" s="326">
        <v>0</v>
      </c>
      <c r="BP240" s="326">
        <v>0</v>
      </c>
      <c r="BQ240" s="326">
        <v>8136300.5499999998</v>
      </c>
      <c r="BR240" s="326">
        <v>7931500.75</v>
      </c>
      <c r="BS240" s="326">
        <v>8136300.5499999998</v>
      </c>
      <c r="BT240" s="326">
        <v>7931500.75</v>
      </c>
      <c r="BU240" s="326">
        <v>0</v>
      </c>
      <c r="BV240" s="326">
        <v>0</v>
      </c>
      <c r="BW240" s="326">
        <v>4229524.42</v>
      </c>
      <c r="BX240" s="326">
        <v>0</v>
      </c>
      <c r="BY240" s="326">
        <v>0</v>
      </c>
      <c r="BZ240" s="326">
        <v>0</v>
      </c>
      <c r="CA240" s="326">
        <v>0</v>
      </c>
      <c r="CB240" s="326">
        <v>9495.58</v>
      </c>
      <c r="CC240" s="326">
        <v>0</v>
      </c>
      <c r="CD240" s="326">
        <v>0</v>
      </c>
      <c r="CE240" s="326">
        <v>0</v>
      </c>
      <c r="CF240" s="326">
        <v>0</v>
      </c>
      <c r="CG240" s="326">
        <v>0</v>
      </c>
      <c r="CH240" s="326">
        <v>0</v>
      </c>
      <c r="CI240" s="326">
        <v>0</v>
      </c>
      <c r="CJ240" s="326">
        <v>0</v>
      </c>
      <c r="CK240" s="326">
        <v>0</v>
      </c>
      <c r="CL240" s="326">
        <v>0</v>
      </c>
      <c r="CM240" s="326">
        <v>1444165</v>
      </c>
      <c r="CN240" s="326">
        <v>0</v>
      </c>
      <c r="CO240" s="326">
        <v>0</v>
      </c>
      <c r="CP240" s="326">
        <v>0</v>
      </c>
      <c r="CQ240" s="326">
        <v>0</v>
      </c>
      <c r="CR240" s="326">
        <v>0</v>
      </c>
      <c r="CS240" s="326">
        <v>0</v>
      </c>
      <c r="CT240" s="326">
        <v>628146.30000000005</v>
      </c>
      <c r="CU240" s="326">
        <v>0</v>
      </c>
      <c r="CV240" s="326">
        <v>0</v>
      </c>
      <c r="CW240" s="326">
        <v>0</v>
      </c>
      <c r="CX240" s="326">
        <v>212588.71</v>
      </c>
      <c r="CY240" s="326">
        <v>0</v>
      </c>
      <c r="CZ240" s="326">
        <v>0</v>
      </c>
      <c r="DA240" s="326">
        <v>0</v>
      </c>
      <c r="DB240" s="326">
        <v>166.64</v>
      </c>
      <c r="DC240" s="326">
        <v>0</v>
      </c>
      <c r="DD240" s="326">
        <v>0</v>
      </c>
      <c r="DE240" s="326">
        <v>0</v>
      </c>
      <c r="DF240" s="326">
        <v>0</v>
      </c>
      <c r="DG240" s="326">
        <v>1810.83</v>
      </c>
      <c r="DH240" s="326">
        <v>0</v>
      </c>
      <c r="DI240" s="326">
        <v>4381940.1100000003</v>
      </c>
      <c r="DJ240" s="326">
        <v>0</v>
      </c>
      <c r="DK240" s="326">
        <v>0</v>
      </c>
      <c r="DL240" s="326">
        <v>930961.31</v>
      </c>
      <c r="DM240" s="326">
        <v>395706.99</v>
      </c>
      <c r="DN240" s="326">
        <v>0</v>
      </c>
      <c r="DO240" s="326">
        <v>0</v>
      </c>
      <c r="DP240" s="326">
        <v>437625.88</v>
      </c>
      <c r="DQ240" s="326">
        <v>11552.69</v>
      </c>
      <c r="DR240" s="326">
        <v>0</v>
      </c>
      <c r="DS240" s="326">
        <v>0</v>
      </c>
      <c r="DT240" s="326">
        <v>0</v>
      </c>
      <c r="DU240" s="326">
        <v>0</v>
      </c>
      <c r="DV240" s="326">
        <v>364347.64</v>
      </c>
      <c r="DW240" s="326">
        <v>141.19999999999999</v>
      </c>
      <c r="DX240" s="326">
        <v>73971.990000000005</v>
      </c>
      <c r="DY240" s="326">
        <v>134320</v>
      </c>
      <c r="DZ240" s="326">
        <v>142275.82999999999</v>
      </c>
      <c r="EA240" s="326">
        <v>70904.36</v>
      </c>
      <c r="EB240" s="326">
        <v>11023.46</v>
      </c>
      <c r="EC240" s="326">
        <v>0</v>
      </c>
      <c r="ED240" s="326">
        <v>1385759.25</v>
      </c>
      <c r="EE240" s="326">
        <v>2188385.52</v>
      </c>
      <c r="EF240" s="326">
        <v>6400082.6600000001</v>
      </c>
      <c r="EG240" s="326">
        <v>5522163.8899999997</v>
      </c>
      <c r="EH240" s="326">
        <v>0</v>
      </c>
      <c r="EI240" s="326">
        <v>0</v>
      </c>
      <c r="EJ240" s="326">
        <v>75292.5</v>
      </c>
      <c r="EK240" s="326">
        <v>0</v>
      </c>
      <c r="EL240" s="326">
        <v>0</v>
      </c>
      <c r="EM240" s="326">
        <v>43129000</v>
      </c>
      <c r="EN240" s="326">
        <v>83589.649999999994</v>
      </c>
      <c r="EO240" s="326">
        <v>79489.070000000007</v>
      </c>
      <c r="EP240" s="326">
        <v>1600936.64</v>
      </c>
      <c r="EQ240" s="326">
        <v>0</v>
      </c>
      <c r="ER240" s="326">
        <v>1605037.22</v>
      </c>
      <c r="ES240" s="326">
        <v>0</v>
      </c>
      <c r="ET240" s="326">
        <v>0</v>
      </c>
      <c r="EU240" s="326">
        <v>501513.67</v>
      </c>
      <c r="EV240" s="326">
        <v>653315.44999999995</v>
      </c>
      <c r="EW240" s="326">
        <v>1331170.33</v>
      </c>
      <c r="EX240" s="326">
        <v>1179368.55</v>
      </c>
      <c r="EY240" s="326">
        <v>0</v>
      </c>
      <c r="EZ240" s="326">
        <v>383028.5</v>
      </c>
      <c r="FA240" s="326">
        <v>471117.86</v>
      </c>
      <c r="FB240" s="326">
        <v>503454.15</v>
      </c>
      <c r="FC240" s="326">
        <v>108788.37</v>
      </c>
      <c r="FD240" s="326">
        <v>306312.21999999997</v>
      </c>
      <c r="FE240" s="326">
        <v>264.2</v>
      </c>
      <c r="FF240" s="326">
        <v>0</v>
      </c>
      <c r="FG240" s="326">
        <v>0</v>
      </c>
      <c r="FH240" s="326">
        <v>577654.32999999996</v>
      </c>
      <c r="FI240" s="326">
        <v>52214.68</v>
      </c>
      <c r="FJ240" s="326">
        <v>490060.71</v>
      </c>
      <c r="FK240" s="326">
        <v>35378.94</v>
      </c>
    </row>
    <row r="241" spans="1:167" x14ac:dyDescent="0.15">
      <c r="A241" s="334">
        <v>3682</v>
      </c>
      <c r="B241" s="334" t="s">
        <v>685</v>
      </c>
      <c r="C241" s="326">
        <v>0</v>
      </c>
      <c r="D241" s="326">
        <v>10130494.35</v>
      </c>
      <c r="E241" s="326">
        <v>0</v>
      </c>
      <c r="F241" s="326">
        <v>101243.57</v>
      </c>
      <c r="G241" s="326">
        <v>79154.55</v>
      </c>
      <c r="H241" s="326">
        <v>47452.77</v>
      </c>
      <c r="I241" s="326">
        <v>263295.03999999998</v>
      </c>
      <c r="J241" s="326">
        <v>0</v>
      </c>
      <c r="K241" s="326">
        <v>728472.15</v>
      </c>
      <c r="L241" s="326">
        <v>0</v>
      </c>
      <c r="M241" s="326">
        <v>0</v>
      </c>
      <c r="N241" s="326">
        <v>9750</v>
      </c>
      <c r="O241" s="326">
        <v>0</v>
      </c>
      <c r="P241" s="326">
        <v>2966.79</v>
      </c>
      <c r="Q241" s="326">
        <v>0</v>
      </c>
      <c r="R241" s="326">
        <v>0</v>
      </c>
      <c r="S241" s="326">
        <v>0</v>
      </c>
      <c r="T241" s="326">
        <v>0</v>
      </c>
      <c r="U241" s="326">
        <v>132438.88</v>
      </c>
      <c r="V241" s="326">
        <v>16240706</v>
      </c>
      <c r="W241" s="326">
        <v>24372.84</v>
      </c>
      <c r="X241" s="326">
        <v>0</v>
      </c>
      <c r="Y241" s="326">
        <v>0</v>
      </c>
      <c r="Z241" s="326">
        <v>0</v>
      </c>
      <c r="AA241" s="326">
        <v>1308445.8899999999</v>
      </c>
      <c r="AB241" s="326">
        <v>0</v>
      </c>
      <c r="AC241" s="326">
        <v>0</v>
      </c>
      <c r="AD241" s="326">
        <v>76399.37</v>
      </c>
      <c r="AE241" s="326">
        <v>285090.52</v>
      </c>
      <c r="AF241" s="326">
        <v>0</v>
      </c>
      <c r="AG241" s="326">
        <v>0</v>
      </c>
      <c r="AH241" s="326">
        <v>65655.63</v>
      </c>
      <c r="AI241" s="326">
        <v>0</v>
      </c>
      <c r="AJ241" s="326">
        <v>0</v>
      </c>
      <c r="AK241" s="326">
        <v>365.37</v>
      </c>
      <c r="AL241" s="326">
        <v>0</v>
      </c>
      <c r="AM241" s="326">
        <v>29944</v>
      </c>
      <c r="AN241" s="326">
        <v>46076</v>
      </c>
      <c r="AO241" s="326">
        <v>0</v>
      </c>
      <c r="AP241" s="326">
        <v>15879.43</v>
      </c>
      <c r="AQ241" s="326">
        <v>4143921.02</v>
      </c>
      <c r="AR241" s="326">
        <v>6729117.5999999996</v>
      </c>
      <c r="AS241" s="326">
        <v>964090.45</v>
      </c>
      <c r="AT241" s="326">
        <v>740313.34</v>
      </c>
      <c r="AU241" s="326">
        <v>519338.93</v>
      </c>
      <c r="AV241" s="326">
        <v>49254.54</v>
      </c>
      <c r="AW241" s="326">
        <v>724008.1</v>
      </c>
      <c r="AX241" s="326">
        <v>1483633.33</v>
      </c>
      <c r="AY241" s="326">
        <v>520766.04</v>
      </c>
      <c r="AZ241" s="326">
        <v>1681317.77</v>
      </c>
      <c r="BA241" s="326">
        <v>4022566.03</v>
      </c>
      <c r="BB241" s="326">
        <v>1592397.42</v>
      </c>
      <c r="BC241" s="326">
        <v>315896.18</v>
      </c>
      <c r="BD241" s="326">
        <v>37698.080000000002</v>
      </c>
      <c r="BE241" s="326">
        <v>385735.04</v>
      </c>
      <c r="BF241" s="326">
        <v>3963686.92</v>
      </c>
      <c r="BG241" s="326">
        <v>1147880.8799999999</v>
      </c>
      <c r="BH241" s="326">
        <v>17263.5</v>
      </c>
      <c r="BI241" s="326">
        <v>0</v>
      </c>
      <c r="BJ241" s="326">
        <v>0</v>
      </c>
      <c r="BK241" s="326">
        <v>0</v>
      </c>
      <c r="BL241" s="326">
        <v>0</v>
      </c>
      <c r="BM241" s="326">
        <v>0</v>
      </c>
      <c r="BN241" s="326">
        <v>0</v>
      </c>
      <c r="BO241" s="326">
        <v>0</v>
      </c>
      <c r="BP241" s="326">
        <v>0</v>
      </c>
      <c r="BQ241" s="326">
        <v>6702818.2000000002</v>
      </c>
      <c r="BR241" s="326">
        <v>7252136.1799999997</v>
      </c>
      <c r="BS241" s="326">
        <v>6702818.2000000002</v>
      </c>
      <c r="BT241" s="326">
        <v>7252136.1799999997</v>
      </c>
      <c r="BU241" s="326">
        <v>0</v>
      </c>
      <c r="BV241" s="326">
        <v>0</v>
      </c>
      <c r="BW241" s="326">
        <v>3963686.92</v>
      </c>
      <c r="BX241" s="326">
        <v>0</v>
      </c>
      <c r="BY241" s="326">
        <v>0</v>
      </c>
      <c r="BZ241" s="326">
        <v>0</v>
      </c>
      <c r="CA241" s="326">
        <v>0</v>
      </c>
      <c r="CB241" s="326">
        <v>0</v>
      </c>
      <c r="CC241" s="326">
        <v>0</v>
      </c>
      <c r="CD241" s="326">
        <v>0</v>
      </c>
      <c r="CE241" s="326">
        <v>0</v>
      </c>
      <c r="CF241" s="326">
        <v>0</v>
      </c>
      <c r="CG241" s="326">
        <v>0</v>
      </c>
      <c r="CH241" s="326">
        <v>0</v>
      </c>
      <c r="CI241" s="326">
        <v>0</v>
      </c>
      <c r="CJ241" s="326">
        <v>0</v>
      </c>
      <c r="CK241" s="326">
        <v>0</v>
      </c>
      <c r="CL241" s="326">
        <v>0</v>
      </c>
      <c r="CM241" s="326">
        <v>1414622</v>
      </c>
      <c r="CN241" s="326">
        <v>59595</v>
      </c>
      <c r="CO241" s="326">
        <v>0</v>
      </c>
      <c r="CP241" s="326">
        <v>0</v>
      </c>
      <c r="CQ241" s="326">
        <v>0</v>
      </c>
      <c r="CR241" s="326">
        <v>0</v>
      </c>
      <c r="CS241" s="326">
        <v>15450</v>
      </c>
      <c r="CT241" s="326">
        <v>574676.04</v>
      </c>
      <c r="CU241" s="326">
        <v>0</v>
      </c>
      <c r="CV241" s="326">
        <v>0</v>
      </c>
      <c r="CW241" s="326">
        <v>0</v>
      </c>
      <c r="CX241" s="326">
        <v>269486.89</v>
      </c>
      <c r="CY241" s="326">
        <v>0</v>
      </c>
      <c r="CZ241" s="326">
        <v>0</v>
      </c>
      <c r="DA241" s="326">
        <v>0</v>
      </c>
      <c r="DB241" s="326">
        <v>0</v>
      </c>
      <c r="DC241" s="326">
        <v>0</v>
      </c>
      <c r="DD241" s="326">
        <v>20</v>
      </c>
      <c r="DE241" s="326">
        <v>0</v>
      </c>
      <c r="DF241" s="326">
        <v>0</v>
      </c>
      <c r="DG241" s="326">
        <v>0</v>
      </c>
      <c r="DH241" s="326">
        <v>0</v>
      </c>
      <c r="DI241" s="326">
        <v>4800482.59</v>
      </c>
      <c r="DJ241" s="326">
        <v>0</v>
      </c>
      <c r="DK241" s="326">
        <v>3829.18</v>
      </c>
      <c r="DL241" s="326">
        <v>962689.99</v>
      </c>
      <c r="DM241" s="326">
        <v>264244.96999999997</v>
      </c>
      <c r="DN241" s="326">
        <v>0</v>
      </c>
      <c r="DO241" s="326">
        <v>0</v>
      </c>
      <c r="DP241" s="326">
        <v>164989.48000000001</v>
      </c>
      <c r="DQ241" s="326">
        <v>0</v>
      </c>
      <c r="DR241" s="326">
        <v>0</v>
      </c>
      <c r="DS241" s="326">
        <v>0</v>
      </c>
      <c r="DT241" s="326">
        <v>0</v>
      </c>
      <c r="DU241" s="326">
        <v>0</v>
      </c>
      <c r="DV241" s="326">
        <v>101300.64</v>
      </c>
      <c r="DW241" s="326">
        <v>0</v>
      </c>
      <c r="DX241" s="326">
        <v>157360.13</v>
      </c>
      <c r="DY241" s="326">
        <v>131937.21</v>
      </c>
      <c r="DZ241" s="326">
        <v>128783.39</v>
      </c>
      <c r="EA241" s="326">
        <v>111545.71</v>
      </c>
      <c r="EB241" s="326">
        <v>42660.6</v>
      </c>
      <c r="EC241" s="326">
        <v>0</v>
      </c>
      <c r="ED241" s="326">
        <v>69082.13</v>
      </c>
      <c r="EE241" s="326">
        <v>44815.6</v>
      </c>
      <c r="EF241" s="326">
        <v>1554548.87</v>
      </c>
      <c r="EG241" s="326">
        <v>1370595</v>
      </c>
      <c r="EH241" s="326">
        <v>0</v>
      </c>
      <c r="EI241" s="326">
        <v>0</v>
      </c>
      <c r="EJ241" s="326">
        <v>0</v>
      </c>
      <c r="EK241" s="326">
        <v>208220</v>
      </c>
      <c r="EL241" s="326">
        <v>0.4</v>
      </c>
      <c r="EM241" s="326">
        <v>2586014.1800000002</v>
      </c>
      <c r="EN241" s="326">
        <v>0</v>
      </c>
      <c r="EO241" s="326">
        <v>0</v>
      </c>
      <c r="EP241" s="326">
        <v>0</v>
      </c>
      <c r="EQ241" s="326">
        <v>0</v>
      </c>
      <c r="ER241" s="326">
        <v>0</v>
      </c>
      <c r="ES241" s="326">
        <v>0</v>
      </c>
      <c r="ET241" s="326">
        <v>0</v>
      </c>
      <c r="EU241" s="326">
        <v>277923.62</v>
      </c>
      <c r="EV241" s="326">
        <v>339965.6</v>
      </c>
      <c r="EW241" s="326">
        <v>1276100.01</v>
      </c>
      <c r="EX241" s="326">
        <v>1214058.03</v>
      </c>
      <c r="EY241" s="326">
        <v>0</v>
      </c>
      <c r="EZ241" s="326">
        <v>478660.09</v>
      </c>
      <c r="FA241" s="326">
        <v>493657.11</v>
      </c>
      <c r="FB241" s="326">
        <v>1132564.8</v>
      </c>
      <c r="FC241" s="326">
        <v>35219.800000000003</v>
      </c>
      <c r="FD241" s="326">
        <v>1082347.98</v>
      </c>
      <c r="FE241" s="326">
        <v>0</v>
      </c>
      <c r="FF241" s="326">
        <v>0</v>
      </c>
      <c r="FG241" s="326">
        <v>0</v>
      </c>
      <c r="FH241" s="326">
        <v>0</v>
      </c>
      <c r="FI241" s="326">
        <v>0</v>
      </c>
      <c r="FJ241" s="326">
        <v>0</v>
      </c>
      <c r="FK241" s="326">
        <v>0</v>
      </c>
    </row>
    <row r="242" spans="1:167" x14ac:dyDescent="0.15">
      <c r="A242" s="334">
        <v>3689</v>
      </c>
      <c r="B242" s="334" t="s">
        <v>686</v>
      </c>
      <c r="C242" s="326">
        <v>0</v>
      </c>
      <c r="D242" s="326">
        <v>5906241.8099999996</v>
      </c>
      <c r="E242" s="326">
        <v>300</v>
      </c>
      <c r="F242" s="326">
        <v>0</v>
      </c>
      <c r="G242" s="326">
        <v>23353.919999999998</v>
      </c>
      <c r="H242" s="326">
        <v>11138.23</v>
      </c>
      <c r="I242" s="326">
        <v>29549.32</v>
      </c>
      <c r="J242" s="326">
        <v>8333.32</v>
      </c>
      <c r="K242" s="326">
        <v>600620</v>
      </c>
      <c r="L242" s="326">
        <v>0</v>
      </c>
      <c r="M242" s="326">
        <v>0</v>
      </c>
      <c r="N242" s="326">
        <v>0</v>
      </c>
      <c r="O242" s="326">
        <v>0</v>
      </c>
      <c r="P242" s="326">
        <v>7327.9</v>
      </c>
      <c r="Q242" s="326">
        <v>0</v>
      </c>
      <c r="R242" s="326">
        <v>0</v>
      </c>
      <c r="S242" s="326">
        <v>0</v>
      </c>
      <c r="T242" s="326">
        <v>11012.06</v>
      </c>
      <c r="U242" s="326">
        <v>79957.09</v>
      </c>
      <c r="V242" s="326">
        <v>1805838</v>
      </c>
      <c r="W242" s="326">
        <v>12424.05</v>
      </c>
      <c r="X242" s="326">
        <v>0</v>
      </c>
      <c r="Y242" s="326">
        <v>180976.05</v>
      </c>
      <c r="Z242" s="326">
        <v>15891.85</v>
      </c>
      <c r="AA242" s="326">
        <v>634321.18999999994</v>
      </c>
      <c r="AB242" s="326">
        <v>0</v>
      </c>
      <c r="AC242" s="326">
        <v>0</v>
      </c>
      <c r="AD242" s="326">
        <v>146918.97</v>
      </c>
      <c r="AE242" s="326">
        <v>246197.43</v>
      </c>
      <c r="AF242" s="326">
        <v>0</v>
      </c>
      <c r="AG242" s="326">
        <v>0</v>
      </c>
      <c r="AH242" s="326">
        <v>9034.7000000000007</v>
      </c>
      <c r="AI242" s="326">
        <v>0</v>
      </c>
      <c r="AJ242" s="326">
        <v>0</v>
      </c>
      <c r="AK242" s="326">
        <v>0</v>
      </c>
      <c r="AL242" s="326">
        <v>0</v>
      </c>
      <c r="AM242" s="326">
        <v>0</v>
      </c>
      <c r="AN242" s="326">
        <v>20908.32</v>
      </c>
      <c r="AO242" s="326">
        <v>0</v>
      </c>
      <c r="AP242" s="326">
        <v>0</v>
      </c>
      <c r="AQ242" s="326">
        <v>1424284.74</v>
      </c>
      <c r="AR242" s="326">
        <v>1525863.8</v>
      </c>
      <c r="AS242" s="326">
        <v>321500.21000000002</v>
      </c>
      <c r="AT242" s="326">
        <v>190052.79</v>
      </c>
      <c r="AU242" s="326">
        <v>153231.75</v>
      </c>
      <c r="AV242" s="326">
        <v>1204.52</v>
      </c>
      <c r="AW242" s="326">
        <v>249890.99</v>
      </c>
      <c r="AX242" s="326">
        <v>409956.54</v>
      </c>
      <c r="AY242" s="326">
        <v>313573.46000000002</v>
      </c>
      <c r="AZ242" s="326">
        <v>393166.12</v>
      </c>
      <c r="BA242" s="326">
        <v>1634368.39</v>
      </c>
      <c r="BB242" s="326">
        <v>325364.08</v>
      </c>
      <c r="BC242" s="326">
        <v>108193.24</v>
      </c>
      <c r="BD242" s="326">
        <v>8158.64</v>
      </c>
      <c r="BE242" s="326">
        <v>35332.5</v>
      </c>
      <c r="BF242" s="326">
        <v>835081.38</v>
      </c>
      <c r="BG242" s="326">
        <v>975249.23</v>
      </c>
      <c r="BH242" s="326">
        <v>47925.69</v>
      </c>
      <c r="BI242" s="326">
        <v>101614.59</v>
      </c>
      <c r="BJ242" s="326">
        <v>101614.59</v>
      </c>
      <c r="BK242" s="326">
        <v>0</v>
      </c>
      <c r="BL242" s="326">
        <v>3059.06</v>
      </c>
      <c r="BM242" s="326">
        <v>0</v>
      </c>
      <c r="BN242" s="326">
        <v>0</v>
      </c>
      <c r="BO242" s="326">
        <v>412474.82</v>
      </c>
      <c r="BP242" s="326">
        <v>361943.35</v>
      </c>
      <c r="BQ242" s="326">
        <v>1995331.09</v>
      </c>
      <c r="BR242" s="326">
        <v>2840749.64</v>
      </c>
      <c r="BS242" s="326">
        <v>2509420.5</v>
      </c>
      <c r="BT242" s="326">
        <v>3307366.64</v>
      </c>
      <c r="BU242" s="326">
        <v>0</v>
      </c>
      <c r="BV242" s="326">
        <v>0</v>
      </c>
      <c r="BW242" s="326">
        <v>833766.22</v>
      </c>
      <c r="BX242" s="326">
        <v>0</v>
      </c>
      <c r="BY242" s="326">
        <v>0</v>
      </c>
      <c r="BZ242" s="326">
        <v>0</v>
      </c>
      <c r="CA242" s="326">
        <v>0</v>
      </c>
      <c r="CB242" s="326">
        <v>0</v>
      </c>
      <c r="CC242" s="326">
        <v>0</v>
      </c>
      <c r="CD242" s="326">
        <v>0</v>
      </c>
      <c r="CE242" s="326">
        <v>0</v>
      </c>
      <c r="CF242" s="326">
        <v>0</v>
      </c>
      <c r="CG242" s="326">
        <v>0</v>
      </c>
      <c r="CH242" s="326">
        <v>58437.3</v>
      </c>
      <c r="CI242" s="326">
        <v>0</v>
      </c>
      <c r="CJ242" s="326">
        <v>0</v>
      </c>
      <c r="CK242" s="326">
        <v>0</v>
      </c>
      <c r="CL242" s="326">
        <v>0</v>
      </c>
      <c r="CM242" s="326">
        <v>273493</v>
      </c>
      <c r="CN242" s="326">
        <v>0</v>
      </c>
      <c r="CO242" s="326">
        <v>0</v>
      </c>
      <c r="CP242" s="326">
        <v>0</v>
      </c>
      <c r="CQ242" s="326">
        <v>0</v>
      </c>
      <c r="CR242" s="326">
        <v>0</v>
      </c>
      <c r="CS242" s="326">
        <v>0</v>
      </c>
      <c r="CT242" s="326">
        <v>170421.3</v>
      </c>
      <c r="CU242" s="326">
        <v>0</v>
      </c>
      <c r="CV242" s="326">
        <v>0</v>
      </c>
      <c r="CW242" s="326">
        <v>0</v>
      </c>
      <c r="CX242" s="326">
        <v>167693.9</v>
      </c>
      <c r="CY242" s="326">
        <v>0</v>
      </c>
      <c r="CZ242" s="326">
        <v>0</v>
      </c>
      <c r="DA242" s="326">
        <v>0</v>
      </c>
      <c r="DB242" s="326">
        <v>0</v>
      </c>
      <c r="DC242" s="326">
        <v>0</v>
      </c>
      <c r="DD242" s="326">
        <v>0</v>
      </c>
      <c r="DE242" s="326">
        <v>0</v>
      </c>
      <c r="DF242" s="326">
        <v>0</v>
      </c>
      <c r="DG242" s="326">
        <v>0</v>
      </c>
      <c r="DH242" s="326">
        <v>0</v>
      </c>
      <c r="DI242" s="326">
        <v>1201243.5</v>
      </c>
      <c r="DJ242" s="326">
        <v>0</v>
      </c>
      <c r="DK242" s="326">
        <v>0</v>
      </c>
      <c r="DL242" s="326">
        <v>120140.56</v>
      </c>
      <c r="DM242" s="326">
        <v>127137.47</v>
      </c>
      <c r="DN242" s="326">
        <v>0</v>
      </c>
      <c r="DO242" s="326">
        <v>0</v>
      </c>
      <c r="DP242" s="326">
        <v>45450.37</v>
      </c>
      <c r="DQ242" s="326">
        <v>0</v>
      </c>
      <c r="DR242" s="326">
        <v>0</v>
      </c>
      <c r="DS242" s="326">
        <v>0</v>
      </c>
      <c r="DT242" s="326">
        <v>0</v>
      </c>
      <c r="DU242" s="326">
        <v>0</v>
      </c>
      <c r="DV242" s="326">
        <v>9839.82</v>
      </c>
      <c r="DW242" s="326">
        <v>0</v>
      </c>
      <c r="DX242" s="326">
        <v>1068.6400000000001</v>
      </c>
      <c r="DY242" s="326">
        <v>5407.59</v>
      </c>
      <c r="DZ242" s="326">
        <v>10101.549999999999</v>
      </c>
      <c r="EA242" s="326">
        <v>3761.57</v>
      </c>
      <c r="EB242" s="326">
        <v>137.69999999999999</v>
      </c>
      <c r="EC242" s="326">
        <v>1863.33</v>
      </c>
      <c r="ED242" s="326">
        <v>184504.68</v>
      </c>
      <c r="EE242" s="326">
        <v>182628.13</v>
      </c>
      <c r="EF242" s="326">
        <v>220583.59</v>
      </c>
      <c r="EG242" s="326">
        <v>222456.33</v>
      </c>
      <c r="EH242" s="326">
        <v>0</v>
      </c>
      <c r="EI242" s="326">
        <v>0</v>
      </c>
      <c r="EJ242" s="326">
        <v>0</v>
      </c>
      <c r="EK242" s="326">
        <v>0</v>
      </c>
      <c r="EL242" s="326">
        <v>3.81</v>
      </c>
      <c r="EM242" s="326">
        <v>214328.13</v>
      </c>
      <c r="EN242" s="326">
        <v>0</v>
      </c>
      <c r="EO242" s="326">
        <v>0</v>
      </c>
      <c r="EP242" s="326">
        <v>0</v>
      </c>
      <c r="EQ242" s="326">
        <v>0</v>
      </c>
      <c r="ER242" s="326">
        <v>0</v>
      </c>
      <c r="ES242" s="326">
        <v>0</v>
      </c>
      <c r="ET242" s="326">
        <v>0</v>
      </c>
      <c r="EU242" s="326">
        <v>52791.63</v>
      </c>
      <c r="EV242" s="326">
        <v>41118.06</v>
      </c>
      <c r="EW242" s="326">
        <v>314373.2</v>
      </c>
      <c r="EX242" s="326">
        <v>325996.37</v>
      </c>
      <c r="EY242" s="326">
        <v>50.4</v>
      </c>
      <c r="EZ242" s="326">
        <v>0</v>
      </c>
      <c r="FA242" s="326">
        <v>0</v>
      </c>
      <c r="FB242" s="326">
        <v>0</v>
      </c>
      <c r="FC242" s="326">
        <v>0</v>
      </c>
      <c r="FD242" s="326">
        <v>0</v>
      </c>
      <c r="FE242" s="326">
        <v>0</v>
      </c>
      <c r="FF242" s="326">
        <v>0</v>
      </c>
      <c r="FG242" s="326">
        <v>0</v>
      </c>
      <c r="FH242" s="326">
        <v>0</v>
      </c>
      <c r="FI242" s="326">
        <v>0</v>
      </c>
      <c r="FJ242" s="326">
        <v>0</v>
      </c>
      <c r="FK242" s="326">
        <v>0</v>
      </c>
    </row>
    <row r="243" spans="1:167" x14ac:dyDescent="0.15">
      <c r="A243" s="334">
        <v>3696</v>
      </c>
      <c r="B243" s="334" t="s">
        <v>687</v>
      </c>
      <c r="C243" s="326">
        <v>0</v>
      </c>
      <c r="D243" s="326">
        <v>2205114.37</v>
      </c>
      <c r="E243" s="326">
        <v>0</v>
      </c>
      <c r="F243" s="326">
        <v>0</v>
      </c>
      <c r="G243" s="326">
        <v>12833</v>
      </c>
      <c r="H243" s="326">
        <v>2108.17</v>
      </c>
      <c r="I243" s="326">
        <v>70372.97</v>
      </c>
      <c r="J243" s="326">
        <v>0</v>
      </c>
      <c r="K243" s="326">
        <v>296016.68</v>
      </c>
      <c r="L243" s="326">
        <v>0</v>
      </c>
      <c r="M243" s="326">
        <v>0</v>
      </c>
      <c r="N243" s="326">
        <v>0</v>
      </c>
      <c r="O243" s="326">
        <v>0</v>
      </c>
      <c r="P243" s="326">
        <v>1558.19</v>
      </c>
      <c r="Q243" s="326">
        <v>0</v>
      </c>
      <c r="R243" s="326">
        <v>0</v>
      </c>
      <c r="S243" s="326">
        <v>0</v>
      </c>
      <c r="T243" s="326">
        <v>0</v>
      </c>
      <c r="U243" s="326">
        <v>23765.3</v>
      </c>
      <c r="V243" s="326">
        <v>2211007</v>
      </c>
      <c r="W243" s="326">
        <v>4508</v>
      </c>
      <c r="X243" s="326">
        <v>0</v>
      </c>
      <c r="Y243" s="326">
        <v>0</v>
      </c>
      <c r="Z243" s="326">
        <v>3557.85</v>
      </c>
      <c r="AA243" s="326">
        <v>286187.77</v>
      </c>
      <c r="AB243" s="326">
        <v>0</v>
      </c>
      <c r="AC243" s="326">
        <v>0</v>
      </c>
      <c r="AD243" s="326">
        <v>16770</v>
      </c>
      <c r="AE243" s="326">
        <v>21736</v>
      </c>
      <c r="AF243" s="326">
        <v>0</v>
      </c>
      <c r="AG243" s="326">
        <v>0</v>
      </c>
      <c r="AH243" s="326">
        <v>10273.780000000001</v>
      </c>
      <c r="AI243" s="326">
        <v>48109.16</v>
      </c>
      <c r="AJ243" s="326">
        <v>0</v>
      </c>
      <c r="AK243" s="326">
        <v>580</v>
      </c>
      <c r="AL243" s="326">
        <v>0</v>
      </c>
      <c r="AM243" s="326">
        <v>3714.52</v>
      </c>
      <c r="AN243" s="326">
        <v>20702.28</v>
      </c>
      <c r="AO243" s="326">
        <v>0</v>
      </c>
      <c r="AP243" s="326">
        <v>2103.1</v>
      </c>
      <c r="AQ243" s="326">
        <v>754777.04</v>
      </c>
      <c r="AR243" s="326">
        <v>1127981.8799999999</v>
      </c>
      <c r="AS243" s="326">
        <v>237217.74</v>
      </c>
      <c r="AT243" s="326">
        <v>132930.68</v>
      </c>
      <c r="AU243" s="326">
        <v>161004.10999999999</v>
      </c>
      <c r="AV243" s="326">
        <v>0</v>
      </c>
      <c r="AW243" s="326">
        <v>156509.04</v>
      </c>
      <c r="AX243" s="326">
        <v>84286.46</v>
      </c>
      <c r="AY243" s="326">
        <v>251169.85</v>
      </c>
      <c r="AZ243" s="326">
        <v>201128.78</v>
      </c>
      <c r="BA243" s="326">
        <v>693200.34</v>
      </c>
      <c r="BB243" s="326">
        <v>320553.58</v>
      </c>
      <c r="BC243" s="326">
        <v>79283.64</v>
      </c>
      <c r="BD243" s="326">
        <v>82414.92</v>
      </c>
      <c r="BE243" s="326">
        <v>45358.12</v>
      </c>
      <c r="BF243" s="326">
        <v>404416.07</v>
      </c>
      <c r="BG243" s="326">
        <v>469325.72</v>
      </c>
      <c r="BH243" s="326">
        <v>1669.5</v>
      </c>
      <c r="BI243" s="326">
        <v>0</v>
      </c>
      <c r="BJ243" s="326">
        <v>0</v>
      </c>
      <c r="BK243" s="326">
        <v>0</v>
      </c>
      <c r="BL243" s="326">
        <v>0</v>
      </c>
      <c r="BM243" s="326">
        <v>0</v>
      </c>
      <c r="BN243" s="326">
        <v>0</v>
      </c>
      <c r="BO243" s="326">
        <v>0</v>
      </c>
      <c r="BP243" s="326">
        <v>0</v>
      </c>
      <c r="BQ243" s="326">
        <v>1927903.77</v>
      </c>
      <c r="BR243" s="326">
        <v>1965694.44</v>
      </c>
      <c r="BS243" s="326">
        <v>1927903.77</v>
      </c>
      <c r="BT243" s="326">
        <v>1965694.44</v>
      </c>
      <c r="BU243" s="326">
        <v>0</v>
      </c>
      <c r="BV243" s="326">
        <v>0</v>
      </c>
      <c r="BW243" s="326">
        <v>391640.6</v>
      </c>
      <c r="BX243" s="326">
        <v>0</v>
      </c>
      <c r="BY243" s="326">
        <v>0</v>
      </c>
      <c r="BZ243" s="326">
        <v>0</v>
      </c>
      <c r="CA243" s="326">
        <v>0</v>
      </c>
      <c r="CB243" s="326">
        <v>0</v>
      </c>
      <c r="CC243" s="326">
        <v>0</v>
      </c>
      <c r="CD243" s="326">
        <v>0</v>
      </c>
      <c r="CE243" s="326">
        <v>18467.32</v>
      </c>
      <c r="CF243" s="326">
        <v>0</v>
      </c>
      <c r="CG243" s="326">
        <v>0</v>
      </c>
      <c r="CH243" s="326">
        <v>2053.58</v>
      </c>
      <c r="CI243" s="326">
        <v>0</v>
      </c>
      <c r="CJ243" s="326">
        <v>0</v>
      </c>
      <c r="CK243" s="326">
        <v>0</v>
      </c>
      <c r="CL243" s="326">
        <v>0</v>
      </c>
      <c r="CM243" s="326">
        <v>151158</v>
      </c>
      <c r="CN243" s="326">
        <v>0</v>
      </c>
      <c r="CO243" s="326">
        <v>0</v>
      </c>
      <c r="CP243" s="326">
        <v>0</v>
      </c>
      <c r="CQ243" s="326">
        <v>0</v>
      </c>
      <c r="CR243" s="326">
        <v>0</v>
      </c>
      <c r="CS243" s="326">
        <v>0</v>
      </c>
      <c r="CT243" s="326">
        <v>69833.899999999994</v>
      </c>
      <c r="CU243" s="326">
        <v>0</v>
      </c>
      <c r="CV243" s="326">
        <v>0</v>
      </c>
      <c r="CW243" s="326">
        <v>0</v>
      </c>
      <c r="CX243" s="326">
        <v>6092.3</v>
      </c>
      <c r="CY243" s="326">
        <v>0</v>
      </c>
      <c r="CZ243" s="326">
        <v>0</v>
      </c>
      <c r="DA243" s="326">
        <v>0</v>
      </c>
      <c r="DB243" s="326">
        <v>0</v>
      </c>
      <c r="DC243" s="326">
        <v>0</v>
      </c>
      <c r="DD243" s="326">
        <v>0</v>
      </c>
      <c r="DE243" s="326">
        <v>354.12</v>
      </c>
      <c r="DF243" s="326">
        <v>0</v>
      </c>
      <c r="DG243" s="326">
        <v>0</v>
      </c>
      <c r="DH243" s="326">
        <v>0</v>
      </c>
      <c r="DI243" s="326">
        <v>405434.86</v>
      </c>
      <c r="DJ243" s="326">
        <v>0</v>
      </c>
      <c r="DK243" s="326">
        <v>0</v>
      </c>
      <c r="DL243" s="326">
        <v>82023.97</v>
      </c>
      <c r="DM243" s="326">
        <v>98607.35</v>
      </c>
      <c r="DN243" s="326">
        <v>0</v>
      </c>
      <c r="DO243" s="326">
        <v>0</v>
      </c>
      <c r="DP243" s="326">
        <v>0</v>
      </c>
      <c r="DQ243" s="326">
        <v>150</v>
      </c>
      <c r="DR243" s="326">
        <v>0</v>
      </c>
      <c r="DS243" s="326">
        <v>0</v>
      </c>
      <c r="DT243" s="326">
        <v>0</v>
      </c>
      <c r="DU243" s="326">
        <v>0</v>
      </c>
      <c r="DV243" s="326">
        <v>48440.45</v>
      </c>
      <c r="DW243" s="326">
        <v>4234.95</v>
      </c>
      <c r="DX243" s="326">
        <v>0</v>
      </c>
      <c r="DY243" s="326">
        <v>0</v>
      </c>
      <c r="DZ243" s="326">
        <v>0</v>
      </c>
      <c r="EA243" s="326">
        <v>0</v>
      </c>
      <c r="EB243" s="326">
        <v>0</v>
      </c>
      <c r="EC243" s="326">
        <v>0</v>
      </c>
      <c r="ED243" s="326">
        <v>85859.46</v>
      </c>
      <c r="EE243" s="326">
        <v>83802.22</v>
      </c>
      <c r="EF243" s="326">
        <v>303148.99</v>
      </c>
      <c r="EG243" s="326">
        <v>270538</v>
      </c>
      <c r="EH243" s="326">
        <v>0</v>
      </c>
      <c r="EI243" s="326">
        <v>0</v>
      </c>
      <c r="EJ243" s="326">
        <v>0</v>
      </c>
      <c r="EK243" s="326">
        <v>34668.230000000003</v>
      </c>
      <c r="EL243" s="326">
        <v>0</v>
      </c>
      <c r="EM243" s="326">
        <v>1225863.58</v>
      </c>
      <c r="EN243" s="326">
        <v>146270.06</v>
      </c>
      <c r="EO243" s="326">
        <v>52786.28</v>
      </c>
      <c r="EP243" s="326">
        <v>122.02</v>
      </c>
      <c r="EQ243" s="326">
        <v>625.65</v>
      </c>
      <c r="ER243" s="326">
        <v>92980.15</v>
      </c>
      <c r="ES243" s="326">
        <v>0</v>
      </c>
      <c r="ET243" s="326">
        <v>0</v>
      </c>
      <c r="EU243" s="326">
        <v>0</v>
      </c>
      <c r="EV243" s="326">
        <v>0</v>
      </c>
      <c r="EW243" s="326">
        <v>198055.61</v>
      </c>
      <c r="EX243" s="326">
        <v>198055.61</v>
      </c>
      <c r="EY243" s="326">
        <v>0</v>
      </c>
      <c r="EZ243" s="326">
        <v>0</v>
      </c>
      <c r="FA243" s="326">
        <v>0</v>
      </c>
      <c r="FB243" s="326">
        <v>0</v>
      </c>
      <c r="FC243" s="326">
        <v>0</v>
      </c>
      <c r="FD243" s="326">
        <v>0</v>
      </c>
      <c r="FE243" s="326">
        <v>0</v>
      </c>
      <c r="FF243" s="326">
        <v>0</v>
      </c>
      <c r="FG243" s="326">
        <v>0</v>
      </c>
      <c r="FH243" s="326">
        <v>0</v>
      </c>
      <c r="FI243" s="326">
        <v>0</v>
      </c>
      <c r="FJ243" s="326">
        <v>0</v>
      </c>
      <c r="FK243" s="326">
        <v>0</v>
      </c>
    </row>
    <row r="244" spans="1:167" x14ac:dyDescent="0.15">
      <c r="A244" s="334">
        <v>3787</v>
      </c>
      <c r="B244" s="334" t="s">
        <v>688</v>
      </c>
      <c r="C244" s="326">
        <v>0</v>
      </c>
      <c r="D244" s="326">
        <v>9150356.8800000008</v>
      </c>
      <c r="E244" s="326">
        <v>16824.84</v>
      </c>
      <c r="F244" s="326">
        <v>13112.68</v>
      </c>
      <c r="G244" s="326">
        <v>30296.6</v>
      </c>
      <c r="H244" s="326">
        <v>77793.77</v>
      </c>
      <c r="I244" s="326">
        <v>105537.05</v>
      </c>
      <c r="J244" s="326">
        <v>12500</v>
      </c>
      <c r="K244" s="326">
        <v>1012607</v>
      </c>
      <c r="L244" s="326">
        <v>0</v>
      </c>
      <c r="M244" s="326">
        <v>900.59</v>
      </c>
      <c r="N244" s="326">
        <v>0</v>
      </c>
      <c r="O244" s="326">
        <v>0</v>
      </c>
      <c r="P244" s="326">
        <v>8891.64</v>
      </c>
      <c r="Q244" s="326">
        <v>0</v>
      </c>
      <c r="R244" s="326">
        <v>0</v>
      </c>
      <c r="S244" s="326">
        <v>0</v>
      </c>
      <c r="T244" s="326">
        <v>0</v>
      </c>
      <c r="U244" s="326">
        <v>157212.37</v>
      </c>
      <c r="V244" s="326">
        <v>11449334</v>
      </c>
      <c r="W244" s="326">
        <v>34897.06</v>
      </c>
      <c r="X244" s="326">
        <v>0</v>
      </c>
      <c r="Y244" s="326">
        <v>0</v>
      </c>
      <c r="Z244" s="326">
        <v>24826.720000000001</v>
      </c>
      <c r="AA244" s="326">
        <v>928749.77</v>
      </c>
      <c r="AB244" s="326">
        <v>0</v>
      </c>
      <c r="AC244" s="326">
        <v>0</v>
      </c>
      <c r="AD244" s="326">
        <v>102213.16</v>
      </c>
      <c r="AE244" s="326">
        <v>152216.41</v>
      </c>
      <c r="AF244" s="326">
        <v>0</v>
      </c>
      <c r="AG244" s="326">
        <v>0</v>
      </c>
      <c r="AH244" s="326">
        <v>20835.43</v>
      </c>
      <c r="AI244" s="326">
        <v>0</v>
      </c>
      <c r="AJ244" s="326">
        <v>0</v>
      </c>
      <c r="AK244" s="326">
        <v>5961</v>
      </c>
      <c r="AL244" s="326">
        <v>0</v>
      </c>
      <c r="AM244" s="326">
        <v>0</v>
      </c>
      <c r="AN244" s="326">
        <v>62514.75</v>
      </c>
      <c r="AO244" s="326">
        <v>0</v>
      </c>
      <c r="AP244" s="326">
        <v>3429.31</v>
      </c>
      <c r="AQ244" s="326">
        <v>4504147.2699999996</v>
      </c>
      <c r="AR244" s="326">
        <v>4331065.5999999996</v>
      </c>
      <c r="AS244" s="326">
        <v>860682.58</v>
      </c>
      <c r="AT244" s="326">
        <v>725938.6</v>
      </c>
      <c r="AU244" s="326">
        <v>666436.22</v>
      </c>
      <c r="AV244" s="326">
        <v>68801.48</v>
      </c>
      <c r="AW244" s="326">
        <v>656083.23</v>
      </c>
      <c r="AX244" s="326">
        <v>1151544.67</v>
      </c>
      <c r="AY244" s="326">
        <v>490350.59</v>
      </c>
      <c r="AZ244" s="326">
        <v>1266778.48</v>
      </c>
      <c r="BA244" s="326">
        <v>4323673.25</v>
      </c>
      <c r="BB244" s="326">
        <v>391536.36</v>
      </c>
      <c r="BC244" s="326">
        <v>167051.42000000001</v>
      </c>
      <c r="BD244" s="326">
        <v>0</v>
      </c>
      <c r="BE244" s="326">
        <v>24923.5</v>
      </c>
      <c r="BF244" s="326">
        <v>2818648</v>
      </c>
      <c r="BG244" s="326">
        <v>1485736.72</v>
      </c>
      <c r="BH244" s="326">
        <v>41167.660000000003</v>
      </c>
      <c r="BI244" s="326">
        <v>0</v>
      </c>
      <c r="BJ244" s="326">
        <v>0</v>
      </c>
      <c r="BK244" s="326">
        <v>229796.61</v>
      </c>
      <c r="BL244" s="326">
        <v>229796.61</v>
      </c>
      <c r="BM244" s="326">
        <v>0</v>
      </c>
      <c r="BN244" s="326">
        <v>0</v>
      </c>
      <c r="BO244" s="326">
        <v>0</v>
      </c>
      <c r="BP244" s="326">
        <v>0</v>
      </c>
      <c r="BQ244" s="326">
        <v>9103521.6899999995</v>
      </c>
      <c r="BR244" s="326">
        <v>8499967.0899999999</v>
      </c>
      <c r="BS244" s="326">
        <v>9333318.3000000007</v>
      </c>
      <c r="BT244" s="326">
        <v>8729763.6999999993</v>
      </c>
      <c r="BU244" s="326">
        <v>0</v>
      </c>
      <c r="BV244" s="326">
        <v>0</v>
      </c>
      <c r="BW244" s="326">
        <v>2818648</v>
      </c>
      <c r="BX244" s="326">
        <v>0</v>
      </c>
      <c r="BY244" s="326">
        <v>0</v>
      </c>
      <c r="BZ244" s="326">
        <v>0</v>
      </c>
      <c r="CA244" s="326">
        <v>0</v>
      </c>
      <c r="CB244" s="326">
        <v>12755.75</v>
      </c>
      <c r="CC244" s="326">
        <v>0</v>
      </c>
      <c r="CD244" s="326">
        <v>0</v>
      </c>
      <c r="CE244" s="326">
        <v>0</v>
      </c>
      <c r="CF244" s="326">
        <v>0</v>
      </c>
      <c r="CG244" s="326">
        <v>0</v>
      </c>
      <c r="CH244" s="326">
        <v>10064.39</v>
      </c>
      <c r="CI244" s="326">
        <v>0</v>
      </c>
      <c r="CJ244" s="326">
        <v>0</v>
      </c>
      <c r="CK244" s="326">
        <v>0</v>
      </c>
      <c r="CL244" s="326">
        <v>0</v>
      </c>
      <c r="CM244" s="326">
        <v>887357</v>
      </c>
      <c r="CN244" s="326">
        <v>22821</v>
      </c>
      <c r="CO244" s="326">
        <v>0</v>
      </c>
      <c r="CP244" s="326">
        <v>0</v>
      </c>
      <c r="CQ244" s="326">
        <v>0</v>
      </c>
      <c r="CR244" s="326">
        <v>0</v>
      </c>
      <c r="CS244" s="326">
        <v>5916</v>
      </c>
      <c r="CT244" s="326">
        <v>370246.21</v>
      </c>
      <c r="CU244" s="326">
        <v>0</v>
      </c>
      <c r="CV244" s="326">
        <v>0</v>
      </c>
      <c r="CW244" s="326">
        <v>0</v>
      </c>
      <c r="CX244" s="326">
        <v>115873.69</v>
      </c>
      <c r="CY244" s="326">
        <v>0</v>
      </c>
      <c r="CZ244" s="326">
        <v>0</v>
      </c>
      <c r="DA244" s="326">
        <v>0</v>
      </c>
      <c r="DB244" s="326">
        <v>0</v>
      </c>
      <c r="DC244" s="326">
        <v>0</v>
      </c>
      <c r="DD244" s="326">
        <v>0</v>
      </c>
      <c r="DE244" s="326">
        <v>69887.039999999994</v>
      </c>
      <c r="DF244" s="326">
        <v>0</v>
      </c>
      <c r="DG244" s="326">
        <v>0</v>
      </c>
      <c r="DH244" s="326">
        <v>0</v>
      </c>
      <c r="DI244" s="326">
        <v>2955284.6</v>
      </c>
      <c r="DJ244" s="326">
        <v>0</v>
      </c>
      <c r="DK244" s="326">
        <v>0</v>
      </c>
      <c r="DL244" s="326">
        <v>443180.87</v>
      </c>
      <c r="DM244" s="326">
        <v>211968.66</v>
      </c>
      <c r="DN244" s="326">
        <v>0</v>
      </c>
      <c r="DO244" s="326">
        <v>0</v>
      </c>
      <c r="DP244" s="326">
        <v>366003.72</v>
      </c>
      <c r="DQ244" s="326">
        <v>27606.75</v>
      </c>
      <c r="DR244" s="326">
        <v>22181.599999999999</v>
      </c>
      <c r="DS244" s="326">
        <v>0</v>
      </c>
      <c r="DT244" s="326">
        <v>0</v>
      </c>
      <c r="DU244" s="326">
        <v>0</v>
      </c>
      <c r="DV244" s="326">
        <v>147568.79999999999</v>
      </c>
      <c r="DW244" s="326">
        <v>0</v>
      </c>
      <c r="DX244" s="326">
        <v>74496.289999999994</v>
      </c>
      <c r="DY244" s="326">
        <v>124419.57</v>
      </c>
      <c r="DZ244" s="326">
        <v>154524.64000000001</v>
      </c>
      <c r="EA244" s="326">
        <v>52252.480000000003</v>
      </c>
      <c r="EB244" s="326">
        <v>52348.88</v>
      </c>
      <c r="EC244" s="326">
        <v>0</v>
      </c>
      <c r="ED244" s="326">
        <v>332368.96999999997</v>
      </c>
      <c r="EE244" s="326">
        <v>272028.65999999997</v>
      </c>
      <c r="EF244" s="326">
        <v>14375752.15</v>
      </c>
      <c r="EG244" s="326">
        <v>972630.06</v>
      </c>
      <c r="EH244" s="326">
        <v>13463462.4</v>
      </c>
      <c r="EI244" s="326">
        <v>0</v>
      </c>
      <c r="EJ244" s="326">
        <v>0</v>
      </c>
      <c r="EK244" s="326">
        <v>0</v>
      </c>
      <c r="EL244" s="326">
        <v>0</v>
      </c>
      <c r="EM244" s="326">
        <v>22605000</v>
      </c>
      <c r="EN244" s="326">
        <v>502.78</v>
      </c>
      <c r="EO244" s="326">
        <v>11725201.359999999</v>
      </c>
      <c r="EP244" s="326">
        <v>17611546.640000001</v>
      </c>
      <c r="EQ244" s="326">
        <v>0</v>
      </c>
      <c r="ER244" s="326">
        <v>5886848.0599999996</v>
      </c>
      <c r="ES244" s="326">
        <v>0</v>
      </c>
      <c r="ET244" s="326">
        <v>0</v>
      </c>
      <c r="EU244" s="326">
        <v>206942.78</v>
      </c>
      <c r="EV244" s="326">
        <v>178876.96</v>
      </c>
      <c r="EW244" s="326">
        <v>629423.03</v>
      </c>
      <c r="EX244" s="326">
        <v>657488.85</v>
      </c>
      <c r="EY244" s="326">
        <v>0</v>
      </c>
      <c r="EZ244" s="326">
        <v>127816.33</v>
      </c>
      <c r="FA244" s="326">
        <v>64236.49</v>
      </c>
      <c r="FB244" s="326">
        <v>59033.05</v>
      </c>
      <c r="FC244" s="326">
        <v>12159.67</v>
      </c>
      <c r="FD244" s="326">
        <v>110453.22</v>
      </c>
      <c r="FE244" s="326">
        <v>0</v>
      </c>
      <c r="FF244" s="326">
        <v>0</v>
      </c>
      <c r="FG244" s="326">
        <v>0</v>
      </c>
      <c r="FH244" s="326">
        <v>9723</v>
      </c>
      <c r="FI244" s="326">
        <v>0</v>
      </c>
      <c r="FJ244" s="326">
        <v>9723</v>
      </c>
      <c r="FK244" s="326">
        <v>0</v>
      </c>
    </row>
    <row r="245" spans="1:167" x14ac:dyDescent="0.15">
      <c r="A245" s="334">
        <v>3794</v>
      </c>
      <c r="B245" s="334" t="s">
        <v>689</v>
      </c>
      <c r="C245" s="326">
        <v>0</v>
      </c>
      <c r="D245" s="326">
        <v>10027519.65</v>
      </c>
      <c r="E245" s="326">
        <v>0</v>
      </c>
      <c r="F245" s="326">
        <v>13079.5</v>
      </c>
      <c r="G245" s="326">
        <v>62981.85</v>
      </c>
      <c r="H245" s="326">
        <v>50480.98</v>
      </c>
      <c r="I245" s="326">
        <v>230878.22</v>
      </c>
      <c r="J245" s="326">
        <v>0</v>
      </c>
      <c r="K245" s="326">
        <v>927227</v>
      </c>
      <c r="L245" s="326">
        <v>0</v>
      </c>
      <c r="M245" s="326">
        <v>0</v>
      </c>
      <c r="N245" s="326">
        <v>0</v>
      </c>
      <c r="O245" s="326">
        <v>0</v>
      </c>
      <c r="P245" s="326">
        <v>4330.1899999999996</v>
      </c>
      <c r="Q245" s="326">
        <v>0</v>
      </c>
      <c r="R245" s="326">
        <v>0</v>
      </c>
      <c r="S245" s="326">
        <v>0</v>
      </c>
      <c r="T245" s="326">
        <v>0</v>
      </c>
      <c r="U245" s="326">
        <v>153153.64000000001</v>
      </c>
      <c r="V245" s="326">
        <v>12827599</v>
      </c>
      <c r="W245" s="326">
        <v>43007.13</v>
      </c>
      <c r="X245" s="326">
        <v>0</v>
      </c>
      <c r="Y245" s="326">
        <v>0</v>
      </c>
      <c r="Z245" s="326">
        <v>19648.97</v>
      </c>
      <c r="AA245" s="326">
        <v>1090332.8500000001</v>
      </c>
      <c r="AB245" s="326">
        <v>0</v>
      </c>
      <c r="AC245" s="326">
        <v>0</v>
      </c>
      <c r="AD245" s="326">
        <v>50824.07</v>
      </c>
      <c r="AE245" s="326">
        <v>183942.42</v>
      </c>
      <c r="AF245" s="326">
        <v>0</v>
      </c>
      <c r="AG245" s="326">
        <v>0</v>
      </c>
      <c r="AH245" s="326">
        <v>0</v>
      </c>
      <c r="AI245" s="326">
        <v>0</v>
      </c>
      <c r="AJ245" s="326">
        <v>0</v>
      </c>
      <c r="AK245" s="326">
        <v>7655.94</v>
      </c>
      <c r="AL245" s="326">
        <v>0</v>
      </c>
      <c r="AM245" s="326">
        <v>2048.37</v>
      </c>
      <c r="AN245" s="326">
        <v>44847.28</v>
      </c>
      <c r="AO245" s="326">
        <v>0</v>
      </c>
      <c r="AP245" s="326">
        <v>12870.89</v>
      </c>
      <c r="AQ245" s="326">
        <v>6416571.8300000001</v>
      </c>
      <c r="AR245" s="326">
        <v>4139523.28</v>
      </c>
      <c r="AS245" s="326">
        <v>765039.9</v>
      </c>
      <c r="AT245" s="326">
        <v>654397.92000000004</v>
      </c>
      <c r="AU245" s="326">
        <v>399301.8</v>
      </c>
      <c r="AV245" s="326">
        <v>265118.98</v>
      </c>
      <c r="AW245" s="326">
        <v>747459.56</v>
      </c>
      <c r="AX245" s="326">
        <v>1348303.42</v>
      </c>
      <c r="AY245" s="326">
        <v>777257.04</v>
      </c>
      <c r="AZ245" s="326">
        <v>1890785.05</v>
      </c>
      <c r="BA245" s="326">
        <v>4224255.47</v>
      </c>
      <c r="BB245" s="326">
        <v>351170.13</v>
      </c>
      <c r="BC245" s="326">
        <v>248273.43</v>
      </c>
      <c r="BD245" s="326">
        <v>42831.32</v>
      </c>
      <c r="BE245" s="326">
        <v>385022.61</v>
      </c>
      <c r="BF245" s="326">
        <v>2630519.98</v>
      </c>
      <c r="BG245" s="326">
        <v>356046.06</v>
      </c>
      <c r="BH245" s="326">
        <v>48083.41</v>
      </c>
      <c r="BI245" s="326">
        <v>0</v>
      </c>
      <c r="BJ245" s="326">
        <v>0</v>
      </c>
      <c r="BK245" s="326">
        <v>0</v>
      </c>
      <c r="BL245" s="326">
        <v>0</v>
      </c>
      <c r="BM245" s="326">
        <v>0</v>
      </c>
      <c r="BN245" s="326">
        <v>0</v>
      </c>
      <c r="BO245" s="326">
        <v>0</v>
      </c>
      <c r="BP245" s="326">
        <v>0</v>
      </c>
      <c r="BQ245" s="326">
        <v>6320161.0700000003</v>
      </c>
      <c r="BR245" s="326">
        <v>6382627.8300000001</v>
      </c>
      <c r="BS245" s="326">
        <v>6320161.0700000003</v>
      </c>
      <c r="BT245" s="326">
        <v>6382627.8300000001</v>
      </c>
      <c r="BU245" s="326">
        <v>0</v>
      </c>
      <c r="BV245" s="326">
        <v>0</v>
      </c>
      <c r="BW245" s="326">
        <v>2595936.15</v>
      </c>
      <c r="BX245" s="326">
        <v>0</v>
      </c>
      <c r="BY245" s="326">
        <v>0</v>
      </c>
      <c r="BZ245" s="326">
        <v>0</v>
      </c>
      <c r="CA245" s="326">
        <v>0</v>
      </c>
      <c r="CB245" s="326">
        <v>0</v>
      </c>
      <c r="CC245" s="326">
        <v>0</v>
      </c>
      <c r="CD245" s="326">
        <v>0</v>
      </c>
      <c r="CE245" s="326">
        <v>0</v>
      </c>
      <c r="CF245" s="326">
        <v>0</v>
      </c>
      <c r="CG245" s="326">
        <v>0</v>
      </c>
      <c r="CH245" s="326">
        <v>0</v>
      </c>
      <c r="CI245" s="326">
        <v>0</v>
      </c>
      <c r="CJ245" s="326">
        <v>0</v>
      </c>
      <c r="CK245" s="326">
        <v>0</v>
      </c>
      <c r="CL245" s="326">
        <v>0</v>
      </c>
      <c r="CM245" s="326">
        <v>798077</v>
      </c>
      <c r="CN245" s="326">
        <v>26065</v>
      </c>
      <c r="CO245" s="326">
        <v>0</v>
      </c>
      <c r="CP245" s="326">
        <v>0</v>
      </c>
      <c r="CQ245" s="326">
        <v>0</v>
      </c>
      <c r="CR245" s="326">
        <v>12000</v>
      </c>
      <c r="CS245" s="326">
        <v>6757</v>
      </c>
      <c r="CT245" s="326">
        <v>377511.38</v>
      </c>
      <c r="CU245" s="326">
        <v>0</v>
      </c>
      <c r="CV245" s="326">
        <v>0</v>
      </c>
      <c r="CW245" s="326">
        <v>0</v>
      </c>
      <c r="CX245" s="326">
        <v>58582.61</v>
      </c>
      <c r="CY245" s="326">
        <v>0</v>
      </c>
      <c r="CZ245" s="326">
        <v>0</v>
      </c>
      <c r="DA245" s="326">
        <v>0</v>
      </c>
      <c r="DB245" s="326">
        <v>0</v>
      </c>
      <c r="DC245" s="326">
        <v>0</v>
      </c>
      <c r="DD245" s="326">
        <v>0</v>
      </c>
      <c r="DE245" s="326">
        <v>0</v>
      </c>
      <c r="DF245" s="326">
        <v>0</v>
      </c>
      <c r="DG245" s="326">
        <v>45.18</v>
      </c>
      <c r="DH245" s="326">
        <v>0</v>
      </c>
      <c r="DI245" s="326">
        <v>2689479.92</v>
      </c>
      <c r="DJ245" s="326">
        <v>0</v>
      </c>
      <c r="DK245" s="326">
        <v>0</v>
      </c>
      <c r="DL245" s="326">
        <v>543209.66</v>
      </c>
      <c r="DM245" s="326">
        <v>250880.3</v>
      </c>
      <c r="DN245" s="326">
        <v>0</v>
      </c>
      <c r="DO245" s="326">
        <v>0</v>
      </c>
      <c r="DP245" s="326">
        <v>227016.35</v>
      </c>
      <c r="DQ245" s="326">
        <v>0</v>
      </c>
      <c r="DR245" s="326">
        <v>0</v>
      </c>
      <c r="DS245" s="326">
        <v>0</v>
      </c>
      <c r="DT245" s="326">
        <v>0</v>
      </c>
      <c r="DU245" s="326">
        <v>0</v>
      </c>
      <c r="DV245" s="326">
        <v>164297.73000000001</v>
      </c>
      <c r="DW245" s="326">
        <v>0</v>
      </c>
      <c r="DX245" s="326">
        <v>80450.38</v>
      </c>
      <c r="DY245" s="326">
        <v>174581</v>
      </c>
      <c r="DZ245" s="326">
        <v>297882.58</v>
      </c>
      <c r="EA245" s="326">
        <v>4726.7299999999996</v>
      </c>
      <c r="EB245" s="326">
        <v>199025.23</v>
      </c>
      <c r="EC245" s="326">
        <v>0</v>
      </c>
      <c r="ED245" s="326">
        <v>378347.65</v>
      </c>
      <c r="EE245" s="326">
        <v>764950.58</v>
      </c>
      <c r="EF245" s="326">
        <v>43709787.659999996</v>
      </c>
      <c r="EG245" s="326">
        <v>4342224.7300000004</v>
      </c>
      <c r="EH245" s="326">
        <v>38978410</v>
      </c>
      <c r="EI245" s="326">
        <v>0</v>
      </c>
      <c r="EJ245" s="326">
        <v>0</v>
      </c>
      <c r="EK245" s="326">
        <v>2550</v>
      </c>
      <c r="EL245" s="326">
        <v>0</v>
      </c>
      <c r="EM245" s="326">
        <v>47400417.920000002</v>
      </c>
      <c r="EN245" s="326">
        <v>-16872.72</v>
      </c>
      <c r="EO245" s="326">
        <v>29465995.710000001</v>
      </c>
      <c r="EP245" s="326">
        <v>33303498</v>
      </c>
      <c r="EQ245" s="326">
        <v>0</v>
      </c>
      <c r="ER245" s="326">
        <v>3820629.57</v>
      </c>
      <c r="ES245" s="326">
        <v>0</v>
      </c>
      <c r="ET245" s="326">
        <v>0</v>
      </c>
      <c r="EU245" s="326">
        <v>308618.8</v>
      </c>
      <c r="EV245" s="326">
        <v>346954.08</v>
      </c>
      <c r="EW245" s="326">
        <v>1012347.74</v>
      </c>
      <c r="EX245" s="326">
        <v>974012.46</v>
      </c>
      <c r="EY245" s="326">
        <v>0</v>
      </c>
      <c r="EZ245" s="326">
        <v>0</v>
      </c>
      <c r="FA245" s="326">
        <v>0</v>
      </c>
      <c r="FB245" s="326">
        <v>0</v>
      </c>
      <c r="FC245" s="326">
        <v>0</v>
      </c>
      <c r="FD245" s="326">
        <v>0</v>
      </c>
      <c r="FE245" s="326">
        <v>0</v>
      </c>
      <c r="FF245" s="326">
        <v>0</v>
      </c>
      <c r="FG245" s="326">
        <v>0</v>
      </c>
      <c r="FH245" s="326">
        <v>61277.08</v>
      </c>
      <c r="FI245" s="326">
        <v>47669.51</v>
      </c>
      <c r="FJ245" s="326">
        <v>13607.57</v>
      </c>
      <c r="FK245" s="326">
        <v>0</v>
      </c>
    </row>
    <row r="246" spans="1:167" x14ac:dyDescent="0.15">
      <c r="A246" s="334">
        <v>3822</v>
      </c>
      <c r="B246" s="334" t="s">
        <v>690</v>
      </c>
      <c r="C246" s="326">
        <v>0</v>
      </c>
      <c r="D246" s="326">
        <v>22810189</v>
      </c>
      <c r="E246" s="326">
        <v>27211.45</v>
      </c>
      <c r="F246" s="326">
        <v>67459.12</v>
      </c>
      <c r="G246" s="326">
        <v>98066.63</v>
      </c>
      <c r="H246" s="326">
        <v>110926.18</v>
      </c>
      <c r="I246" s="326">
        <v>747153.56</v>
      </c>
      <c r="J246" s="326">
        <v>0</v>
      </c>
      <c r="K246" s="326">
        <v>3569045.92</v>
      </c>
      <c r="L246" s="326">
        <v>0</v>
      </c>
      <c r="M246" s="326">
        <v>0</v>
      </c>
      <c r="N246" s="326">
        <v>0</v>
      </c>
      <c r="O246" s="326">
        <v>0</v>
      </c>
      <c r="P246" s="326">
        <v>12671.36</v>
      </c>
      <c r="Q246" s="326">
        <v>0</v>
      </c>
      <c r="R246" s="326">
        <v>351.5</v>
      </c>
      <c r="S246" s="326">
        <v>0</v>
      </c>
      <c r="T246" s="326">
        <v>0</v>
      </c>
      <c r="U246" s="326">
        <v>329420.67</v>
      </c>
      <c r="V246" s="326">
        <v>19043896</v>
      </c>
      <c r="W246" s="326">
        <v>66486.69</v>
      </c>
      <c r="X246" s="326">
        <v>0</v>
      </c>
      <c r="Y246" s="326">
        <v>0</v>
      </c>
      <c r="Z246" s="326">
        <v>107842.42</v>
      </c>
      <c r="AA246" s="326">
        <v>2099743.67</v>
      </c>
      <c r="AB246" s="326">
        <v>20129</v>
      </c>
      <c r="AC246" s="326">
        <v>0</v>
      </c>
      <c r="AD246" s="326">
        <v>97473.19</v>
      </c>
      <c r="AE246" s="326">
        <v>100989.66</v>
      </c>
      <c r="AF246" s="326">
        <v>0</v>
      </c>
      <c r="AG246" s="326">
        <v>0</v>
      </c>
      <c r="AH246" s="326">
        <v>40080.589999999997</v>
      </c>
      <c r="AI246" s="326">
        <v>0</v>
      </c>
      <c r="AJ246" s="326">
        <v>0</v>
      </c>
      <c r="AK246" s="326">
        <v>34688.300000000003</v>
      </c>
      <c r="AL246" s="326">
        <v>0</v>
      </c>
      <c r="AM246" s="326">
        <v>87093.85</v>
      </c>
      <c r="AN246" s="326">
        <v>36480.07</v>
      </c>
      <c r="AO246" s="326">
        <v>0</v>
      </c>
      <c r="AP246" s="326">
        <v>18714.22</v>
      </c>
      <c r="AQ246" s="326">
        <v>9681167.9199999999</v>
      </c>
      <c r="AR246" s="326">
        <v>11358708.210000001</v>
      </c>
      <c r="AS246" s="326">
        <v>1501467.01</v>
      </c>
      <c r="AT246" s="326">
        <v>1158194.6100000001</v>
      </c>
      <c r="AU246" s="326">
        <v>654797.22</v>
      </c>
      <c r="AV246" s="326">
        <v>219592.26</v>
      </c>
      <c r="AW246" s="326">
        <v>1367229.76</v>
      </c>
      <c r="AX246" s="326">
        <v>2598693.4500000002</v>
      </c>
      <c r="AY246" s="326">
        <v>447488.48</v>
      </c>
      <c r="AZ246" s="326">
        <v>2680178.11</v>
      </c>
      <c r="BA246" s="326">
        <v>6546888.6699999999</v>
      </c>
      <c r="BB246" s="326">
        <v>888117.28</v>
      </c>
      <c r="BC246" s="326">
        <v>346435.78</v>
      </c>
      <c r="BD246" s="326">
        <v>0</v>
      </c>
      <c r="BE246" s="326">
        <v>119703.69</v>
      </c>
      <c r="BF246" s="326">
        <v>5747675.5199999996</v>
      </c>
      <c r="BG246" s="326">
        <v>1715934.9</v>
      </c>
      <c r="BH246" s="326">
        <v>33354</v>
      </c>
      <c r="BI246" s="326">
        <v>0</v>
      </c>
      <c r="BJ246" s="326">
        <v>0</v>
      </c>
      <c r="BK246" s="326">
        <v>0</v>
      </c>
      <c r="BL246" s="326">
        <v>0</v>
      </c>
      <c r="BM246" s="326">
        <v>0</v>
      </c>
      <c r="BN246" s="326">
        <v>0</v>
      </c>
      <c r="BO246" s="326">
        <v>0</v>
      </c>
      <c r="BP246" s="326">
        <v>0</v>
      </c>
      <c r="BQ246" s="326">
        <v>12998525.74</v>
      </c>
      <c r="BR246" s="326">
        <v>15459011.92</v>
      </c>
      <c r="BS246" s="326">
        <v>12998525.74</v>
      </c>
      <c r="BT246" s="326">
        <v>15459011.92</v>
      </c>
      <c r="BU246" s="326">
        <v>0</v>
      </c>
      <c r="BV246" s="326">
        <v>0</v>
      </c>
      <c r="BW246" s="326">
        <v>5747675.5199999996</v>
      </c>
      <c r="BX246" s="326">
        <v>0</v>
      </c>
      <c r="BY246" s="326">
        <v>0</v>
      </c>
      <c r="BZ246" s="326">
        <v>0</v>
      </c>
      <c r="CA246" s="326">
        <v>0</v>
      </c>
      <c r="CB246" s="326">
        <v>14461.38</v>
      </c>
      <c r="CC246" s="326">
        <v>0</v>
      </c>
      <c r="CD246" s="326">
        <v>0</v>
      </c>
      <c r="CE246" s="326">
        <v>0</v>
      </c>
      <c r="CF246" s="326">
        <v>0</v>
      </c>
      <c r="CG246" s="326">
        <v>0</v>
      </c>
      <c r="CH246" s="326">
        <v>5105.76</v>
      </c>
      <c r="CI246" s="326">
        <v>0</v>
      </c>
      <c r="CJ246" s="326">
        <v>0</v>
      </c>
      <c r="CK246" s="326">
        <v>0</v>
      </c>
      <c r="CL246" s="326">
        <v>0</v>
      </c>
      <c r="CM246" s="326">
        <v>1623354</v>
      </c>
      <c r="CN246" s="326">
        <v>122125</v>
      </c>
      <c r="CO246" s="326">
        <v>0</v>
      </c>
      <c r="CP246" s="326">
        <v>0</v>
      </c>
      <c r="CQ246" s="326">
        <v>0</v>
      </c>
      <c r="CR246" s="326">
        <v>0</v>
      </c>
      <c r="CS246" s="326">
        <v>31661</v>
      </c>
      <c r="CT246" s="326">
        <v>956540.91</v>
      </c>
      <c r="CU246" s="326">
        <v>0</v>
      </c>
      <c r="CV246" s="326">
        <v>0</v>
      </c>
      <c r="CW246" s="326">
        <v>0</v>
      </c>
      <c r="CX246" s="326">
        <v>96095.22</v>
      </c>
      <c r="CY246" s="326">
        <v>0</v>
      </c>
      <c r="CZ246" s="326">
        <v>0</v>
      </c>
      <c r="DA246" s="326">
        <v>0</v>
      </c>
      <c r="DB246" s="326">
        <v>3583.4</v>
      </c>
      <c r="DC246" s="326">
        <v>0</v>
      </c>
      <c r="DD246" s="326">
        <v>0</v>
      </c>
      <c r="DE246" s="326">
        <v>0</v>
      </c>
      <c r="DF246" s="326">
        <v>0</v>
      </c>
      <c r="DG246" s="326">
        <v>0</v>
      </c>
      <c r="DH246" s="326">
        <v>0</v>
      </c>
      <c r="DI246" s="326">
        <v>5950840.29</v>
      </c>
      <c r="DJ246" s="326">
        <v>0</v>
      </c>
      <c r="DK246" s="326">
        <v>0</v>
      </c>
      <c r="DL246" s="326">
        <v>783046.93</v>
      </c>
      <c r="DM246" s="326">
        <v>195246.99</v>
      </c>
      <c r="DN246" s="326">
        <v>0</v>
      </c>
      <c r="DO246" s="326">
        <v>0</v>
      </c>
      <c r="DP246" s="326">
        <v>770617.13</v>
      </c>
      <c r="DQ246" s="326">
        <v>0</v>
      </c>
      <c r="DR246" s="326">
        <v>0</v>
      </c>
      <c r="DS246" s="326">
        <v>0</v>
      </c>
      <c r="DT246" s="326">
        <v>12850</v>
      </c>
      <c r="DU246" s="326">
        <v>0</v>
      </c>
      <c r="DV246" s="326">
        <v>888000.85</v>
      </c>
      <c r="DW246" s="326">
        <v>0</v>
      </c>
      <c r="DX246" s="326">
        <v>82891.83</v>
      </c>
      <c r="DY246" s="326">
        <v>207880.45</v>
      </c>
      <c r="DZ246" s="326">
        <v>279324.69</v>
      </c>
      <c r="EA246" s="326">
        <v>137172.01</v>
      </c>
      <c r="EB246" s="326">
        <v>17164.060000000001</v>
      </c>
      <c r="EC246" s="326">
        <v>0</v>
      </c>
      <c r="ED246" s="326">
        <v>7621102.6500000004</v>
      </c>
      <c r="EE246" s="326">
        <v>4905513.46</v>
      </c>
      <c r="EF246" s="326">
        <v>4277294.41</v>
      </c>
      <c r="EG246" s="326">
        <v>6914962.2000000002</v>
      </c>
      <c r="EH246" s="326">
        <v>77921.399999999994</v>
      </c>
      <c r="EI246" s="326">
        <v>0</v>
      </c>
      <c r="EJ246" s="326">
        <v>0</v>
      </c>
      <c r="EK246" s="326">
        <v>0</v>
      </c>
      <c r="EL246" s="326">
        <v>0</v>
      </c>
      <c r="EM246" s="326">
        <v>46850000</v>
      </c>
      <c r="EN246" s="326">
        <v>48029538.82</v>
      </c>
      <c r="EO246" s="326">
        <v>18049682.390000001</v>
      </c>
      <c r="EP246" s="326">
        <v>1396550.1</v>
      </c>
      <c r="EQ246" s="326">
        <v>0</v>
      </c>
      <c r="ER246" s="326">
        <v>31338032.5</v>
      </c>
      <c r="ES246" s="326">
        <v>0</v>
      </c>
      <c r="ET246" s="326">
        <v>38374.03</v>
      </c>
      <c r="EU246" s="326">
        <v>778908.62</v>
      </c>
      <c r="EV246" s="326">
        <v>893869.52</v>
      </c>
      <c r="EW246" s="326">
        <v>2176532.25</v>
      </c>
      <c r="EX246" s="326">
        <v>2061571.35</v>
      </c>
      <c r="EY246" s="326">
        <v>0</v>
      </c>
      <c r="EZ246" s="326">
        <v>254879.6</v>
      </c>
      <c r="FA246" s="326">
        <v>258169.42</v>
      </c>
      <c r="FB246" s="326">
        <v>65000</v>
      </c>
      <c r="FC246" s="326">
        <v>61710.18</v>
      </c>
      <c r="FD246" s="326">
        <v>0</v>
      </c>
      <c r="FE246" s="326">
        <v>0</v>
      </c>
      <c r="FF246" s="326">
        <v>0</v>
      </c>
      <c r="FG246" s="326">
        <v>0</v>
      </c>
      <c r="FH246" s="326">
        <v>0</v>
      </c>
      <c r="FI246" s="326">
        <v>0</v>
      </c>
      <c r="FJ246" s="326">
        <v>0</v>
      </c>
      <c r="FK246" s="326">
        <v>0</v>
      </c>
    </row>
    <row r="247" spans="1:167" x14ac:dyDescent="0.15">
      <c r="A247" s="334">
        <v>3850</v>
      </c>
      <c r="B247" s="334" t="s">
        <v>691</v>
      </c>
      <c r="C247" s="326">
        <v>0</v>
      </c>
      <c r="D247" s="326">
        <v>2273094.13</v>
      </c>
      <c r="E247" s="326">
        <v>0</v>
      </c>
      <c r="F247" s="326">
        <v>2105.25</v>
      </c>
      <c r="G247" s="326">
        <v>25325.119999999999</v>
      </c>
      <c r="H247" s="326">
        <v>7394.34</v>
      </c>
      <c r="I247" s="326">
        <v>25231.439999999999</v>
      </c>
      <c r="J247" s="326">
        <v>0</v>
      </c>
      <c r="K247" s="326">
        <v>149249</v>
      </c>
      <c r="L247" s="326">
        <v>0</v>
      </c>
      <c r="M247" s="326">
        <v>64157.73</v>
      </c>
      <c r="N247" s="326">
        <v>0</v>
      </c>
      <c r="O247" s="326">
        <v>0</v>
      </c>
      <c r="P247" s="326">
        <v>6894.1</v>
      </c>
      <c r="Q247" s="326">
        <v>0</v>
      </c>
      <c r="R247" s="326">
        <v>0</v>
      </c>
      <c r="S247" s="326">
        <v>0</v>
      </c>
      <c r="T247" s="326">
        <v>0</v>
      </c>
      <c r="U247" s="326">
        <v>58620.18</v>
      </c>
      <c r="V247" s="326">
        <v>4642245</v>
      </c>
      <c r="W247" s="326">
        <v>5963.98</v>
      </c>
      <c r="X247" s="326">
        <v>0</v>
      </c>
      <c r="Y247" s="326">
        <v>238126.38</v>
      </c>
      <c r="Z247" s="326">
        <v>50870.22</v>
      </c>
      <c r="AA247" s="326">
        <v>523275.9</v>
      </c>
      <c r="AB247" s="326">
        <v>0</v>
      </c>
      <c r="AC247" s="326">
        <v>0</v>
      </c>
      <c r="AD247" s="326">
        <v>82943</v>
      </c>
      <c r="AE247" s="326">
        <v>179053</v>
      </c>
      <c r="AF247" s="326">
        <v>0</v>
      </c>
      <c r="AG247" s="326">
        <v>0</v>
      </c>
      <c r="AH247" s="326">
        <v>0</v>
      </c>
      <c r="AI247" s="326">
        <v>0</v>
      </c>
      <c r="AJ247" s="326">
        <v>0</v>
      </c>
      <c r="AK247" s="326">
        <v>31650</v>
      </c>
      <c r="AL247" s="326">
        <v>0</v>
      </c>
      <c r="AM247" s="326">
        <v>13691</v>
      </c>
      <c r="AN247" s="326">
        <v>0</v>
      </c>
      <c r="AO247" s="326">
        <v>38234.449999999997</v>
      </c>
      <c r="AP247" s="326">
        <v>15686.32</v>
      </c>
      <c r="AQ247" s="326">
        <v>1719087.29</v>
      </c>
      <c r="AR247" s="326">
        <v>1306396.81</v>
      </c>
      <c r="AS247" s="326">
        <v>220732.87</v>
      </c>
      <c r="AT247" s="326">
        <v>216354.41</v>
      </c>
      <c r="AU247" s="326">
        <v>192112.41</v>
      </c>
      <c r="AV247" s="326">
        <v>0</v>
      </c>
      <c r="AW247" s="326">
        <v>220495.1</v>
      </c>
      <c r="AX247" s="326">
        <v>429664</v>
      </c>
      <c r="AY247" s="326">
        <v>254313.4</v>
      </c>
      <c r="AZ247" s="326">
        <v>450398.2</v>
      </c>
      <c r="BA247" s="326">
        <v>1435019.6</v>
      </c>
      <c r="BB247" s="326">
        <v>18054.86</v>
      </c>
      <c r="BC247" s="326">
        <v>101653.36</v>
      </c>
      <c r="BD247" s="326">
        <v>0</v>
      </c>
      <c r="BE247" s="326">
        <v>187608.4</v>
      </c>
      <c r="BF247" s="326">
        <v>950887.09</v>
      </c>
      <c r="BG247" s="326">
        <v>600842.84</v>
      </c>
      <c r="BH247" s="326">
        <v>0</v>
      </c>
      <c r="BI247" s="326">
        <v>0</v>
      </c>
      <c r="BJ247" s="326">
        <v>0</v>
      </c>
      <c r="BK247" s="326">
        <v>0</v>
      </c>
      <c r="BL247" s="326">
        <v>0</v>
      </c>
      <c r="BM247" s="326">
        <v>0</v>
      </c>
      <c r="BN247" s="326">
        <v>0</v>
      </c>
      <c r="BO247" s="326">
        <v>0</v>
      </c>
      <c r="BP247" s="326">
        <v>0</v>
      </c>
      <c r="BQ247" s="326">
        <v>1880141.7</v>
      </c>
      <c r="BR247" s="326">
        <v>2010331.6</v>
      </c>
      <c r="BS247" s="326">
        <v>1880141.7</v>
      </c>
      <c r="BT247" s="326">
        <v>2010331.6</v>
      </c>
      <c r="BU247" s="326">
        <v>0</v>
      </c>
      <c r="BV247" s="326">
        <v>0</v>
      </c>
      <c r="BW247" s="326">
        <v>950887.09</v>
      </c>
      <c r="BX247" s="326">
        <v>0</v>
      </c>
      <c r="BY247" s="326">
        <v>0</v>
      </c>
      <c r="BZ247" s="326">
        <v>0</v>
      </c>
      <c r="CA247" s="326">
        <v>0</v>
      </c>
      <c r="CB247" s="326">
        <v>0</v>
      </c>
      <c r="CC247" s="326">
        <v>39046.36</v>
      </c>
      <c r="CD247" s="326">
        <v>0</v>
      </c>
      <c r="CE247" s="326">
        <v>200</v>
      </c>
      <c r="CF247" s="326">
        <v>0</v>
      </c>
      <c r="CG247" s="326">
        <v>0</v>
      </c>
      <c r="CH247" s="326">
        <v>20486.71</v>
      </c>
      <c r="CI247" s="326">
        <v>0</v>
      </c>
      <c r="CJ247" s="326">
        <v>0</v>
      </c>
      <c r="CK247" s="326">
        <v>0</v>
      </c>
      <c r="CL247" s="326">
        <v>0</v>
      </c>
      <c r="CM247" s="326">
        <v>282285</v>
      </c>
      <c r="CN247" s="326">
        <v>0</v>
      </c>
      <c r="CO247" s="326">
        <v>0</v>
      </c>
      <c r="CP247" s="326">
        <v>0</v>
      </c>
      <c r="CQ247" s="326">
        <v>0</v>
      </c>
      <c r="CR247" s="326">
        <v>0</v>
      </c>
      <c r="CS247" s="326">
        <v>0</v>
      </c>
      <c r="CT247" s="326">
        <v>180160.2</v>
      </c>
      <c r="CU247" s="326">
        <v>0</v>
      </c>
      <c r="CV247" s="326">
        <v>0</v>
      </c>
      <c r="CW247" s="326">
        <v>0</v>
      </c>
      <c r="CX247" s="326">
        <v>34362.33</v>
      </c>
      <c r="CY247" s="326">
        <v>0</v>
      </c>
      <c r="CZ247" s="326">
        <v>0</v>
      </c>
      <c r="DA247" s="326">
        <v>0</v>
      </c>
      <c r="DB247" s="326">
        <v>0</v>
      </c>
      <c r="DC247" s="326">
        <v>0</v>
      </c>
      <c r="DD247" s="326">
        <v>0</v>
      </c>
      <c r="DE247" s="326">
        <v>0</v>
      </c>
      <c r="DF247" s="326">
        <v>0</v>
      </c>
      <c r="DG247" s="326">
        <v>0</v>
      </c>
      <c r="DH247" s="326">
        <v>0</v>
      </c>
      <c r="DI247" s="326">
        <v>1127780.78</v>
      </c>
      <c r="DJ247" s="326">
        <v>0</v>
      </c>
      <c r="DK247" s="326">
        <v>0</v>
      </c>
      <c r="DL247" s="326">
        <v>124547.31</v>
      </c>
      <c r="DM247" s="326">
        <v>103750.26</v>
      </c>
      <c r="DN247" s="326">
        <v>0</v>
      </c>
      <c r="DO247" s="326">
        <v>0</v>
      </c>
      <c r="DP247" s="326">
        <v>17747.009999999998</v>
      </c>
      <c r="DQ247" s="326">
        <v>408</v>
      </c>
      <c r="DR247" s="326">
        <v>0</v>
      </c>
      <c r="DS247" s="326">
        <v>0</v>
      </c>
      <c r="DT247" s="326">
        <v>0</v>
      </c>
      <c r="DU247" s="326">
        <v>0</v>
      </c>
      <c r="DV247" s="326">
        <v>124209.46</v>
      </c>
      <c r="DW247" s="326">
        <v>8984.8700000000008</v>
      </c>
      <c r="DX247" s="326">
        <v>38735.61</v>
      </c>
      <c r="DY247" s="326">
        <v>39626.43</v>
      </c>
      <c r="DZ247" s="326">
        <v>31722.54</v>
      </c>
      <c r="EA247" s="326">
        <v>29901.01</v>
      </c>
      <c r="EB247" s="326">
        <v>0</v>
      </c>
      <c r="EC247" s="326">
        <v>930.71</v>
      </c>
      <c r="ED247" s="326">
        <v>79815.37</v>
      </c>
      <c r="EE247" s="326">
        <v>59401.74</v>
      </c>
      <c r="EF247" s="326">
        <v>645910</v>
      </c>
      <c r="EG247" s="326">
        <v>564355</v>
      </c>
      <c r="EH247" s="326">
        <v>0</v>
      </c>
      <c r="EI247" s="326">
        <v>0</v>
      </c>
      <c r="EJ247" s="326">
        <v>0</v>
      </c>
      <c r="EK247" s="326">
        <v>101968.63</v>
      </c>
      <c r="EL247" s="326">
        <v>0</v>
      </c>
      <c r="EM247" s="326">
        <v>6569126.1399999997</v>
      </c>
      <c r="EN247" s="326">
        <v>0</v>
      </c>
      <c r="EO247" s="326">
        <v>0</v>
      </c>
      <c r="EP247" s="326">
        <v>0</v>
      </c>
      <c r="EQ247" s="326">
        <v>0</v>
      </c>
      <c r="ER247" s="326">
        <v>0</v>
      </c>
      <c r="ES247" s="326">
        <v>0</v>
      </c>
      <c r="ET247" s="326">
        <v>0</v>
      </c>
      <c r="EU247" s="326">
        <v>79680.94</v>
      </c>
      <c r="EV247" s="326">
        <v>69836.92</v>
      </c>
      <c r="EW247" s="326">
        <v>350061.83</v>
      </c>
      <c r="EX247" s="326">
        <v>359905.85</v>
      </c>
      <c r="EY247" s="326">
        <v>0</v>
      </c>
      <c r="EZ247" s="326">
        <v>34118.78</v>
      </c>
      <c r="FA247" s="326">
        <v>52958.86</v>
      </c>
      <c r="FB247" s="326">
        <v>70473.05</v>
      </c>
      <c r="FC247" s="326">
        <v>2600.3200000000002</v>
      </c>
      <c r="FD247" s="326">
        <v>49032.65</v>
      </c>
      <c r="FE247" s="326">
        <v>0</v>
      </c>
      <c r="FF247" s="326">
        <v>0</v>
      </c>
      <c r="FG247" s="326">
        <v>0</v>
      </c>
      <c r="FH247" s="326">
        <v>0</v>
      </c>
      <c r="FI247" s="326">
        <v>0</v>
      </c>
      <c r="FJ247" s="326">
        <v>0</v>
      </c>
      <c r="FK247" s="326">
        <v>0</v>
      </c>
    </row>
    <row r="248" spans="1:167" x14ac:dyDescent="0.15">
      <c r="A248" s="334">
        <v>3857</v>
      </c>
      <c r="B248" s="334" t="s">
        <v>692</v>
      </c>
      <c r="C248" s="326">
        <v>0</v>
      </c>
      <c r="D248" s="326">
        <v>25845510</v>
      </c>
      <c r="E248" s="326">
        <v>3527.5</v>
      </c>
      <c r="F248" s="326">
        <v>4297.6499999999996</v>
      </c>
      <c r="G248" s="326">
        <v>66279.55</v>
      </c>
      <c r="H248" s="326">
        <v>130443.34</v>
      </c>
      <c r="I248" s="326">
        <v>776867.81</v>
      </c>
      <c r="J248" s="326">
        <v>0</v>
      </c>
      <c r="K248" s="326">
        <v>1045788</v>
      </c>
      <c r="L248" s="326">
        <v>0</v>
      </c>
      <c r="M248" s="326">
        <v>0</v>
      </c>
      <c r="N248" s="326">
        <v>0</v>
      </c>
      <c r="O248" s="326">
        <v>0</v>
      </c>
      <c r="P248" s="326">
        <v>49318.61</v>
      </c>
      <c r="Q248" s="326">
        <v>0</v>
      </c>
      <c r="R248" s="326">
        <v>0</v>
      </c>
      <c r="S248" s="326">
        <v>0</v>
      </c>
      <c r="T248" s="326">
        <v>0</v>
      </c>
      <c r="U248" s="326">
        <v>345305.37</v>
      </c>
      <c r="V248" s="326">
        <v>21332415</v>
      </c>
      <c r="W248" s="326">
        <v>103056.35</v>
      </c>
      <c r="X248" s="326">
        <v>0</v>
      </c>
      <c r="Y248" s="326">
        <v>0</v>
      </c>
      <c r="Z248" s="326">
        <v>28947.43</v>
      </c>
      <c r="AA248" s="326">
        <v>2193826.66</v>
      </c>
      <c r="AB248" s="326">
        <v>0</v>
      </c>
      <c r="AC248" s="326">
        <v>0</v>
      </c>
      <c r="AD248" s="326">
        <v>143362.57</v>
      </c>
      <c r="AE248" s="326">
        <v>144483.23000000001</v>
      </c>
      <c r="AF248" s="326">
        <v>0</v>
      </c>
      <c r="AG248" s="326">
        <v>0</v>
      </c>
      <c r="AH248" s="326">
        <v>33829.33</v>
      </c>
      <c r="AI248" s="326">
        <v>0</v>
      </c>
      <c r="AJ248" s="326">
        <v>0</v>
      </c>
      <c r="AK248" s="326">
        <v>0</v>
      </c>
      <c r="AL248" s="326">
        <v>1574000</v>
      </c>
      <c r="AM248" s="326">
        <v>72786.44</v>
      </c>
      <c r="AN248" s="326">
        <v>129775.09</v>
      </c>
      <c r="AO248" s="326">
        <v>0</v>
      </c>
      <c r="AP248" s="326">
        <v>60</v>
      </c>
      <c r="AQ248" s="326">
        <v>12230908.98</v>
      </c>
      <c r="AR248" s="326">
        <v>11677346.15</v>
      </c>
      <c r="AS248" s="326">
        <v>1679643.55</v>
      </c>
      <c r="AT248" s="326">
        <v>1381722.68</v>
      </c>
      <c r="AU248" s="326">
        <v>829302.91</v>
      </c>
      <c r="AV248" s="326">
        <v>98314.48</v>
      </c>
      <c r="AW248" s="326">
        <v>1117394.47</v>
      </c>
      <c r="AX248" s="326">
        <v>3255647.19</v>
      </c>
      <c r="AY248" s="326">
        <v>1215018.4099999999</v>
      </c>
      <c r="AZ248" s="326">
        <v>2868037.45</v>
      </c>
      <c r="BA248" s="326">
        <v>11647764.300000001</v>
      </c>
      <c r="BB248" s="326">
        <v>1742400.47</v>
      </c>
      <c r="BC248" s="326">
        <v>433994.11</v>
      </c>
      <c r="BD248" s="326">
        <v>1055865.3999999999</v>
      </c>
      <c r="BE248" s="326">
        <v>307887.35999999999</v>
      </c>
      <c r="BF248" s="326">
        <v>4503543.95</v>
      </c>
      <c r="BG248" s="326">
        <v>1001029.89</v>
      </c>
      <c r="BH248" s="326">
        <v>61156.82</v>
      </c>
      <c r="BI248" s="326">
        <v>0</v>
      </c>
      <c r="BJ248" s="326">
        <v>0</v>
      </c>
      <c r="BK248" s="326">
        <v>2122596.63</v>
      </c>
      <c r="BL248" s="326">
        <v>2121892.63</v>
      </c>
      <c r="BM248" s="326">
        <v>3692080</v>
      </c>
      <c r="BN248" s="326">
        <v>3692080</v>
      </c>
      <c r="BO248" s="326">
        <v>1872352.53</v>
      </c>
      <c r="BP248" s="326">
        <v>0</v>
      </c>
      <c r="BQ248" s="326">
        <v>14024316</v>
      </c>
      <c r="BR248" s="326">
        <v>12814273.890000001</v>
      </c>
      <c r="BS248" s="326">
        <v>21711345.16</v>
      </c>
      <c r="BT248" s="326">
        <v>18628246.52</v>
      </c>
      <c r="BU248" s="326">
        <v>0</v>
      </c>
      <c r="BV248" s="326">
        <v>0</v>
      </c>
      <c r="BW248" s="326">
        <v>4503543.95</v>
      </c>
      <c r="BX248" s="326">
        <v>0</v>
      </c>
      <c r="BY248" s="326">
        <v>0</v>
      </c>
      <c r="BZ248" s="326">
        <v>0</v>
      </c>
      <c r="CA248" s="326">
        <v>0</v>
      </c>
      <c r="CB248" s="326">
        <v>18219.47</v>
      </c>
      <c r="CC248" s="326">
        <v>0</v>
      </c>
      <c r="CD248" s="326">
        <v>0</v>
      </c>
      <c r="CE248" s="326">
        <v>0</v>
      </c>
      <c r="CF248" s="326">
        <v>0</v>
      </c>
      <c r="CG248" s="326">
        <v>0</v>
      </c>
      <c r="CH248" s="326">
        <v>12581.99</v>
      </c>
      <c r="CI248" s="326">
        <v>0</v>
      </c>
      <c r="CJ248" s="326">
        <v>0</v>
      </c>
      <c r="CK248" s="326">
        <v>0</v>
      </c>
      <c r="CL248" s="326">
        <v>0</v>
      </c>
      <c r="CM248" s="326">
        <v>1469491</v>
      </c>
      <c r="CN248" s="326">
        <v>65672</v>
      </c>
      <c r="CO248" s="326">
        <v>0</v>
      </c>
      <c r="CP248" s="326">
        <v>0</v>
      </c>
      <c r="CQ248" s="326">
        <v>0</v>
      </c>
      <c r="CR248" s="326">
        <v>8000</v>
      </c>
      <c r="CS248" s="326">
        <v>17025</v>
      </c>
      <c r="CT248" s="326">
        <v>836333.6</v>
      </c>
      <c r="CU248" s="326">
        <v>0</v>
      </c>
      <c r="CV248" s="326">
        <v>0</v>
      </c>
      <c r="CW248" s="326">
        <v>0</v>
      </c>
      <c r="CX248" s="326">
        <v>226178.8</v>
      </c>
      <c r="CY248" s="326">
        <v>0</v>
      </c>
      <c r="CZ248" s="326">
        <v>0</v>
      </c>
      <c r="DA248" s="326">
        <v>0</v>
      </c>
      <c r="DB248" s="326">
        <v>0</v>
      </c>
      <c r="DC248" s="326">
        <v>0</v>
      </c>
      <c r="DD248" s="326">
        <v>0</v>
      </c>
      <c r="DE248" s="326">
        <v>0</v>
      </c>
      <c r="DF248" s="326">
        <v>0</v>
      </c>
      <c r="DG248" s="326">
        <v>0</v>
      </c>
      <c r="DH248" s="326">
        <v>0</v>
      </c>
      <c r="DI248" s="326">
        <v>5041785.09</v>
      </c>
      <c r="DJ248" s="326">
        <v>0</v>
      </c>
      <c r="DK248" s="326">
        <v>0</v>
      </c>
      <c r="DL248" s="326">
        <v>995343.38</v>
      </c>
      <c r="DM248" s="326">
        <v>335003.53000000003</v>
      </c>
      <c r="DN248" s="326">
        <v>0</v>
      </c>
      <c r="DO248" s="326">
        <v>0</v>
      </c>
      <c r="DP248" s="326">
        <v>423089.25</v>
      </c>
      <c r="DQ248" s="326">
        <v>0</v>
      </c>
      <c r="DR248" s="326">
        <v>0</v>
      </c>
      <c r="DS248" s="326">
        <v>0</v>
      </c>
      <c r="DT248" s="326">
        <v>0</v>
      </c>
      <c r="DU248" s="326">
        <v>0</v>
      </c>
      <c r="DV248" s="326">
        <v>361824.56</v>
      </c>
      <c r="DW248" s="326">
        <v>0</v>
      </c>
      <c r="DX248" s="326">
        <v>446449.52</v>
      </c>
      <c r="DY248" s="326">
        <v>11426.13</v>
      </c>
      <c r="DZ248" s="326">
        <v>383641.19</v>
      </c>
      <c r="EA248" s="326">
        <v>171488.53</v>
      </c>
      <c r="EB248" s="326">
        <v>647176.05000000005</v>
      </c>
      <c r="EC248" s="326">
        <v>0</v>
      </c>
      <c r="ED248" s="326">
        <v>1509449.86</v>
      </c>
      <c r="EE248" s="326">
        <v>2151825.38</v>
      </c>
      <c r="EF248" s="326">
        <v>5062140.99</v>
      </c>
      <c r="EG248" s="326">
        <v>4419765.47</v>
      </c>
      <c r="EH248" s="326">
        <v>0</v>
      </c>
      <c r="EI248" s="326">
        <v>0</v>
      </c>
      <c r="EJ248" s="326">
        <v>0</v>
      </c>
      <c r="EK248" s="326">
        <v>0</v>
      </c>
      <c r="EL248" s="326">
        <v>0</v>
      </c>
      <c r="EM248" s="326">
        <v>50784421.969999999</v>
      </c>
      <c r="EN248" s="326">
        <v>37415869.590000004</v>
      </c>
      <c r="EO248" s="326">
        <v>4977805.1100000003</v>
      </c>
      <c r="EP248" s="326">
        <v>1720885.36</v>
      </c>
      <c r="EQ248" s="326">
        <v>0</v>
      </c>
      <c r="ER248" s="326">
        <v>34158949.840000004</v>
      </c>
      <c r="ES248" s="326">
        <v>0</v>
      </c>
      <c r="ET248" s="326">
        <v>0</v>
      </c>
      <c r="EU248" s="326">
        <v>495043.19</v>
      </c>
      <c r="EV248" s="326">
        <v>574192.68999999994</v>
      </c>
      <c r="EW248" s="326">
        <v>2070948.15</v>
      </c>
      <c r="EX248" s="326">
        <v>1991798.65</v>
      </c>
      <c r="EY248" s="326">
        <v>0</v>
      </c>
      <c r="EZ248" s="326">
        <v>87299.53</v>
      </c>
      <c r="FA248" s="326">
        <v>82852.639999999999</v>
      </c>
      <c r="FB248" s="326">
        <v>0</v>
      </c>
      <c r="FC248" s="326">
        <v>4236.1099999999997</v>
      </c>
      <c r="FD248" s="326">
        <v>210.78</v>
      </c>
      <c r="FE248" s="326">
        <v>0</v>
      </c>
      <c r="FF248" s="326">
        <v>0</v>
      </c>
      <c r="FG248" s="326">
        <v>0</v>
      </c>
      <c r="FH248" s="326">
        <v>0</v>
      </c>
      <c r="FI248" s="326">
        <v>0</v>
      </c>
      <c r="FJ248" s="326">
        <v>0</v>
      </c>
      <c r="FK248" s="326">
        <v>0</v>
      </c>
    </row>
    <row r="249" spans="1:167" x14ac:dyDescent="0.15">
      <c r="A249" s="334">
        <v>3862</v>
      </c>
      <c r="B249" s="334" t="s">
        <v>693</v>
      </c>
      <c r="C249" s="326">
        <v>0</v>
      </c>
      <c r="D249" s="326">
        <v>3881115</v>
      </c>
      <c r="E249" s="326">
        <v>0</v>
      </c>
      <c r="F249" s="326">
        <v>0</v>
      </c>
      <c r="G249" s="326">
        <v>0</v>
      </c>
      <c r="H249" s="326">
        <v>11784.96</v>
      </c>
      <c r="I249" s="326">
        <v>104812</v>
      </c>
      <c r="J249" s="326">
        <v>0</v>
      </c>
      <c r="K249" s="326">
        <v>1128438</v>
      </c>
      <c r="L249" s="326">
        <v>0</v>
      </c>
      <c r="M249" s="326">
        <v>0</v>
      </c>
      <c r="N249" s="326">
        <v>0</v>
      </c>
      <c r="O249" s="326">
        <v>0</v>
      </c>
      <c r="P249" s="326">
        <v>0</v>
      </c>
      <c r="Q249" s="326">
        <v>0</v>
      </c>
      <c r="R249" s="326">
        <v>0</v>
      </c>
      <c r="S249" s="326">
        <v>0</v>
      </c>
      <c r="T249" s="326">
        <v>0</v>
      </c>
      <c r="U249" s="326">
        <v>20954.060000000001</v>
      </c>
      <c r="V249" s="326">
        <v>51721</v>
      </c>
      <c r="W249" s="326">
        <v>10090.75</v>
      </c>
      <c r="X249" s="326">
        <v>0</v>
      </c>
      <c r="Y249" s="326">
        <v>0</v>
      </c>
      <c r="Z249" s="326">
        <v>0</v>
      </c>
      <c r="AA249" s="326">
        <v>229879.37</v>
      </c>
      <c r="AB249" s="326">
        <v>0</v>
      </c>
      <c r="AC249" s="326">
        <v>0</v>
      </c>
      <c r="AD249" s="326">
        <v>14424</v>
      </c>
      <c r="AE249" s="326">
        <v>11352</v>
      </c>
      <c r="AF249" s="326">
        <v>0</v>
      </c>
      <c r="AG249" s="326">
        <v>0</v>
      </c>
      <c r="AH249" s="326">
        <v>1973.83</v>
      </c>
      <c r="AI249" s="326">
        <v>0</v>
      </c>
      <c r="AJ249" s="326">
        <v>0</v>
      </c>
      <c r="AK249" s="326">
        <v>0</v>
      </c>
      <c r="AL249" s="326">
        <v>0</v>
      </c>
      <c r="AM249" s="326">
        <v>14235</v>
      </c>
      <c r="AN249" s="326">
        <v>8182</v>
      </c>
      <c r="AO249" s="326">
        <v>0</v>
      </c>
      <c r="AP249" s="326">
        <v>239.33</v>
      </c>
      <c r="AQ249" s="326">
        <v>2476915.86</v>
      </c>
      <c r="AR249" s="326">
        <v>553359.31999999995</v>
      </c>
      <c r="AS249" s="326">
        <v>0</v>
      </c>
      <c r="AT249" s="326">
        <v>149178</v>
      </c>
      <c r="AU249" s="326">
        <v>27648.959999999999</v>
      </c>
      <c r="AV249" s="326">
        <v>110333.3</v>
      </c>
      <c r="AW249" s="326">
        <v>65864</v>
      </c>
      <c r="AX249" s="326">
        <v>185552.07</v>
      </c>
      <c r="AY249" s="326">
        <v>431452.34</v>
      </c>
      <c r="AZ249" s="326">
        <v>0</v>
      </c>
      <c r="BA249" s="326">
        <v>708526.72</v>
      </c>
      <c r="BB249" s="326">
        <v>40197.360000000001</v>
      </c>
      <c r="BC249" s="326">
        <v>45448</v>
      </c>
      <c r="BD249" s="326">
        <v>34626.32</v>
      </c>
      <c r="BE249" s="326">
        <v>158756.96</v>
      </c>
      <c r="BF249" s="326">
        <v>476857.77</v>
      </c>
      <c r="BG249" s="326">
        <v>102511</v>
      </c>
      <c r="BH249" s="326">
        <v>0</v>
      </c>
      <c r="BI249" s="326">
        <v>0</v>
      </c>
      <c r="BJ249" s="326">
        <v>0</v>
      </c>
      <c r="BK249" s="326">
        <v>0</v>
      </c>
      <c r="BL249" s="326">
        <v>2459.56</v>
      </c>
      <c r="BM249" s="326">
        <v>0</v>
      </c>
      <c r="BN249" s="326">
        <v>0</v>
      </c>
      <c r="BO249" s="326">
        <v>600000</v>
      </c>
      <c r="BP249" s="326">
        <v>600000</v>
      </c>
      <c r="BQ249" s="326">
        <v>317639.71000000002</v>
      </c>
      <c r="BR249" s="326">
        <v>237153.47</v>
      </c>
      <c r="BS249" s="326">
        <v>917639.71</v>
      </c>
      <c r="BT249" s="326">
        <v>839613.03</v>
      </c>
      <c r="BU249" s="326">
        <v>0</v>
      </c>
      <c r="BV249" s="326">
        <v>0</v>
      </c>
      <c r="BW249" s="326">
        <v>417837.29</v>
      </c>
      <c r="BX249" s="326">
        <v>0</v>
      </c>
      <c r="BY249" s="326">
        <v>0</v>
      </c>
      <c r="BZ249" s="326">
        <v>0</v>
      </c>
      <c r="CA249" s="326">
        <v>0</v>
      </c>
      <c r="CB249" s="326">
        <v>8026.3</v>
      </c>
      <c r="CC249" s="326">
        <v>0</v>
      </c>
      <c r="CD249" s="326">
        <v>0</v>
      </c>
      <c r="CE249" s="326">
        <v>0</v>
      </c>
      <c r="CF249" s="326">
        <v>0</v>
      </c>
      <c r="CG249" s="326">
        <v>0</v>
      </c>
      <c r="CH249" s="326">
        <v>0</v>
      </c>
      <c r="CI249" s="326">
        <v>0</v>
      </c>
      <c r="CJ249" s="326">
        <v>0</v>
      </c>
      <c r="CK249" s="326">
        <v>0</v>
      </c>
      <c r="CL249" s="326">
        <v>0</v>
      </c>
      <c r="CM249" s="326">
        <v>126458</v>
      </c>
      <c r="CN249" s="326">
        <v>17117</v>
      </c>
      <c r="CO249" s="326">
        <v>0</v>
      </c>
      <c r="CP249" s="326">
        <v>0</v>
      </c>
      <c r="CQ249" s="326">
        <v>0</v>
      </c>
      <c r="CR249" s="326">
        <v>0</v>
      </c>
      <c r="CS249" s="326">
        <v>4438</v>
      </c>
      <c r="CT249" s="326">
        <v>141733</v>
      </c>
      <c r="CU249" s="326">
        <v>0</v>
      </c>
      <c r="CV249" s="326">
        <v>0</v>
      </c>
      <c r="CW249" s="326">
        <v>0</v>
      </c>
      <c r="CX249" s="326">
        <v>1890.57</v>
      </c>
      <c r="CY249" s="326">
        <v>0</v>
      </c>
      <c r="CZ249" s="326">
        <v>0</v>
      </c>
      <c r="DA249" s="326">
        <v>0</v>
      </c>
      <c r="DB249" s="326">
        <v>0</v>
      </c>
      <c r="DC249" s="326">
        <v>0</v>
      </c>
      <c r="DD249" s="326">
        <v>0</v>
      </c>
      <c r="DE249" s="326">
        <v>0</v>
      </c>
      <c r="DF249" s="326">
        <v>0</v>
      </c>
      <c r="DG249" s="326">
        <v>0</v>
      </c>
      <c r="DH249" s="326">
        <v>0</v>
      </c>
      <c r="DI249" s="326">
        <v>562839.89</v>
      </c>
      <c r="DJ249" s="326">
        <v>0</v>
      </c>
      <c r="DK249" s="326">
        <v>0</v>
      </c>
      <c r="DL249" s="326">
        <v>47757.05</v>
      </c>
      <c r="DM249" s="326">
        <v>16841.990000000002</v>
      </c>
      <c r="DN249" s="326">
        <v>0</v>
      </c>
      <c r="DO249" s="326">
        <v>0</v>
      </c>
      <c r="DP249" s="326">
        <v>18491.55</v>
      </c>
      <c r="DQ249" s="326">
        <v>0</v>
      </c>
      <c r="DR249" s="326">
        <v>0</v>
      </c>
      <c r="DS249" s="326">
        <v>0</v>
      </c>
      <c r="DT249" s="326">
        <v>0</v>
      </c>
      <c r="DU249" s="326">
        <v>0</v>
      </c>
      <c r="DV249" s="326">
        <v>71569.679999999993</v>
      </c>
      <c r="DW249" s="326">
        <v>0</v>
      </c>
      <c r="DX249" s="326">
        <v>3519</v>
      </c>
      <c r="DY249" s="326">
        <v>1801.16</v>
      </c>
      <c r="DZ249" s="326">
        <v>94717.88</v>
      </c>
      <c r="EA249" s="326">
        <v>96435.72</v>
      </c>
      <c r="EB249" s="326">
        <v>0</v>
      </c>
      <c r="EC249" s="326">
        <v>0</v>
      </c>
      <c r="ED249" s="326">
        <v>0</v>
      </c>
      <c r="EE249" s="326">
        <v>0</v>
      </c>
      <c r="EF249" s="326">
        <v>0</v>
      </c>
      <c r="EG249" s="326">
        <v>0</v>
      </c>
      <c r="EH249" s="326">
        <v>0</v>
      </c>
      <c r="EI249" s="326">
        <v>0</v>
      </c>
      <c r="EJ249" s="326">
        <v>0</v>
      </c>
      <c r="EK249" s="326">
        <v>0</v>
      </c>
      <c r="EL249" s="326">
        <v>0</v>
      </c>
      <c r="EM249" s="326">
        <v>0</v>
      </c>
      <c r="EN249" s="326">
        <v>0</v>
      </c>
      <c r="EO249" s="326">
        <v>0</v>
      </c>
      <c r="EP249" s="326">
        <v>0</v>
      </c>
      <c r="EQ249" s="326">
        <v>0</v>
      </c>
      <c r="ER249" s="326">
        <v>0</v>
      </c>
      <c r="ES249" s="326">
        <v>0</v>
      </c>
      <c r="ET249" s="326">
        <v>0</v>
      </c>
      <c r="EU249" s="326">
        <v>3239.26</v>
      </c>
      <c r="EV249" s="326">
        <v>9012.41</v>
      </c>
      <c r="EW249" s="326">
        <v>178928.01</v>
      </c>
      <c r="EX249" s="326">
        <v>173154.86</v>
      </c>
      <c r="EY249" s="326">
        <v>0</v>
      </c>
      <c r="EZ249" s="326">
        <v>271.77999999999997</v>
      </c>
      <c r="FA249" s="326">
        <v>3154.16</v>
      </c>
      <c r="FB249" s="326">
        <v>56081</v>
      </c>
      <c r="FC249" s="326">
        <v>53198.62</v>
      </c>
      <c r="FD249" s="326">
        <v>0</v>
      </c>
      <c r="FE249" s="326">
        <v>0</v>
      </c>
      <c r="FF249" s="326">
        <v>0</v>
      </c>
      <c r="FG249" s="326">
        <v>0</v>
      </c>
      <c r="FH249" s="326">
        <v>204588.18</v>
      </c>
      <c r="FI249" s="326">
        <v>204588.18</v>
      </c>
      <c r="FJ249" s="326">
        <v>0</v>
      </c>
      <c r="FK249" s="326">
        <v>0</v>
      </c>
    </row>
    <row r="250" spans="1:167" x14ac:dyDescent="0.15">
      <c r="A250" s="334">
        <v>3871</v>
      </c>
      <c r="B250" s="334" t="s">
        <v>694</v>
      </c>
      <c r="C250" s="326">
        <v>0</v>
      </c>
      <c r="D250" s="326">
        <v>3578559.34</v>
      </c>
      <c r="E250" s="326">
        <v>0</v>
      </c>
      <c r="F250" s="326">
        <v>2332.5</v>
      </c>
      <c r="G250" s="326">
        <v>11342</v>
      </c>
      <c r="H250" s="326">
        <v>2051.25</v>
      </c>
      <c r="I250" s="326">
        <v>18171.32</v>
      </c>
      <c r="J250" s="326">
        <v>0</v>
      </c>
      <c r="K250" s="326">
        <v>398462</v>
      </c>
      <c r="L250" s="326">
        <v>0</v>
      </c>
      <c r="M250" s="326">
        <v>0</v>
      </c>
      <c r="N250" s="326">
        <v>0</v>
      </c>
      <c r="O250" s="326">
        <v>0</v>
      </c>
      <c r="P250" s="326">
        <v>4959.12</v>
      </c>
      <c r="Q250" s="326">
        <v>0</v>
      </c>
      <c r="R250" s="326">
        <v>0</v>
      </c>
      <c r="S250" s="326">
        <v>0</v>
      </c>
      <c r="T250" s="326">
        <v>0</v>
      </c>
      <c r="U250" s="326">
        <v>62066.48</v>
      </c>
      <c r="V250" s="326">
        <v>3040916</v>
      </c>
      <c r="W250" s="326">
        <v>1232.5</v>
      </c>
      <c r="X250" s="326">
        <v>0</v>
      </c>
      <c r="Y250" s="326">
        <v>295276.71000000002</v>
      </c>
      <c r="Z250" s="326">
        <v>110955.17</v>
      </c>
      <c r="AA250" s="326">
        <v>534429.67000000004</v>
      </c>
      <c r="AB250" s="326">
        <v>0</v>
      </c>
      <c r="AC250" s="326">
        <v>0</v>
      </c>
      <c r="AD250" s="326">
        <v>143664.88</v>
      </c>
      <c r="AE250" s="326">
        <v>241077</v>
      </c>
      <c r="AF250" s="326">
        <v>0</v>
      </c>
      <c r="AG250" s="326">
        <v>0</v>
      </c>
      <c r="AH250" s="326">
        <v>44447.64</v>
      </c>
      <c r="AI250" s="326">
        <v>0</v>
      </c>
      <c r="AJ250" s="326">
        <v>0</v>
      </c>
      <c r="AK250" s="326">
        <v>0</v>
      </c>
      <c r="AL250" s="326">
        <v>0</v>
      </c>
      <c r="AM250" s="326">
        <v>1609.36</v>
      </c>
      <c r="AN250" s="326">
        <v>9436.5300000000007</v>
      </c>
      <c r="AO250" s="326">
        <v>0</v>
      </c>
      <c r="AP250" s="326">
        <v>10000</v>
      </c>
      <c r="AQ250" s="326">
        <v>1888151.68</v>
      </c>
      <c r="AR250" s="326">
        <v>1483376.35</v>
      </c>
      <c r="AS250" s="326">
        <v>184856.01</v>
      </c>
      <c r="AT250" s="326">
        <v>196607.63</v>
      </c>
      <c r="AU250" s="326">
        <v>154927.85</v>
      </c>
      <c r="AV250" s="326">
        <v>14646.47</v>
      </c>
      <c r="AW250" s="326">
        <v>174950.43</v>
      </c>
      <c r="AX250" s="326">
        <v>423559.73</v>
      </c>
      <c r="AY250" s="326">
        <v>306229.40000000002</v>
      </c>
      <c r="AZ250" s="326">
        <v>447894.2</v>
      </c>
      <c r="BA250" s="326">
        <v>1478386.37</v>
      </c>
      <c r="BB250" s="326">
        <v>29298.57</v>
      </c>
      <c r="BC250" s="326">
        <v>120886.59</v>
      </c>
      <c r="BD250" s="326">
        <v>145288.64000000001</v>
      </c>
      <c r="BE250" s="326">
        <v>16154.35</v>
      </c>
      <c r="BF250" s="326">
        <v>975838.45</v>
      </c>
      <c r="BG250" s="326">
        <v>450904.43</v>
      </c>
      <c r="BH250" s="326">
        <v>12699</v>
      </c>
      <c r="BI250" s="326">
        <v>0</v>
      </c>
      <c r="BJ250" s="326">
        <v>0</v>
      </c>
      <c r="BK250" s="326">
        <v>0</v>
      </c>
      <c r="BL250" s="326">
        <v>10062.280000000001</v>
      </c>
      <c r="BM250" s="326">
        <v>0</v>
      </c>
      <c r="BN250" s="326">
        <v>0</v>
      </c>
      <c r="BO250" s="326">
        <v>0</v>
      </c>
      <c r="BP250" s="326">
        <v>0</v>
      </c>
      <c r="BQ250" s="326">
        <v>1096344.1499999999</v>
      </c>
      <c r="BR250" s="326">
        <v>1092615.19</v>
      </c>
      <c r="BS250" s="326">
        <v>1096344.1499999999</v>
      </c>
      <c r="BT250" s="326">
        <v>1102677.47</v>
      </c>
      <c r="BU250" s="326">
        <v>0</v>
      </c>
      <c r="BV250" s="326">
        <v>0</v>
      </c>
      <c r="BW250" s="326">
        <v>958899.71</v>
      </c>
      <c r="BX250" s="326">
        <v>0</v>
      </c>
      <c r="BY250" s="326">
        <v>0</v>
      </c>
      <c r="BZ250" s="326">
        <v>0</v>
      </c>
      <c r="CA250" s="326">
        <v>0</v>
      </c>
      <c r="CB250" s="326">
        <v>0</v>
      </c>
      <c r="CC250" s="326">
        <v>0</v>
      </c>
      <c r="CD250" s="326">
        <v>0</v>
      </c>
      <c r="CE250" s="326">
        <v>0</v>
      </c>
      <c r="CF250" s="326">
        <v>0</v>
      </c>
      <c r="CG250" s="326">
        <v>0</v>
      </c>
      <c r="CH250" s="326">
        <v>211588.66</v>
      </c>
      <c r="CI250" s="326">
        <v>0</v>
      </c>
      <c r="CJ250" s="326">
        <v>26151.02</v>
      </c>
      <c r="CK250" s="326">
        <v>0</v>
      </c>
      <c r="CL250" s="326">
        <v>0</v>
      </c>
      <c r="CM250" s="326">
        <v>169851</v>
      </c>
      <c r="CN250" s="326">
        <v>22762</v>
      </c>
      <c r="CO250" s="326">
        <v>0</v>
      </c>
      <c r="CP250" s="326">
        <v>0</v>
      </c>
      <c r="CQ250" s="326">
        <v>0</v>
      </c>
      <c r="CR250" s="326">
        <v>0</v>
      </c>
      <c r="CS250" s="326">
        <v>5901</v>
      </c>
      <c r="CT250" s="326">
        <v>151332.89000000001</v>
      </c>
      <c r="CU250" s="326">
        <v>0</v>
      </c>
      <c r="CV250" s="326">
        <v>0</v>
      </c>
      <c r="CW250" s="326">
        <v>0</v>
      </c>
      <c r="CX250" s="326">
        <v>146962.73000000001</v>
      </c>
      <c r="CY250" s="326">
        <v>0</v>
      </c>
      <c r="CZ250" s="326">
        <v>0</v>
      </c>
      <c r="DA250" s="326">
        <v>0</v>
      </c>
      <c r="DB250" s="326">
        <v>0</v>
      </c>
      <c r="DC250" s="326">
        <v>0</v>
      </c>
      <c r="DD250" s="326">
        <v>0</v>
      </c>
      <c r="DE250" s="326">
        <v>0</v>
      </c>
      <c r="DF250" s="326">
        <v>0</v>
      </c>
      <c r="DG250" s="326">
        <v>0</v>
      </c>
      <c r="DH250" s="326">
        <v>0</v>
      </c>
      <c r="DI250" s="326">
        <v>678758.24</v>
      </c>
      <c r="DJ250" s="326">
        <v>0</v>
      </c>
      <c r="DK250" s="326">
        <v>0</v>
      </c>
      <c r="DL250" s="326">
        <v>246440.74</v>
      </c>
      <c r="DM250" s="326">
        <v>62604</v>
      </c>
      <c r="DN250" s="326">
        <v>0</v>
      </c>
      <c r="DO250" s="326">
        <v>0</v>
      </c>
      <c r="DP250" s="326">
        <v>17066.89</v>
      </c>
      <c r="DQ250" s="326">
        <v>0</v>
      </c>
      <c r="DR250" s="326">
        <v>0</v>
      </c>
      <c r="DS250" s="326">
        <v>0</v>
      </c>
      <c r="DT250" s="326">
        <v>0</v>
      </c>
      <c r="DU250" s="326">
        <v>0</v>
      </c>
      <c r="DV250" s="326">
        <v>688579.14</v>
      </c>
      <c r="DW250" s="326">
        <v>0</v>
      </c>
      <c r="DX250" s="326">
        <v>270140.79999999999</v>
      </c>
      <c r="DY250" s="326">
        <v>348789.05</v>
      </c>
      <c r="DZ250" s="326">
        <v>117739.06</v>
      </c>
      <c r="EA250" s="326">
        <v>36415.1</v>
      </c>
      <c r="EB250" s="326">
        <v>2675.71</v>
      </c>
      <c r="EC250" s="326">
        <v>0</v>
      </c>
      <c r="ED250" s="326">
        <v>70823.960000000006</v>
      </c>
      <c r="EE250" s="326">
        <v>64824.02</v>
      </c>
      <c r="EF250" s="326">
        <v>715438.11</v>
      </c>
      <c r="EG250" s="326">
        <v>721438.05</v>
      </c>
      <c r="EH250" s="326">
        <v>0</v>
      </c>
      <c r="EI250" s="326">
        <v>0</v>
      </c>
      <c r="EJ250" s="326">
        <v>0</v>
      </c>
      <c r="EK250" s="326">
        <v>0</v>
      </c>
      <c r="EL250" s="326">
        <v>0</v>
      </c>
      <c r="EM250" s="326">
        <v>5788585.9000000004</v>
      </c>
      <c r="EN250" s="326">
        <v>1110023.32</v>
      </c>
      <c r="EO250" s="326">
        <v>1069620.8</v>
      </c>
      <c r="EP250" s="326">
        <v>13258.68</v>
      </c>
      <c r="EQ250" s="326">
        <v>0</v>
      </c>
      <c r="ER250" s="326">
        <v>53661.2</v>
      </c>
      <c r="ES250" s="326">
        <v>0</v>
      </c>
      <c r="ET250" s="326">
        <v>0</v>
      </c>
      <c r="EU250" s="326">
        <v>0</v>
      </c>
      <c r="EV250" s="326">
        <v>0</v>
      </c>
      <c r="EW250" s="326">
        <v>432582.97</v>
      </c>
      <c r="EX250" s="326">
        <v>432582.97</v>
      </c>
      <c r="EY250" s="326">
        <v>0</v>
      </c>
      <c r="EZ250" s="326">
        <v>0</v>
      </c>
      <c r="FA250" s="326">
        <v>0</v>
      </c>
      <c r="FB250" s="326">
        <v>0</v>
      </c>
      <c r="FC250" s="326">
        <v>0</v>
      </c>
      <c r="FD250" s="326">
        <v>0</v>
      </c>
      <c r="FE250" s="326">
        <v>0</v>
      </c>
      <c r="FF250" s="326">
        <v>0</v>
      </c>
      <c r="FG250" s="326">
        <v>0</v>
      </c>
      <c r="FH250" s="326">
        <v>0</v>
      </c>
      <c r="FI250" s="326">
        <v>0</v>
      </c>
      <c r="FJ250" s="326">
        <v>0</v>
      </c>
      <c r="FK250" s="326">
        <v>0</v>
      </c>
    </row>
    <row r="251" spans="1:167" x14ac:dyDescent="0.15">
      <c r="A251" s="334">
        <v>3892</v>
      </c>
      <c r="B251" s="334" t="s">
        <v>695</v>
      </c>
      <c r="C251" s="326">
        <v>0</v>
      </c>
      <c r="D251" s="326">
        <v>30528403.77</v>
      </c>
      <c r="E251" s="326">
        <v>0</v>
      </c>
      <c r="F251" s="326">
        <v>2281.6999999999998</v>
      </c>
      <c r="G251" s="326">
        <v>347520.46</v>
      </c>
      <c r="H251" s="326">
        <v>106598.57</v>
      </c>
      <c r="I251" s="326">
        <v>404120.87</v>
      </c>
      <c r="J251" s="326">
        <v>0</v>
      </c>
      <c r="K251" s="326">
        <v>1410450.5</v>
      </c>
      <c r="L251" s="326">
        <v>0</v>
      </c>
      <c r="M251" s="326">
        <v>0</v>
      </c>
      <c r="N251" s="326">
        <v>0</v>
      </c>
      <c r="O251" s="326">
        <v>0</v>
      </c>
      <c r="P251" s="326">
        <v>22511.87</v>
      </c>
      <c r="Q251" s="326">
        <v>0</v>
      </c>
      <c r="R251" s="326">
        <v>0</v>
      </c>
      <c r="S251" s="326">
        <v>0</v>
      </c>
      <c r="T251" s="326">
        <v>0</v>
      </c>
      <c r="U251" s="326">
        <v>372652.55</v>
      </c>
      <c r="V251" s="326">
        <v>33678646</v>
      </c>
      <c r="W251" s="326">
        <v>67498.7</v>
      </c>
      <c r="X251" s="326">
        <v>0</v>
      </c>
      <c r="Y251" s="326">
        <v>0</v>
      </c>
      <c r="Z251" s="326">
        <v>2130.5100000000002</v>
      </c>
      <c r="AA251" s="326">
        <v>3469628.14</v>
      </c>
      <c r="AB251" s="326">
        <v>0</v>
      </c>
      <c r="AC251" s="326">
        <v>0</v>
      </c>
      <c r="AD251" s="326">
        <v>276104.7</v>
      </c>
      <c r="AE251" s="326">
        <v>720295.27</v>
      </c>
      <c r="AF251" s="326">
        <v>0</v>
      </c>
      <c r="AG251" s="326">
        <v>0</v>
      </c>
      <c r="AH251" s="326">
        <v>34394.550000000003</v>
      </c>
      <c r="AI251" s="326">
        <v>0</v>
      </c>
      <c r="AJ251" s="326">
        <v>0</v>
      </c>
      <c r="AK251" s="326">
        <v>211104.45</v>
      </c>
      <c r="AL251" s="326">
        <v>1065920.8</v>
      </c>
      <c r="AM251" s="326">
        <v>1646.01</v>
      </c>
      <c r="AN251" s="326">
        <v>84899.04</v>
      </c>
      <c r="AO251" s="326">
        <v>86672</v>
      </c>
      <c r="AP251" s="326">
        <v>17568.79</v>
      </c>
      <c r="AQ251" s="326">
        <v>14517125.35</v>
      </c>
      <c r="AR251" s="326">
        <v>16375370.48</v>
      </c>
      <c r="AS251" s="326">
        <v>1656071.04</v>
      </c>
      <c r="AT251" s="326">
        <v>1808652.46</v>
      </c>
      <c r="AU251" s="326">
        <v>973928.47</v>
      </c>
      <c r="AV251" s="326">
        <v>597440.62</v>
      </c>
      <c r="AW251" s="326">
        <v>2510526.42</v>
      </c>
      <c r="AX251" s="326">
        <v>2010795.62</v>
      </c>
      <c r="AY251" s="326">
        <v>1454984.91</v>
      </c>
      <c r="AZ251" s="326">
        <v>4131161.28</v>
      </c>
      <c r="BA251" s="326">
        <v>10584585.220000001</v>
      </c>
      <c r="BB251" s="326">
        <v>2671035.36</v>
      </c>
      <c r="BC251" s="326">
        <v>279522.09000000003</v>
      </c>
      <c r="BD251" s="326">
        <v>1238204.7</v>
      </c>
      <c r="BE251" s="326">
        <v>1132172.08</v>
      </c>
      <c r="BF251" s="326">
        <v>7550892.25</v>
      </c>
      <c r="BG251" s="326">
        <v>3405713.45</v>
      </c>
      <c r="BH251" s="326">
        <v>20126.75</v>
      </c>
      <c r="BI251" s="326">
        <v>0</v>
      </c>
      <c r="BJ251" s="326">
        <v>0</v>
      </c>
      <c r="BK251" s="326">
        <v>0</v>
      </c>
      <c r="BL251" s="326">
        <v>0</v>
      </c>
      <c r="BM251" s="326">
        <v>0</v>
      </c>
      <c r="BN251" s="326">
        <v>0</v>
      </c>
      <c r="BO251" s="326">
        <v>0</v>
      </c>
      <c r="BP251" s="326">
        <v>0</v>
      </c>
      <c r="BQ251" s="326">
        <v>17777968.43</v>
      </c>
      <c r="BR251" s="326">
        <v>17770709.129999999</v>
      </c>
      <c r="BS251" s="326">
        <v>17777968.43</v>
      </c>
      <c r="BT251" s="326">
        <v>17770709.129999999</v>
      </c>
      <c r="BU251" s="326">
        <v>0</v>
      </c>
      <c r="BV251" s="326">
        <v>0</v>
      </c>
      <c r="BW251" s="326">
        <v>7400892.25</v>
      </c>
      <c r="BX251" s="326">
        <v>0</v>
      </c>
      <c r="BY251" s="326">
        <v>0</v>
      </c>
      <c r="BZ251" s="326">
        <v>0</v>
      </c>
      <c r="CA251" s="326">
        <v>0</v>
      </c>
      <c r="CB251" s="326">
        <v>15647.28</v>
      </c>
      <c r="CC251" s="326">
        <v>0</v>
      </c>
      <c r="CD251" s="326">
        <v>0</v>
      </c>
      <c r="CE251" s="326">
        <v>0</v>
      </c>
      <c r="CF251" s="326">
        <v>0</v>
      </c>
      <c r="CG251" s="326">
        <v>0</v>
      </c>
      <c r="CH251" s="326">
        <v>0</v>
      </c>
      <c r="CI251" s="326">
        <v>0</v>
      </c>
      <c r="CJ251" s="326">
        <v>0</v>
      </c>
      <c r="CK251" s="326">
        <v>0</v>
      </c>
      <c r="CL251" s="326">
        <v>0</v>
      </c>
      <c r="CM251" s="326">
        <v>2381424</v>
      </c>
      <c r="CN251" s="326">
        <v>0</v>
      </c>
      <c r="CO251" s="326">
        <v>0</v>
      </c>
      <c r="CP251" s="326">
        <v>0</v>
      </c>
      <c r="CQ251" s="326">
        <v>0</v>
      </c>
      <c r="CR251" s="326">
        <v>16000</v>
      </c>
      <c r="CS251" s="326">
        <v>0</v>
      </c>
      <c r="CT251" s="326">
        <v>1642478.58</v>
      </c>
      <c r="CU251" s="326">
        <v>0</v>
      </c>
      <c r="CV251" s="326">
        <v>0</v>
      </c>
      <c r="CW251" s="326">
        <v>0</v>
      </c>
      <c r="CX251" s="326">
        <v>517965.46</v>
      </c>
      <c r="CY251" s="326">
        <v>0</v>
      </c>
      <c r="CZ251" s="326">
        <v>0</v>
      </c>
      <c r="DA251" s="326">
        <v>0</v>
      </c>
      <c r="DB251" s="326">
        <v>0</v>
      </c>
      <c r="DC251" s="326">
        <v>0</v>
      </c>
      <c r="DD251" s="326">
        <v>0</v>
      </c>
      <c r="DE251" s="326">
        <v>0</v>
      </c>
      <c r="DF251" s="326">
        <v>0</v>
      </c>
      <c r="DG251" s="326">
        <v>0</v>
      </c>
      <c r="DH251" s="326">
        <v>0</v>
      </c>
      <c r="DI251" s="326">
        <v>9201074.4800000004</v>
      </c>
      <c r="DJ251" s="326">
        <v>0</v>
      </c>
      <c r="DK251" s="326">
        <v>0</v>
      </c>
      <c r="DL251" s="326">
        <v>1149440.3799999999</v>
      </c>
      <c r="DM251" s="326">
        <v>300547.86</v>
      </c>
      <c r="DN251" s="326">
        <v>32076.59</v>
      </c>
      <c r="DO251" s="326">
        <v>0</v>
      </c>
      <c r="DP251" s="326">
        <v>758670.92</v>
      </c>
      <c r="DQ251" s="326">
        <v>0</v>
      </c>
      <c r="DR251" s="326">
        <v>0</v>
      </c>
      <c r="DS251" s="326">
        <v>0</v>
      </c>
      <c r="DT251" s="326">
        <v>0</v>
      </c>
      <c r="DU251" s="326">
        <v>0</v>
      </c>
      <c r="DV251" s="326">
        <v>532597.34</v>
      </c>
      <c r="DW251" s="326">
        <v>0</v>
      </c>
      <c r="DX251" s="326">
        <v>46432.09</v>
      </c>
      <c r="DY251" s="326">
        <v>126185.18</v>
      </c>
      <c r="DZ251" s="326">
        <v>232920.95</v>
      </c>
      <c r="EA251" s="326">
        <v>27598.07</v>
      </c>
      <c r="EB251" s="326">
        <v>125569.79</v>
      </c>
      <c r="EC251" s="326">
        <v>0</v>
      </c>
      <c r="ED251" s="326">
        <v>5098.7700000000004</v>
      </c>
      <c r="EE251" s="326">
        <v>5098.7700000000004</v>
      </c>
      <c r="EF251" s="326">
        <v>50000</v>
      </c>
      <c r="EG251" s="326">
        <v>50000</v>
      </c>
      <c r="EH251" s="326">
        <v>0</v>
      </c>
      <c r="EI251" s="326">
        <v>0</v>
      </c>
      <c r="EJ251" s="326">
        <v>0</v>
      </c>
      <c r="EK251" s="326">
        <v>0</v>
      </c>
      <c r="EL251" s="326">
        <v>0</v>
      </c>
      <c r="EM251" s="326">
        <v>2181760.59</v>
      </c>
      <c r="EN251" s="326">
        <v>277775.59000000003</v>
      </c>
      <c r="EO251" s="326">
        <v>432433.7</v>
      </c>
      <c r="EP251" s="326">
        <v>379658.11</v>
      </c>
      <c r="EQ251" s="326">
        <v>0</v>
      </c>
      <c r="ER251" s="326">
        <v>225000</v>
      </c>
      <c r="ES251" s="326">
        <v>0</v>
      </c>
      <c r="ET251" s="326">
        <v>0</v>
      </c>
      <c r="EU251" s="326">
        <v>418074.47</v>
      </c>
      <c r="EV251" s="326">
        <v>484958.66</v>
      </c>
      <c r="EW251" s="326">
        <v>2293519.59</v>
      </c>
      <c r="EX251" s="326">
        <v>2226635.4</v>
      </c>
      <c r="EY251" s="326">
        <v>0</v>
      </c>
      <c r="EZ251" s="326">
        <v>165586.78</v>
      </c>
      <c r="FA251" s="326">
        <v>61167.08</v>
      </c>
      <c r="FB251" s="326">
        <v>378682.94</v>
      </c>
      <c r="FC251" s="326">
        <v>349185.83</v>
      </c>
      <c r="FD251" s="326">
        <v>133916.81</v>
      </c>
      <c r="FE251" s="326">
        <v>0</v>
      </c>
      <c r="FF251" s="326">
        <v>0</v>
      </c>
      <c r="FG251" s="326">
        <v>0</v>
      </c>
      <c r="FH251" s="326">
        <v>0</v>
      </c>
      <c r="FI251" s="326">
        <v>0</v>
      </c>
      <c r="FJ251" s="326">
        <v>0</v>
      </c>
      <c r="FK251" s="326">
        <v>0</v>
      </c>
    </row>
    <row r="252" spans="1:167" x14ac:dyDescent="0.15">
      <c r="A252" s="334">
        <v>3899</v>
      </c>
      <c r="B252" s="334" t="s">
        <v>696</v>
      </c>
      <c r="C252" s="326">
        <v>0</v>
      </c>
      <c r="D252" s="326">
        <v>3683754.64</v>
      </c>
      <c r="E252" s="326">
        <v>5654.75</v>
      </c>
      <c r="F252" s="326">
        <v>13749.14</v>
      </c>
      <c r="G252" s="326">
        <v>14638.19</v>
      </c>
      <c r="H252" s="326">
        <v>80567.55</v>
      </c>
      <c r="I252" s="326">
        <v>178583.67999999999</v>
      </c>
      <c r="J252" s="326">
        <v>0</v>
      </c>
      <c r="K252" s="326">
        <v>334203.68</v>
      </c>
      <c r="L252" s="326">
        <v>0</v>
      </c>
      <c r="M252" s="326">
        <v>0</v>
      </c>
      <c r="N252" s="326">
        <v>0</v>
      </c>
      <c r="O252" s="326">
        <v>0</v>
      </c>
      <c r="P252" s="326">
        <v>50091</v>
      </c>
      <c r="Q252" s="326">
        <v>0</v>
      </c>
      <c r="R252" s="326">
        <v>215.3</v>
      </c>
      <c r="S252" s="326">
        <v>15096.57</v>
      </c>
      <c r="T252" s="326">
        <v>0</v>
      </c>
      <c r="U252" s="326">
        <v>77373.710000000006</v>
      </c>
      <c r="V252" s="326">
        <v>5192764</v>
      </c>
      <c r="W252" s="326">
        <v>26693.55</v>
      </c>
      <c r="X252" s="326">
        <v>0</v>
      </c>
      <c r="Y252" s="326">
        <v>264320.28000000003</v>
      </c>
      <c r="Z252" s="326">
        <v>11775.43</v>
      </c>
      <c r="AA252" s="326">
        <v>481499.07</v>
      </c>
      <c r="AB252" s="326">
        <v>0</v>
      </c>
      <c r="AC252" s="326">
        <v>0</v>
      </c>
      <c r="AD252" s="326">
        <v>9800</v>
      </c>
      <c r="AE252" s="326">
        <v>231236.26</v>
      </c>
      <c r="AF252" s="326">
        <v>0</v>
      </c>
      <c r="AG252" s="326">
        <v>0</v>
      </c>
      <c r="AH252" s="326">
        <v>0</v>
      </c>
      <c r="AI252" s="326">
        <v>0</v>
      </c>
      <c r="AJ252" s="326">
        <v>0</v>
      </c>
      <c r="AK252" s="326">
        <v>0</v>
      </c>
      <c r="AL252" s="326">
        <v>0</v>
      </c>
      <c r="AM252" s="326">
        <v>19963.02</v>
      </c>
      <c r="AN252" s="326">
        <v>105231.03999999999</v>
      </c>
      <c r="AO252" s="326">
        <v>0</v>
      </c>
      <c r="AP252" s="326">
        <v>6147.65</v>
      </c>
      <c r="AQ252" s="326">
        <v>2067584.48</v>
      </c>
      <c r="AR252" s="326">
        <v>1597484.15</v>
      </c>
      <c r="AS252" s="326">
        <v>476870.73</v>
      </c>
      <c r="AT252" s="326">
        <v>263599.25</v>
      </c>
      <c r="AU252" s="326">
        <v>278103.78000000003</v>
      </c>
      <c r="AV252" s="326">
        <v>613.6</v>
      </c>
      <c r="AW252" s="326">
        <v>382946</v>
      </c>
      <c r="AX252" s="326">
        <v>718417.5</v>
      </c>
      <c r="AY252" s="326">
        <v>258454.38</v>
      </c>
      <c r="AZ252" s="326">
        <v>448658.48</v>
      </c>
      <c r="BA252" s="326">
        <v>2175134.42</v>
      </c>
      <c r="BB252" s="326">
        <v>231485.46</v>
      </c>
      <c r="BC252" s="326">
        <v>137275.54</v>
      </c>
      <c r="BD252" s="326">
        <v>26502.51</v>
      </c>
      <c r="BE252" s="326">
        <v>3640</v>
      </c>
      <c r="BF252" s="326">
        <v>1320147.17</v>
      </c>
      <c r="BG252" s="326">
        <v>367863.18</v>
      </c>
      <c r="BH252" s="326">
        <v>22496.76</v>
      </c>
      <c r="BI252" s="326">
        <v>0</v>
      </c>
      <c r="BJ252" s="326">
        <v>0</v>
      </c>
      <c r="BK252" s="326">
        <v>0</v>
      </c>
      <c r="BL252" s="326">
        <v>0</v>
      </c>
      <c r="BM252" s="326">
        <v>0</v>
      </c>
      <c r="BN252" s="326">
        <v>0</v>
      </c>
      <c r="BO252" s="326">
        <v>0</v>
      </c>
      <c r="BP252" s="326">
        <v>0</v>
      </c>
      <c r="BQ252" s="326">
        <v>6943693.5199999996</v>
      </c>
      <c r="BR252" s="326">
        <v>6969774.6399999997</v>
      </c>
      <c r="BS252" s="326">
        <v>6943693.5199999996</v>
      </c>
      <c r="BT252" s="326">
        <v>6969774.6399999997</v>
      </c>
      <c r="BU252" s="326">
        <v>0</v>
      </c>
      <c r="BV252" s="326">
        <v>0</v>
      </c>
      <c r="BW252" s="326">
        <v>672147.17</v>
      </c>
      <c r="BX252" s="326">
        <v>0</v>
      </c>
      <c r="BY252" s="326">
        <v>0</v>
      </c>
      <c r="BZ252" s="326">
        <v>0</v>
      </c>
      <c r="CA252" s="326">
        <v>0</v>
      </c>
      <c r="CB252" s="326">
        <v>0</v>
      </c>
      <c r="CC252" s="326">
        <v>0</v>
      </c>
      <c r="CD252" s="326">
        <v>0</v>
      </c>
      <c r="CE252" s="326">
        <v>0</v>
      </c>
      <c r="CF252" s="326">
        <v>0</v>
      </c>
      <c r="CG252" s="326">
        <v>0</v>
      </c>
      <c r="CH252" s="326">
        <v>266386</v>
      </c>
      <c r="CI252" s="326">
        <v>0</v>
      </c>
      <c r="CJ252" s="326">
        <v>776822.33</v>
      </c>
      <c r="CK252" s="326">
        <v>77881.67</v>
      </c>
      <c r="CL252" s="326">
        <v>0</v>
      </c>
      <c r="CM252" s="326">
        <v>3900</v>
      </c>
      <c r="CN252" s="326">
        <v>0</v>
      </c>
      <c r="CO252" s="326">
        <v>0</v>
      </c>
      <c r="CP252" s="326">
        <v>0</v>
      </c>
      <c r="CQ252" s="326">
        <v>0</v>
      </c>
      <c r="CR252" s="326">
        <v>9000</v>
      </c>
      <c r="CS252" s="326">
        <v>0</v>
      </c>
      <c r="CT252" s="326">
        <v>233984.38</v>
      </c>
      <c r="CU252" s="326">
        <v>0</v>
      </c>
      <c r="CV252" s="326">
        <v>0</v>
      </c>
      <c r="CW252" s="326">
        <v>0</v>
      </c>
      <c r="CX252" s="326">
        <v>0</v>
      </c>
      <c r="CY252" s="326">
        <v>0</v>
      </c>
      <c r="CZ252" s="326">
        <v>0</v>
      </c>
      <c r="DA252" s="326">
        <v>0</v>
      </c>
      <c r="DB252" s="326">
        <v>0</v>
      </c>
      <c r="DC252" s="326">
        <v>0</v>
      </c>
      <c r="DD252" s="326">
        <v>0</v>
      </c>
      <c r="DE252" s="326">
        <v>0</v>
      </c>
      <c r="DF252" s="326">
        <v>0</v>
      </c>
      <c r="DG252" s="326">
        <v>0</v>
      </c>
      <c r="DH252" s="326">
        <v>0</v>
      </c>
      <c r="DI252" s="326">
        <v>840813.39</v>
      </c>
      <c r="DJ252" s="326">
        <v>0</v>
      </c>
      <c r="DK252" s="326">
        <v>0</v>
      </c>
      <c r="DL252" s="326">
        <v>179474.08</v>
      </c>
      <c r="DM252" s="326">
        <v>72470.34</v>
      </c>
      <c r="DN252" s="326">
        <v>0</v>
      </c>
      <c r="DO252" s="326">
        <v>0</v>
      </c>
      <c r="DP252" s="326">
        <v>15856.05</v>
      </c>
      <c r="DQ252" s="326">
        <v>0</v>
      </c>
      <c r="DR252" s="326">
        <v>0</v>
      </c>
      <c r="DS252" s="326">
        <v>0</v>
      </c>
      <c r="DT252" s="326">
        <v>0</v>
      </c>
      <c r="DU252" s="326">
        <v>0</v>
      </c>
      <c r="DV252" s="326">
        <v>931507.69</v>
      </c>
      <c r="DW252" s="326">
        <v>0</v>
      </c>
      <c r="DX252" s="326">
        <v>0</v>
      </c>
      <c r="DY252" s="326">
        <v>0</v>
      </c>
      <c r="DZ252" s="326">
        <v>0</v>
      </c>
      <c r="EA252" s="326">
        <v>0</v>
      </c>
      <c r="EB252" s="326">
        <v>0</v>
      </c>
      <c r="EC252" s="326">
        <v>0</v>
      </c>
      <c r="ED252" s="326">
        <v>0</v>
      </c>
      <c r="EE252" s="326">
        <v>0</v>
      </c>
      <c r="EF252" s="326">
        <v>0</v>
      </c>
      <c r="EG252" s="326">
        <v>0</v>
      </c>
      <c r="EH252" s="326">
        <v>0</v>
      </c>
      <c r="EI252" s="326">
        <v>0</v>
      </c>
      <c r="EJ252" s="326">
        <v>0</v>
      </c>
      <c r="EK252" s="326">
        <v>0</v>
      </c>
      <c r="EL252" s="326">
        <v>0</v>
      </c>
      <c r="EM252" s="326">
        <v>0</v>
      </c>
      <c r="EN252" s="326">
        <v>0</v>
      </c>
      <c r="EO252" s="326">
        <v>648006.25</v>
      </c>
      <c r="EP252" s="326">
        <v>648006.25</v>
      </c>
      <c r="EQ252" s="326">
        <v>0</v>
      </c>
      <c r="ER252" s="326">
        <v>0</v>
      </c>
      <c r="ES252" s="326">
        <v>0</v>
      </c>
      <c r="ET252" s="326">
        <v>0</v>
      </c>
      <c r="EU252" s="326">
        <v>167215.92000000001</v>
      </c>
      <c r="EV252" s="326">
        <v>181502.4</v>
      </c>
      <c r="EW252" s="326">
        <v>532005.26</v>
      </c>
      <c r="EX252" s="326">
        <v>517718.78</v>
      </c>
      <c r="EY252" s="326">
        <v>0</v>
      </c>
      <c r="EZ252" s="326">
        <v>0</v>
      </c>
      <c r="FA252" s="326">
        <v>0</v>
      </c>
      <c r="FB252" s="326">
        <v>75000</v>
      </c>
      <c r="FC252" s="326">
        <v>0</v>
      </c>
      <c r="FD252" s="326">
        <v>75000</v>
      </c>
      <c r="FE252" s="326">
        <v>0</v>
      </c>
      <c r="FF252" s="326">
        <v>0</v>
      </c>
      <c r="FG252" s="326">
        <v>0</v>
      </c>
      <c r="FH252" s="326">
        <v>0</v>
      </c>
      <c r="FI252" s="326">
        <v>0</v>
      </c>
      <c r="FJ252" s="326">
        <v>0</v>
      </c>
      <c r="FK252" s="326">
        <v>0</v>
      </c>
    </row>
    <row r="253" spans="1:167" x14ac:dyDescent="0.15">
      <c r="A253" s="334">
        <v>3906</v>
      </c>
      <c r="B253" s="334" t="s">
        <v>697</v>
      </c>
      <c r="C253" s="326">
        <v>0</v>
      </c>
      <c r="D253" s="326">
        <v>8486827.7799999993</v>
      </c>
      <c r="E253" s="326">
        <v>30871.91</v>
      </c>
      <c r="F253" s="326">
        <v>30</v>
      </c>
      <c r="G253" s="326">
        <v>14160.79</v>
      </c>
      <c r="H253" s="326">
        <v>19034.64</v>
      </c>
      <c r="I253" s="326">
        <v>12881.11</v>
      </c>
      <c r="J253" s="326">
        <v>2844</v>
      </c>
      <c r="K253" s="326">
        <v>941557.75</v>
      </c>
      <c r="L253" s="326">
        <v>0</v>
      </c>
      <c r="M253" s="326">
        <v>0</v>
      </c>
      <c r="N253" s="326">
        <v>0</v>
      </c>
      <c r="O253" s="326">
        <v>2932</v>
      </c>
      <c r="P253" s="326">
        <v>6692.5</v>
      </c>
      <c r="Q253" s="326">
        <v>0</v>
      </c>
      <c r="R253" s="326">
        <v>0</v>
      </c>
      <c r="S253" s="326">
        <v>0</v>
      </c>
      <c r="T253" s="326">
        <v>0</v>
      </c>
      <c r="U253" s="326">
        <v>118524.62</v>
      </c>
      <c r="V253" s="326">
        <v>2837089</v>
      </c>
      <c r="W253" s="326">
        <v>44217.279999999999</v>
      </c>
      <c r="X253" s="326">
        <v>0</v>
      </c>
      <c r="Y253" s="326">
        <v>414339.9</v>
      </c>
      <c r="Z253" s="326">
        <v>14587.96</v>
      </c>
      <c r="AA253" s="326">
        <v>633880.34</v>
      </c>
      <c r="AB253" s="326">
        <v>0</v>
      </c>
      <c r="AC253" s="326">
        <v>0</v>
      </c>
      <c r="AD253" s="326">
        <v>203636.33</v>
      </c>
      <c r="AE253" s="326">
        <v>250170</v>
      </c>
      <c r="AF253" s="326">
        <v>0</v>
      </c>
      <c r="AG253" s="326">
        <v>0</v>
      </c>
      <c r="AH253" s="326">
        <v>25494.93</v>
      </c>
      <c r="AI253" s="326">
        <v>11875.03</v>
      </c>
      <c r="AJ253" s="326">
        <v>0</v>
      </c>
      <c r="AK253" s="326">
        <v>0</v>
      </c>
      <c r="AL253" s="326">
        <v>0</v>
      </c>
      <c r="AM253" s="326">
        <v>11915</v>
      </c>
      <c r="AN253" s="326">
        <v>12053.33</v>
      </c>
      <c r="AO253" s="326">
        <v>0</v>
      </c>
      <c r="AP253" s="326">
        <v>9051.23</v>
      </c>
      <c r="AQ253" s="326">
        <v>2351868.4500000002</v>
      </c>
      <c r="AR253" s="326">
        <v>2613131.91</v>
      </c>
      <c r="AS253" s="326">
        <v>273858.09999999998</v>
      </c>
      <c r="AT253" s="326">
        <v>330146.28999999998</v>
      </c>
      <c r="AU253" s="326">
        <v>169453.6</v>
      </c>
      <c r="AV253" s="326">
        <v>145204.74</v>
      </c>
      <c r="AW253" s="326">
        <v>335291.78000000003</v>
      </c>
      <c r="AX253" s="326">
        <v>693320.97</v>
      </c>
      <c r="AY253" s="326">
        <v>358558.2</v>
      </c>
      <c r="AZ253" s="326">
        <v>886703.58</v>
      </c>
      <c r="BA253" s="326">
        <v>2808121.73</v>
      </c>
      <c r="BB253" s="326">
        <v>380331.54</v>
      </c>
      <c r="BC253" s="326">
        <v>145531.41</v>
      </c>
      <c r="BD253" s="326">
        <v>116231.36</v>
      </c>
      <c r="BE253" s="326">
        <v>218020.12</v>
      </c>
      <c r="BF253" s="326">
        <v>1487631.04</v>
      </c>
      <c r="BG253" s="326">
        <v>975466.92</v>
      </c>
      <c r="BH253" s="326">
        <v>101581.85</v>
      </c>
      <c r="BI253" s="326">
        <v>5374.16</v>
      </c>
      <c r="BJ253" s="326">
        <v>21405.5</v>
      </c>
      <c r="BK253" s="326">
        <v>0</v>
      </c>
      <c r="BL253" s="326">
        <v>3589.78</v>
      </c>
      <c r="BM253" s="326">
        <v>0</v>
      </c>
      <c r="BN253" s="326">
        <v>0</v>
      </c>
      <c r="BO253" s="326">
        <v>0</v>
      </c>
      <c r="BP253" s="326">
        <v>0</v>
      </c>
      <c r="BQ253" s="326">
        <v>3534417.96</v>
      </c>
      <c r="BR253" s="326">
        <v>3229010.68</v>
      </c>
      <c r="BS253" s="326">
        <v>3539792.12</v>
      </c>
      <c r="BT253" s="326">
        <v>3254005.96</v>
      </c>
      <c r="BU253" s="326">
        <v>0</v>
      </c>
      <c r="BV253" s="326">
        <v>0</v>
      </c>
      <c r="BW253" s="326">
        <v>1420977.93</v>
      </c>
      <c r="BX253" s="326">
        <v>0</v>
      </c>
      <c r="BY253" s="326">
        <v>0</v>
      </c>
      <c r="BZ253" s="326">
        <v>0</v>
      </c>
      <c r="CA253" s="326">
        <v>0</v>
      </c>
      <c r="CB253" s="326">
        <v>0</v>
      </c>
      <c r="CC253" s="326">
        <v>38305</v>
      </c>
      <c r="CD253" s="326">
        <v>0</v>
      </c>
      <c r="CE253" s="326">
        <v>0</v>
      </c>
      <c r="CF253" s="326">
        <v>0</v>
      </c>
      <c r="CG253" s="326">
        <v>0</v>
      </c>
      <c r="CH253" s="326">
        <v>21827.27</v>
      </c>
      <c r="CI253" s="326">
        <v>0</v>
      </c>
      <c r="CJ253" s="326">
        <v>0</v>
      </c>
      <c r="CK253" s="326">
        <v>0</v>
      </c>
      <c r="CL253" s="326">
        <v>0</v>
      </c>
      <c r="CM253" s="326">
        <v>415381</v>
      </c>
      <c r="CN253" s="326">
        <v>2238</v>
      </c>
      <c r="CO253" s="326">
        <v>0</v>
      </c>
      <c r="CP253" s="326">
        <v>0</v>
      </c>
      <c r="CQ253" s="326">
        <v>0</v>
      </c>
      <c r="CR253" s="326">
        <v>0</v>
      </c>
      <c r="CS253" s="326">
        <v>580</v>
      </c>
      <c r="CT253" s="326">
        <v>241128.09</v>
      </c>
      <c r="CU253" s="326">
        <v>0</v>
      </c>
      <c r="CV253" s="326">
        <v>0</v>
      </c>
      <c r="CW253" s="326">
        <v>0</v>
      </c>
      <c r="CX253" s="326">
        <v>114116.71</v>
      </c>
      <c r="CY253" s="326">
        <v>0</v>
      </c>
      <c r="CZ253" s="326">
        <v>0</v>
      </c>
      <c r="DA253" s="326">
        <v>0</v>
      </c>
      <c r="DB253" s="326">
        <v>0</v>
      </c>
      <c r="DC253" s="326">
        <v>0</v>
      </c>
      <c r="DD253" s="326">
        <v>0</v>
      </c>
      <c r="DE253" s="326">
        <v>0</v>
      </c>
      <c r="DF253" s="326">
        <v>0</v>
      </c>
      <c r="DG253" s="326">
        <v>0</v>
      </c>
      <c r="DH253" s="326">
        <v>0</v>
      </c>
      <c r="DI253" s="326">
        <v>1624951.74</v>
      </c>
      <c r="DJ253" s="326">
        <v>0</v>
      </c>
      <c r="DK253" s="326">
        <v>0</v>
      </c>
      <c r="DL253" s="326">
        <v>165999.20000000001</v>
      </c>
      <c r="DM253" s="326">
        <v>209555.1</v>
      </c>
      <c r="DN253" s="326">
        <v>0</v>
      </c>
      <c r="DO253" s="326">
        <v>0</v>
      </c>
      <c r="DP253" s="326">
        <v>146041.9</v>
      </c>
      <c r="DQ253" s="326">
        <v>0</v>
      </c>
      <c r="DR253" s="326">
        <v>0</v>
      </c>
      <c r="DS253" s="326">
        <v>0</v>
      </c>
      <c r="DT253" s="326">
        <v>383.64</v>
      </c>
      <c r="DU253" s="326">
        <v>0</v>
      </c>
      <c r="DV253" s="326">
        <v>84415.5</v>
      </c>
      <c r="DW253" s="326">
        <v>23206.92</v>
      </c>
      <c r="DX253" s="326">
        <v>122971.33</v>
      </c>
      <c r="DY253" s="326">
        <v>91092.77</v>
      </c>
      <c r="DZ253" s="326">
        <v>25005.14</v>
      </c>
      <c r="EA253" s="326">
        <v>27656.799999999999</v>
      </c>
      <c r="EB253" s="326">
        <v>29226.9</v>
      </c>
      <c r="EC253" s="326">
        <v>0</v>
      </c>
      <c r="ED253" s="326">
        <v>520028.95</v>
      </c>
      <c r="EE253" s="326">
        <v>548800.82999999996</v>
      </c>
      <c r="EF253" s="326">
        <v>1794395.64</v>
      </c>
      <c r="EG253" s="326">
        <v>1765623.76</v>
      </c>
      <c r="EH253" s="326">
        <v>0</v>
      </c>
      <c r="EI253" s="326">
        <v>0</v>
      </c>
      <c r="EJ253" s="326">
        <v>0</v>
      </c>
      <c r="EK253" s="326">
        <v>0</v>
      </c>
      <c r="EL253" s="326">
        <v>0</v>
      </c>
      <c r="EM253" s="326">
        <v>20290390.719999999</v>
      </c>
      <c r="EN253" s="326">
        <v>33151.370000000003</v>
      </c>
      <c r="EO253" s="326">
        <v>134.91</v>
      </c>
      <c r="EP253" s="326">
        <v>30674.01</v>
      </c>
      <c r="EQ253" s="326">
        <v>0</v>
      </c>
      <c r="ER253" s="326">
        <v>29608.2</v>
      </c>
      <c r="ES253" s="326">
        <v>0</v>
      </c>
      <c r="ET253" s="326">
        <v>34082.269999999997</v>
      </c>
      <c r="EU253" s="326">
        <v>0</v>
      </c>
      <c r="EV253" s="326">
        <v>0</v>
      </c>
      <c r="EW253" s="326">
        <v>631894.18000000005</v>
      </c>
      <c r="EX253" s="326">
        <v>631894.18000000005</v>
      </c>
      <c r="EY253" s="326">
        <v>0</v>
      </c>
      <c r="EZ253" s="326">
        <v>58384.84</v>
      </c>
      <c r="FA253" s="326">
        <v>93332.47</v>
      </c>
      <c r="FB253" s="326">
        <v>284845.94</v>
      </c>
      <c r="FC253" s="326">
        <v>8518.6299999999992</v>
      </c>
      <c r="FD253" s="326">
        <v>241379.68</v>
      </c>
      <c r="FE253" s="326">
        <v>0</v>
      </c>
      <c r="FF253" s="326">
        <v>0</v>
      </c>
      <c r="FG253" s="326">
        <v>0</v>
      </c>
      <c r="FH253" s="326">
        <v>0</v>
      </c>
      <c r="FI253" s="326">
        <v>0</v>
      </c>
      <c r="FJ253" s="326">
        <v>0</v>
      </c>
      <c r="FK253" s="326">
        <v>0</v>
      </c>
    </row>
    <row r="254" spans="1:167" x14ac:dyDescent="0.15">
      <c r="A254" s="334">
        <v>3920</v>
      </c>
      <c r="B254" s="334" t="s">
        <v>698</v>
      </c>
      <c r="C254" s="326">
        <v>0</v>
      </c>
      <c r="D254" s="326">
        <v>2890233.37</v>
      </c>
      <c r="E254" s="326">
        <v>0</v>
      </c>
      <c r="F254" s="326">
        <v>3569.86</v>
      </c>
      <c r="G254" s="326">
        <v>5933.71</v>
      </c>
      <c r="H254" s="326">
        <v>5876.47</v>
      </c>
      <c r="I254" s="326">
        <v>9431.1</v>
      </c>
      <c r="J254" s="326">
        <v>0</v>
      </c>
      <c r="K254" s="326">
        <v>470812</v>
      </c>
      <c r="L254" s="326">
        <v>0</v>
      </c>
      <c r="M254" s="326">
        <v>0</v>
      </c>
      <c r="N254" s="326">
        <v>0</v>
      </c>
      <c r="O254" s="326">
        <v>0</v>
      </c>
      <c r="P254" s="326">
        <v>3974.46</v>
      </c>
      <c r="Q254" s="326">
        <v>0</v>
      </c>
      <c r="R254" s="326">
        <v>0</v>
      </c>
      <c r="S254" s="326">
        <v>5068.7700000000004</v>
      </c>
      <c r="T254" s="326">
        <v>2515.6799999999998</v>
      </c>
      <c r="U254" s="326">
        <v>29777.07</v>
      </c>
      <c r="V254" s="326">
        <v>254616</v>
      </c>
      <c r="W254" s="326">
        <v>4806.97</v>
      </c>
      <c r="X254" s="326">
        <v>0</v>
      </c>
      <c r="Y254" s="326">
        <v>125374.18</v>
      </c>
      <c r="Z254" s="326">
        <v>31018.880000000001</v>
      </c>
      <c r="AA254" s="326">
        <v>219557.04</v>
      </c>
      <c r="AB254" s="326">
        <v>0</v>
      </c>
      <c r="AC254" s="326">
        <v>0</v>
      </c>
      <c r="AD254" s="326">
        <v>8207.5499999999993</v>
      </c>
      <c r="AE254" s="326">
        <v>75491.31</v>
      </c>
      <c r="AF254" s="326">
        <v>0</v>
      </c>
      <c r="AG254" s="326">
        <v>0</v>
      </c>
      <c r="AH254" s="326">
        <v>0</v>
      </c>
      <c r="AI254" s="326">
        <v>22145</v>
      </c>
      <c r="AJ254" s="326">
        <v>0</v>
      </c>
      <c r="AK254" s="326">
        <v>850</v>
      </c>
      <c r="AL254" s="326">
        <v>0</v>
      </c>
      <c r="AM254" s="326">
        <v>0</v>
      </c>
      <c r="AN254" s="326">
        <v>0</v>
      </c>
      <c r="AO254" s="326">
        <v>0</v>
      </c>
      <c r="AP254" s="326">
        <v>3515</v>
      </c>
      <c r="AQ254" s="326">
        <v>695950.36</v>
      </c>
      <c r="AR254" s="326">
        <v>708854.14</v>
      </c>
      <c r="AS254" s="326">
        <v>245262.85</v>
      </c>
      <c r="AT254" s="326">
        <v>155146.59</v>
      </c>
      <c r="AU254" s="326">
        <v>94825.66</v>
      </c>
      <c r="AV254" s="326">
        <v>7731.38</v>
      </c>
      <c r="AW254" s="326">
        <v>81760.45</v>
      </c>
      <c r="AX254" s="326">
        <v>165293.16</v>
      </c>
      <c r="AY254" s="326">
        <v>232214.46</v>
      </c>
      <c r="AZ254" s="326">
        <v>208359.32</v>
      </c>
      <c r="BA254" s="326">
        <v>822006.58</v>
      </c>
      <c r="BB254" s="326">
        <v>138152.47</v>
      </c>
      <c r="BC254" s="326">
        <v>51142.1</v>
      </c>
      <c r="BD254" s="326">
        <v>0</v>
      </c>
      <c r="BE254" s="326">
        <v>15571.67</v>
      </c>
      <c r="BF254" s="326">
        <v>332400.65999999997</v>
      </c>
      <c r="BG254" s="326">
        <v>261912</v>
      </c>
      <c r="BH254" s="326">
        <v>0</v>
      </c>
      <c r="BI254" s="326">
        <v>0</v>
      </c>
      <c r="BJ254" s="326">
        <v>0</v>
      </c>
      <c r="BK254" s="326">
        <v>0</v>
      </c>
      <c r="BL254" s="326">
        <v>0</v>
      </c>
      <c r="BM254" s="326">
        <v>0</v>
      </c>
      <c r="BN254" s="326">
        <v>0</v>
      </c>
      <c r="BO254" s="326">
        <v>1799751</v>
      </c>
      <c r="BP254" s="326">
        <v>1755941.57</v>
      </c>
      <c r="BQ254" s="326">
        <v>0</v>
      </c>
      <c r="BR254" s="326">
        <v>0</v>
      </c>
      <c r="BS254" s="326">
        <v>1799751</v>
      </c>
      <c r="BT254" s="326">
        <v>1755941.57</v>
      </c>
      <c r="BU254" s="326">
        <v>0</v>
      </c>
      <c r="BV254" s="326">
        <v>0</v>
      </c>
      <c r="BW254" s="326">
        <v>330865.65999999997</v>
      </c>
      <c r="BX254" s="326">
        <v>0</v>
      </c>
      <c r="BY254" s="326">
        <v>0</v>
      </c>
      <c r="BZ254" s="326">
        <v>0</v>
      </c>
      <c r="CA254" s="326">
        <v>0</v>
      </c>
      <c r="CB254" s="326">
        <v>0</v>
      </c>
      <c r="CC254" s="326">
        <v>0</v>
      </c>
      <c r="CD254" s="326">
        <v>0</v>
      </c>
      <c r="CE254" s="326">
        <v>0</v>
      </c>
      <c r="CF254" s="326">
        <v>0</v>
      </c>
      <c r="CG254" s="326">
        <v>0</v>
      </c>
      <c r="CH254" s="326">
        <v>23562</v>
      </c>
      <c r="CI254" s="326">
        <v>0</v>
      </c>
      <c r="CJ254" s="326">
        <v>0</v>
      </c>
      <c r="CK254" s="326">
        <v>32860.629999999997</v>
      </c>
      <c r="CL254" s="326">
        <v>0</v>
      </c>
      <c r="CM254" s="326">
        <v>101280</v>
      </c>
      <c r="CN254" s="326">
        <v>0</v>
      </c>
      <c r="CO254" s="326">
        <v>0</v>
      </c>
      <c r="CP254" s="326">
        <v>0</v>
      </c>
      <c r="CQ254" s="326">
        <v>0</v>
      </c>
      <c r="CR254" s="326">
        <v>0</v>
      </c>
      <c r="CS254" s="326">
        <v>0</v>
      </c>
      <c r="CT254" s="326">
        <v>87305.64</v>
      </c>
      <c r="CU254" s="326">
        <v>0</v>
      </c>
      <c r="CV254" s="326">
        <v>0</v>
      </c>
      <c r="CW254" s="326">
        <v>0</v>
      </c>
      <c r="CX254" s="326">
        <v>0</v>
      </c>
      <c r="CY254" s="326">
        <v>0</v>
      </c>
      <c r="CZ254" s="326">
        <v>0</v>
      </c>
      <c r="DA254" s="326">
        <v>0</v>
      </c>
      <c r="DB254" s="326">
        <v>0</v>
      </c>
      <c r="DC254" s="326">
        <v>0</v>
      </c>
      <c r="DD254" s="326">
        <v>0</v>
      </c>
      <c r="DE254" s="326">
        <v>0</v>
      </c>
      <c r="DF254" s="326">
        <v>0</v>
      </c>
      <c r="DG254" s="326">
        <v>0</v>
      </c>
      <c r="DH254" s="326">
        <v>0</v>
      </c>
      <c r="DI254" s="326">
        <v>421650.95</v>
      </c>
      <c r="DJ254" s="326">
        <v>0</v>
      </c>
      <c r="DK254" s="326">
        <v>0</v>
      </c>
      <c r="DL254" s="326">
        <v>64358.559999999998</v>
      </c>
      <c r="DM254" s="326">
        <v>40948.800000000003</v>
      </c>
      <c r="DN254" s="326">
        <v>0</v>
      </c>
      <c r="DO254" s="326">
        <v>0</v>
      </c>
      <c r="DP254" s="326">
        <v>20776.87</v>
      </c>
      <c r="DQ254" s="326">
        <v>0</v>
      </c>
      <c r="DR254" s="326">
        <v>0</v>
      </c>
      <c r="DS254" s="326">
        <v>0</v>
      </c>
      <c r="DT254" s="326">
        <v>0</v>
      </c>
      <c r="DU254" s="326">
        <v>0</v>
      </c>
      <c r="DV254" s="326">
        <v>28138.75</v>
      </c>
      <c r="DW254" s="326">
        <v>0</v>
      </c>
      <c r="DX254" s="326">
        <v>0</v>
      </c>
      <c r="DY254" s="326">
        <v>0</v>
      </c>
      <c r="DZ254" s="326">
        <v>0</v>
      </c>
      <c r="EA254" s="326">
        <v>0</v>
      </c>
      <c r="EB254" s="326">
        <v>0</v>
      </c>
      <c r="EC254" s="326">
        <v>0</v>
      </c>
      <c r="ED254" s="326">
        <v>31351.58</v>
      </c>
      <c r="EE254" s="326">
        <v>28782.55</v>
      </c>
      <c r="EF254" s="326">
        <v>403843.47</v>
      </c>
      <c r="EG254" s="326">
        <v>406412.5</v>
      </c>
      <c r="EH254" s="326">
        <v>0</v>
      </c>
      <c r="EI254" s="326">
        <v>0</v>
      </c>
      <c r="EJ254" s="326">
        <v>0</v>
      </c>
      <c r="EK254" s="326">
        <v>0</v>
      </c>
      <c r="EL254" s="326">
        <v>0</v>
      </c>
      <c r="EM254" s="326">
        <v>1985000</v>
      </c>
      <c r="EN254" s="326">
        <v>0</v>
      </c>
      <c r="EO254" s="326">
        <v>0</v>
      </c>
      <c r="EP254" s="326">
        <v>0</v>
      </c>
      <c r="EQ254" s="326">
        <v>0</v>
      </c>
      <c r="ER254" s="326">
        <v>0</v>
      </c>
      <c r="ES254" s="326">
        <v>0</v>
      </c>
      <c r="ET254" s="326">
        <v>0</v>
      </c>
      <c r="EU254" s="326">
        <v>12256.28</v>
      </c>
      <c r="EV254" s="326">
        <v>6453.94</v>
      </c>
      <c r="EW254" s="326">
        <v>153911.76999999999</v>
      </c>
      <c r="EX254" s="326">
        <v>159714.10999999999</v>
      </c>
      <c r="EY254" s="326">
        <v>0</v>
      </c>
      <c r="EZ254" s="326">
        <v>2389.08</v>
      </c>
      <c r="FA254" s="326">
        <v>1505.55</v>
      </c>
      <c r="FB254" s="326">
        <v>4623.34</v>
      </c>
      <c r="FC254" s="326">
        <v>1986.5</v>
      </c>
      <c r="FD254" s="326">
        <v>3520.37</v>
      </c>
      <c r="FE254" s="326">
        <v>0</v>
      </c>
      <c r="FF254" s="326">
        <v>0</v>
      </c>
      <c r="FG254" s="326">
        <v>0</v>
      </c>
      <c r="FH254" s="326">
        <v>0</v>
      </c>
      <c r="FI254" s="326">
        <v>0</v>
      </c>
      <c r="FJ254" s="326">
        <v>0</v>
      </c>
      <c r="FK254" s="326">
        <v>0</v>
      </c>
    </row>
    <row r="255" spans="1:167" x14ac:dyDescent="0.15">
      <c r="A255" s="334">
        <v>3925</v>
      </c>
      <c r="B255" s="334" t="s">
        <v>699</v>
      </c>
      <c r="C255" s="326">
        <v>21966.87</v>
      </c>
      <c r="D255" s="326">
        <v>44404278</v>
      </c>
      <c r="E255" s="326">
        <v>2862.6</v>
      </c>
      <c r="F255" s="326">
        <v>165332.04</v>
      </c>
      <c r="G255" s="326">
        <v>184965.61</v>
      </c>
      <c r="H255" s="326">
        <v>138331.89000000001</v>
      </c>
      <c r="I255" s="326">
        <v>852695.5</v>
      </c>
      <c r="J255" s="326">
        <v>0</v>
      </c>
      <c r="K255" s="326">
        <v>195750</v>
      </c>
      <c r="L255" s="326">
        <v>0</v>
      </c>
      <c r="M255" s="326">
        <v>0</v>
      </c>
      <c r="N255" s="326">
        <v>0</v>
      </c>
      <c r="O255" s="326">
        <v>0</v>
      </c>
      <c r="P255" s="326">
        <v>35401.730000000003</v>
      </c>
      <c r="Q255" s="326">
        <v>0</v>
      </c>
      <c r="R255" s="326">
        <v>0</v>
      </c>
      <c r="S255" s="326">
        <v>0</v>
      </c>
      <c r="T255" s="326">
        <v>0</v>
      </c>
      <c r="U255" s="326">
        <v>339510.63</v>
      </c>
      <c r="V255" s="326">
        <v>2311192</v>
      </c>
      <c r="W255" s="326">
        <v>64129.82</v>
      </c>
      <c r="X255" s="326">
        <v>0</v>
      </c>
      <c r="Y255" s="326">
        <v>0</v>
      </c>
      <c r="Z255" s="326">
        <v>0</v>
      </c>
      <c r="AA255" s="326">
        <v>2326205.87</v>
      </c>
      <c r="AB255" s="326">
        <v>0</v>
      </c>
      <c r="AC255" s="326">
        <v>0</v>
      </c>
      <c r="AD255" s="326">
        <v>162458.35999999999</v>
      </c>
      <c r="AE255" s="326">
        <v>109893.5</v>
      </c>
      <c r="AF255" s="326">
        <v>0</v>
      </c>
      <c r="AG255" s="326">
        <v>0</v>
      </c>
      <c r="AH255" s="326">
        <v>131934.38</v>
      </c>
      <c r="AI255" s="326">
        <v>90983.05</v>
      </c>
      <c r="AJ255" s="326">
        <v>0</v>
      </c>
      <c r="AK255" s="326">
        <v>0</v>
      </c>
      <c r="AL255" s="326">
        <v>434467.22</v>
      </c>
      <c r="AM255" s="326">
        <v>63044.52</v>
      </c>
      <c r="AN255" s="326">
        <v>41170.54</v>
      </c>
      <c r="AO255" s="326">
        <v>0</v>
      </c>
      <c r="AP255" s="326">
        <v>157011.37</v>
      </c>
      <c r="AQ255" s="326">
        <v>7601406.6799999997</v>
      </c>
      <c r="AR255" s="326">
        <v>11838766.08</v>
      </c>
      <c r="AS255" s="326">
        <v>861808.04</v>
      </c>
      <c r="AT255" s="326">
        <v>895098.47</v>
      </c>
      <c r="AU255" s="326">
        <v>1264588.8</v>
      </c>
      <c r="AV255" s="326">
        <v>38235.120000000003</v>
      </c>
      <c r="AW255" s="326">
        <v>936022.31</v>
      </c>
      <c r="AX255" s="326">
        <v>2477217.06</v>
      </c>
      <c r="AY255" s="326">
        <v>812445.49</v>
      </c>
      <c r="AZ255" s="326">
        <v>2771254.41</v>
      </c>
      <c r="BA255" s="326">
        <v>9503242.9800000004</v>
      </c>
      <c r="BB255" s="326">
        <v>3128012.1</v>
      </c>
      <c r="BC255" s="326">
        <v>451708.3</v>
      </c>
      <c r="BD255" s="326">
        <v>467015.99</v>
      </c>
      <c r="BE255" s="326">
        <v>815978.28</v>
      </c>
      <c r="BF255" s="326">
        <v>4654712.71</v>
      </c>
      <c r="BG255" s="326">
        <v>2014026.62</v>
      </c>
      <c r="BH255" s="326">
        <v>25164.67</v>
      </c>
      <c r="BI255" s="326">
        <v>0</v>
      </c>
      <c r="BJ255" s="326">
        <v>0</v>
      </c>
      <c r="BK255" s="326">
        <v>0</v>
      </c>
      <c r="BL255" s="326">
        <v>11189</v>
      </c>
      <c r="BM255" s="326">
        <v>0</v>
      </c>
      <c r="BN255" s="326">
        <v>0</v>
      </c>
      <c r="BO255" s="326">
        <v>0</v>
      </c>
      <c r="BP255" s="326">
        <v>0</v>
      </c>
      <c r="BQ255" s="326">
        <v>7772554.5899999999</v>
      </c>
      <c r="BR255" s="326">
        <v>9438246.9800000004</v>
      </c>
      <c r="BS255" s="326">
        <v>7772554.5899999999</v>
      </c>
      <c r="BT255" s="326">
        <v>9449435.9800000004</v>
      </c>
      <c r="BU255" s="326">
        <v>0</v>
      </c>
      <c r="BV255" s="326">
        <v>0</v>
      </c>
      <c r="BW255" s="326">
        <v>4654712.71</v>
      </c>
      <c r="BX255" s="326">
        <v>0</v>
      </c>
      <c r="BY255" s="326">
        <v>0</v>
      </c>
      <c r="BZ255" s="326">
        <v>0</v>
      </c>
      <c r="CA255" s="326">
        <v>0</v>
      </c>
      <c r="CB255" s="326">
        <v>32031.119999999999</v>
      </c>
      <c r="CC255" s="326">
        <v>0</v>
      </c>
      <c r="CD255" s="326">
        <v>0</v>
      </c>
      <c r="CE255" s="326">
        <v>0</v>
      </c>
      <c r="CF255" s="326">
        <v>0</v>
      </c>
      <c r="CG255" s="326">
        <v>0</v>
      </c>
      <c r="CH255" s="326">
        <v>10242.700000000001</v>
      </c>
      <c r="CI255" s="326">
        <v>0</v>
      </c>
      <c r="CJ255" s="326">
        <v>0</v>
      </c>
      <c r="CK255" s="326">
        <v>0</v>
      </c>
      <c r="CL255" s="326">
        <v>0</v>
      </c>
      <c r="CM255" s="326">
        <v>1656969</v>
      </c>
      <c r="CN255" s="326">
        <v>0</v>
      </c>
      <c r="CO255" s="326">
        <v>0</v>
      </c>
      <c r="CP255" s="326">
        <v>0</v>
      </c>
      <c r="CQ255" s="326">
        <v>0</v>
      </c>
      <c r="CR255" s="326">
        <v>10000</v>
      </c>
      <c r="CS255" s="326">
        <v>0</v>
      </c>
      <c r="CT255" s="326">
        <v>903456.08</v>
      </c>
      <c r="CU255" s="326">
        <v>0</v>
      </c>
      <c r="CV255" s="326">
        <v>0</v>
      </c>
      <c r="CW255" s="326">
        <v>0</v>
      </c>
      <c r="CX255" s="326">
        <v>153047.42000000001</v>
      </c>
      <c r="CY255" s="326">
        <v>0</v>
      </c>
      <c r="CZ255" s="326">
        <v>0</v>
      </c>
      <c r="DA255" s="326">
        <v>0</v>
      </c>
      <c r="DB255" s="326">
        <v>0</v>
      </c>
      <c r="DC255" s="326">
        <v>132247.97</v>
      </c>
      <c r="DD255" s="326">
        <v>0</v>
      </c>
      <c r="DE255" s="326">
        <v>0</v>
      </c>
      <c r="DF255" s="326">
        <v>0</v>
      </c>
      <c r="DG255" s="326">
        <v>0</v>
      </c>
      <c r="DH255" s="326">
        <v>0</v>
      </c>
      <c r="DI255" s="326">
        <v>5150848.29</v>
      </c>
      <c r="DJ255" s="326">
        <v>0</v>
      </c>
      <c r="DK255" s="326">
        <v>0</v>
      </c>
      <c r="DL255" s="326">
        <v>817314.44</v>
      </c>
      <c r="DM255" s="326">
        <v>411790.03</v>
      </c>
      <c r="DN255" s="326">
        <v>0</v>
      </c>
      <c r="DO255" s="326">
        <v>0</v>
      </c>
      <c r="DP255" s="326">
        <v>531081.37</v>
      </c>
      <c r="DQ255" s="326">
        <v>7618.75</v>
      </c>
      <c r="DR255" s="326">
        <v>0</v>
      </c>
      <c r="DS255" s="326">
        <v>0</v>
      </c>
      <c r="DT255" s="326">
        <v>0</v>
      </c>
      <c r="DU255" s="326">
        <v>0</v>
      </c>
      <c r="DV255" s="326">
        <v>611257.38</v>
      </c>
      <c r="DW255" s="326">
        <v>829.87</v>
      </c>
      <c r="DX255" s="326">
        <v>629569.82999999996</v>
      </c>
      <c r="DY255" s="326">
        <v>790821.87</v>
      </c>
      <c r="DZ255" s="326">
        <v>397188.19</v>
      </c>
      <c r="EA255" s="326">
        <v>88573.72</v>
      </c>
      <c r="EB255" s="326">
        <v>147362.43</v>
      </c>
      <c r="EC255" s="326">
        <v>0</v>
      </c>
      <c r="ED255" s="326">
        <v>1096345.33</v>
      </c>
      <c r="EE255" s="326">
        <v>876741.79</v>
      </c>
      <c r="EF255" s="326">
        <v>6985869.1200000001</v>
      </c>
      <c r="EG255" s="326">
        <v>6441175.1600000001</v>
      </c>
      <c r="EH255" s="326">
        <v>0</v>
      </c>
      <c r="EI255" s="326">
        <v>0</v>
      </c>
      <c r="EJ255" s="326">
        <v>0</v>
      </c>
      <c r="EK255" s="326">
        <v>764177.5</v>
      </c>
      <c r="EL255" s="326">
        <v>120</v>
      </c>
      <c r="EM255" s="326">
        <v>49005227.460000001</v>
      </c>
      <c r="EN255" s="326">
        <v>0</v>
      </c>
      <c r="EO255" s="326">
        <v>2125760.5699999998</v>
      </c>
      <c r="EP255" s="326">
        <v>4050230.22</v>
      </c>
      <c r="EQ255" s="326">
        <v>0</v>
      </c>
      <c r="ER255" s="326">
        <v>1924469.65</v>
      </c>
      <c r="ES255" s="326">
        <v>0</v>
      </c>
      <c r="ET255" s="326">
        <v>0</v>
      </c>
      <c r="EU255" s="326">
        <v>1035866.65</v>
      </c>
      <c r="EV255" s="326">
        <v>1043934.37</v>
      </c>
      <c r="EW255" s="326">
        <v>1452025.43</v>
      </c>
      <c r="EX255" s="326">
        <v>1443844.17</v>
      </c>
      <c r="EY255" s="326">
        <v>113.54</v>
      </c>
      <c r="EZ255" s="326">
        <v>397263.85</v>
      </c>
      <c r="FA255" s="326">
        <v>392829.58</v>
      </c>
      <c r="FB255" s="326">
        <v>703750.22</v>
      </c>
      <c r="FC255" s="326">
        <v>0</v>
      </c>
      <c r="FD255" s="326">
        <v>708184.49</v>
      </c>
      <c r="FE255" s="326">
        <v>0</v>
      </c>
      <c r="FF255" s="326">
        <v>0</v>
      </c>
      <c r="FG255" s="326">
        <v>0</v>
      </c>
      <c r="FH255" s="326">
        <v>69822.12</v>
      </c>
      <c r="FI255" s="326">
        <v>16005.54</v>
      </c>
      <c r="FJ255" s="326">
        <v>0</v>
      </c>
      <c r="FK255" s="326">
        <v>53816.58</v>
      </c>
    </row>
    <row r="256" spans="1:167" x14ac:dyDescent="0.15">
      <c r="A256" s="334">
        <v>3934</v>
      </c>
      <c r="B256" s="334" t="s">
        <v>700</v>
      </c>
      <c r="C256" s="326">
        <v>0</v>
      </c>
      <c r="D256" s="326">
        <v>3612596.09</v>
      </c>
      <c r="E256" s="326">
        <v>0</v>
      </c>
      <c r="F256" s="326">
        <v>9797.1</v>
      </c>
      <c r="G256" s="326">
        <v>41993.36</v>
      </c>
      <c r="H256" s="326">
        <v>20319.43</v>
      </c>
      <c r="I256" s="326">
        <v>105154.56</v>
      </c>
      <c r="J256" s="326">
        <v>0</v>
      </c>
      <c r="K256" s="326">
        <v>762869.52</v>
      </c>
      <c r="L256" s="326">
        <v>0</v>
      </c>
      <c r="M256" s="326">
        <v>0</v>
      </c>
      <c r="N256" s="326">
        <v>0</v>
      </c>
      <c r="O256" s="326">
        <v>0</v>
      </c>
      <c r="P256" s="326">
        <v>5848</v>
      </c>
      <c r="Q256" s="326">
        <v>0</v>
      </c>
      <c r="R256" s="326">
        <v>0</v>
      </c>
      <c r="S256" s="326">
        <v>0</v>
      </c>
      <c r="T256" s="326">
        <v>0</v>
      </c>
      <c r="U256" s="326">
        <v>56258.19</v>
      </c>
      <c r="V256" s="326">
        <v>5362250</v>
      </c>
      <c r="W256" s="326">
        <v>10900.2</v>
      </c>
      <c r="X256" s="326">
        <v>0</v>
      </c>
      <c r="Y256" s="326">
        <v>0</v>
      </c>
      <c r="Z256" s="326">
        <v>5001.1499999999996</v>
      </c>
      <c r="AA256" s="326">
        <v>407056.99</v>
      </c>
      <c r="AB256" s="326">
        <v>0</v>
      </c>
      <c r="AC256" s="326">
        <v>0</v>
      </c>
      <c r="AD256" s="326">
        <v>43021.84</v>
      </c>
      <c r="AE256" s="326">
        <v>46280.5</v>
      </c>
      <c r="AF256" s="326">
        <v>0</v>
      </c>
      <c r="AG256" s="326">
        <v>0</v>
      </c>
      <c r="AH256" s="326">
        <v>7371.9</v>
      </c>
      <c r="AI256" s="326">
        <v>0</v>
      </c>
      <c r="AJ256" s="326">
        <v>0</v>
      </c>
      <c r="AK256" s="326">
        <v>12882.74</v>
      </c>
      <c r="AL256" s="326">
        <v>0</v>
      </c>
      <c r="AM256" s="326">
        <v>130.84</v>
      </c>
      <c r="AN256" s="326">
        <v>108293.12</v>
      </c>
      <c r="AO256" s="326">
        <v>0</v>
      </c>
      <c r="AP256" s="326">
        <v>1161.93</v>
      </c>
      <c r="AQ256" s="326">
        <v>1871418.1</v>
      </c>
      <c r="AR256" s="326">
        <v>2862637.04</v>
      </c>
      <c r="AS256" s="326">
        <v>240531.03</v>
      </c>
      <c r="AT256" s="326">
        <v>226393.74</v>
      </c>
      <c r="AU256" s="326">
        <v>178139.85</v>
      </c>
      <c r="AV256" s="326">
        <v>4159.95</v>
      </c>
      <c r="AW256" s="326">
        <v>194559.97</v>
      </c>
      <c r="AX256" s="326">
        <v>905685.6</v>
      </c>
      <c r="AY256" s="326">
        <v>380843.33</v>
      </c>
      <c r="AZ256" s="326">
        <v>589396.55000000005</v>
      </c>
      <c r="BA256" s="326">
        <v>1532792.78</v>
      </c>
      <c r="BB256" s="326">
        <v>52692.39</v>
      </c>
      <c r="BC256" s="326">
        <v>102640.77</v>
      </c>
      <c r="BD256" s="326">
        <v>88804.47</v>
      </c>
      <c r="BE256" s="326">
        <v>20590.5</v>
      </c>
      <c r="BF256" s="326">
        <v>901165.65</v>
      </c>
      <c r="BG256" s="326">
        <v>339584.07</v>
      </c>
      <c r="BH256" s="326">
        <v>12757.17</v>
      </c>
      <c r="BI256" s="326">
        <v>110377.92</v>
      </c>
      <c r="BJ256" s="326">
        <v>86909.48</v>
      </c>
      <c r="BK256" s="326">
        <v>0</v>
      </c>
      <c r="BL256" s="326">
        <v>5952.29</v>
      </c>
      <c r="BM256" s="326">
        <v>0</v>
      </c>
      <c r="BN256" s="326">
        <v>0</v>
      </c>
      <c r="BO256" s="326">
        <v>100000</v>
      </c>
      <c r="BP256" s="326">
        <v>0</v>
      </c>
      <c r="BQ256" s="326">
        <v>2854437.9</v>
      </c>
      <c r="BR256" s="326">
        <v>3086348.55</v>
      </c>
      <c r="BS256" s="326">
        <v>3064815.82</v>
      </c>
      <c r="BT256" s="326">
        <v>3179210.32</v>
      </c>
      <c r="BU256" s="326">
        <v>0</v>
      </c>
      <c r="BV256" s="326">
        <v>0</v>
      </c>
      <c r="BW256" s="326">
        <v>901165.65</v>
      </c>
      <c r="BX256" s="326">
        <v>0</v>
      </c>
      <c r="BY256" s="326">
        <v>0</v>
      </c>
      <c r="BZ256" s="326">
        <v>0</v>
      </c>
      <c r="CA256" s="326">
        <v>0</v>
      </c>
      <c r="CB256" s="326">
        <v>0</v>
      </c>
      <c r="CC256" s="326">
        <v>0</v>
      </c>
      <c r="CD256" s="326">
        <v>0</v>
      </c>
      <c r="CE256" s="326">
        <v>0</v>
      </c>
      <c r="CF256" s="326">
        <v>0</v>
      </c>
      <c r="CG256" s="326">
        <v>0</v>
      </c>
      <c r="CH256" s="326">
        <v>0</v>
      </c>
      <c r="CI256" s="326">
        <v>0</v>
      </c>
      <c r="CJ256" s="326">
        <v>0</v>
      </c>
      <c r="CK256" s="326">
        <v>0</v>
      </c>
      <c r="CL256" s="326">
        <v>0</v>
      </c>
      <c r="CM256" s="326">
        <v>334958</v>
      </c>
      <c r="CN256" s="326">
        <v>21411</v>
      </c>
      <c r="CO256" s="326">
        <v>0</v>
      </c>
      <c r="CP256" s="326">
        <v>0</v>
      </c>
      <c r="CQ256" s="326">
        <v>0</v>
      </c>
      <c r="CR256" s="326">
        <v>0</v>
      </c>
      <c r="CS256" s="326">
        <v>0</v>
      </c>
      <c r="CT256" s="326">
        <v>153050.59</v>
      </c>
      <c r="CU256" s="326">
        <v>0</v>
      </c>
      <c r="CV256" s="326">
        <v>0</v>
      </c>
      <c r="CW256" s="326">
        <v>0</v>
      </c>
      <c r="CX256" s="326">
        <v>61075.66</v>
      </c>
      <c r="CY256" s="326">
        <v>0</v>
      </c>
      <c r="CZ256" s="326">
        <v>0</v>
      </c>
      <c r="DA256" s="326">
        <v>0</v>
      </c>
      <c r="DB256" s="326">
        <v>0</v>
      </c>
      <c r="DC256" s="326">
        <v>0</v>
      </c>
      <c r="DD256" s="326">
        <v>0</v>
      </c>
      <c r="DE256" s="326">
        <v>0</v>
      </c>
      <c r="DF256" s="326">
        <v>0</v>
      </c>
      <c r="DG256" s="326">
        <v>0</v>
      </c>
      <c r="DH256" s="326">
        <v>0</v>
      </c>
      <c r="DI256" s="326">
        <v>1099160.3799999999</v>
      </c>
      <c r="DJ256" s="326">
        <v>0</v>
      </c>
      <c r="DK256" s="326">
        <v>0</v>
      </c>
      <c r="DL256" s="326">
        <v>184787.71</v>
      </c>
      <c r="DM256" s="326">
        <v>137032.59</v>
      </c>
      <c r="DN256" s="326">
        <v>0</v>
      </c>
      <c r="DO256" s="326">
        <v>0</v>
      </c>
      <c r="DP256" s="326">
        <v>32990.239999999998</v>
      </c>
      <c r="DQ256" s="326">
        <v>2369.98</v>
      </c>
      <c r="DR256" s="326">
        <v>0</v>
      </c>
      <c r="DS256" s="326">
        <v>0</v>
      </c>
      <c r="DT256" s="326">
        <v>0</v>
      </c>
      <c r="DU256" s="326">
        <v>0</v>
      </c>
      <c r="DV256" s="326">
        <v>15320</v>
      </c>
      <c r="DW256" s="326">
        <v>0</v>
      </c>
      <c r="DX256" s="326">
        <v>130444.99</v>
      </c>
      <c r="DY256" s="326">
        <v>149795.64000000001</v>
      </c>
      <c r="DZ256" s="326">
        <v>176830.84</v>
      </c>
      <c r="EA256" s="326">
        <v>149933.25</v>
      </c>
      <c r="EB256" s="326">
        <v>7546.94</v>
      </c>
      <c r="EC256" s="326">
        <v>0</v>
      </c>
      <c r="ED256" s="326">
        <v>226292.09</v>
      </c>
      <c r="EE256" s="326">
        <v>361725.98</v>
      </c>
      <c r="EF256" s="326">
        <v>1745849.1</v>
      </c>
      <c r="EG256" s="326">
        <v>1496632.2</v>
      </c>
      <c r="EH256" s="326">
        <v>0</v>
      </c>
      <c r="EI256" s="326">
        <v>0</v>
      </c>
      <c r="EJ256" s="326">
        <v>0</v>
      </c>
      <c r="EK256" s="326">
        <v>113783.01</v>
      </c>
      <c r="EL256" s="326">
        <v>0</v>
      </c>
      <c r="EM256" s="326">
        <v>10366042.6</v>
      </c>
      <c r="EN256" s="326">
        <v>138067.49</v>
      </c>
      <c r="EO256" s="326">
        <v>127359.5</v>
      </c>
      <c r="EP256" s="326">
        <v>1712.77</v>
      </c>
      <c r="EQ256" s="326">
        <v>0</v>
      </c>
      <c r="ER256" s="326">
        <v>12420.76</v>
      </c>
      <c r="ES256" s="326">
        <v>0</v>
      </c>
      <c r="ET256" s="326">
        <v>0</v>
      </c>
      <c r="EU256" s="326">
        <v>93060.75</v>
      </c>
      <c r="EV256" s="326">
        <v>114051.4</v>
      </c>
      <c r="EW256" s="326">
        <v>502091.66</v>
      </c>
      <c r="EX256" s="326">
        <v>481101.01</v>
      </c>
      <c r="EY256" s="326">
        <v>0</v>
      </c>
      <c r="EZ256" s="326">
        <v>15534.7</v>
      </c>
      <c r="FA256" s="326">
        <v>14362.9</v>
      </c>
      <c r="FB256" s="326">
        <v>0</v>
      </c>
      <c r="FC256" s="326">
        <v>1171.8</v>
      </c>
      <c r="FD256" s="326">
        <v>0</v>
      </c>
      <c r="FE256" s="326">
        <v>0</v>
      </c>
      <c r="FF256" s="326">
        <v>0</v>
      </c>
      <c r="FG256" s="326">
        <v>0</v>
      </c>
      <c r="FH256" s="326">
        <v>0</v>
      </c>
      <c r="FI256" s="326">
        <v>0</v>
      </c>
      <c r="FJ256" s="326">
        <v>0</v>
      </c>
      <c r="FK256" s="326">
        <v>0</v>
      </c>
    </row>
    <row r="257" spans="1:167" x14ac:dyDescent="0.15">
      <c r="A257" s="334">
        <v>3941</v>
      </c>
      <c r="B257" s="334" t="s">
        <v>701</v>
      </c>
      <c r="C257" s="326">
        <v>0</v>
      </c>
      <c r="D257" s="326">
        <v>4849736</v>
      </c>
      <c r="E257" s="326">
        <v>0</v>
      </c>
      <c r="F257" s="326">
        <v>59</v>
      </c>
      <c r="G257" s="326">
        <v>22344.560000000001</v>
      </c>
      <c r="H257" s="326">
        <v>42871.55</v>
      </c>
      <c r="I257" s="326">
        <v>88635.7</v>
      </c>
      <c r="J257" s="326">
        <v>0</v>
      </c>
      <c r="K257" s="326">
        <v>423924</v>
      </c>
      <c r="L257" s="326">
        <v>0</v>
      </c>
      <c r="M257" s="326">
        <v>0</v>
      </c>
      <c r="N257" s="326">
        <v>0</v>
      </c>
      <c r="O257" s="326">
        <v>0</v>
      </c>
      <c r="P257" s="326">
        <v>0</v>
      </c>
      <c r="Q257" s="326">
        <v>0</v>
      </c>
      <c r="R257" s="326">
        <v>0</v>
      </c>
      <c r="S257" s="326">
        <v>0</v>
      </c>
      <c r="T257" s="326">
        <v>0</v>
      </c>
      <c r="U257" s="326">
        <v>177538.1</v>
      </c>
      <c r="V257" s="326">
        <v>5759228</v>
      </c>
      <c r="W257" s="326">
        <v>30729.45</v>
      </c>
      <c r="X257" s="326">
        <v>0</v>
      </c>
      <c r="Y257" s="326">
        <v>173832.26</v>
      </c>
      <c r="Z257" s="326">
        <v>0</v>
      </c>
      <c r="AA257" s="326">
        <v>530960.32999999996</v>
      </c>
      <c r="AB257" s="326">
        <v>0</v>
      </c>
      <c r="AC257" s="326">
        <v>0</v>
      </c>
      <c r="AD257" s="326">
        <v>31647.439999999999</v>
      </c>
      <c r="AE257" s="326">
        <v>95903.85</v>
      </c>
      <c r="AF257" s="326">
        <v>0</v>
      </c>
      <c r="AG257" s="326">
        <v>0</v>
      </c>
      <c r="AH257" s="326">
        <v>8378.77</v>
      </c>
      <c r="AI257" s="326">
        <v>0</v>
      </c>
      <c r="AJ257" s="326">
        <v>0</v>
      </c>
      <c r="AK257" s="326">
        <v>0</v>
      </c>
      <c r="AL257" s="326">
        <v>0</v>
      </c>
      <c r="AM257" s="326">
        <v>0</v>
      </c>
      <c r="AN257" s="326">
        <v>25506.51</v>
      </c>
      <c r="AO257" s="326">
        <v>0</v>
      </c>
      <c r="AP257" s="326">
        <v>0</v>
      </c>
      <c r="AQ257" s="326">
        <v>3264066.97</v>
      </c>
      <c r="AR257" s="326">
        <v>1376093.2</v>
      </c>
      <c r="AS257" s="326">
        <v>337599.55</v>
      </c>
      <c r="AT257" s="326">
        <v>287046.67</v>
      </c>
      <c r="AU257" s="326">
        <v>238718.58</v>
      </c>
      <c r="AV257" s="326">
        <v>304.33999999999997</v>
      </c>
      <c r="AW257" s="326">
        <v>323931.94</v>
      </c>
      <c r="AX257" s="326">
        <v>1040698.48</v>
      </c>
      <c r="AY257" s="326">
        <v>340602.53</v>
      </c>
      <c r="AZ257" s="326">
        <v>769563.46</v>
      </c>
      <c r="BA257" s="326">
        <v>2553845.63</v>
      </c>
      <c r="BB257" s="326">
        <v>2719.88</v>
      </c>
      <c r="BC257" s="326">
        <v>110637.28</v>
      </c>
      <c r="BD257" s="326">
        <v>0</v>
      </c>
      <c r="BE257" s="326">
        <v>5364.53</v>
      </c>
      <c r="BF257" s="326">
        <v>668125.99</v>
      </c>
      <c r="BG257" s="326">
        <v>1145246.6100000001</v>
      </c>
      <c r="BH257" s="326">
        <v>9172</v>
      </c>
      <c r="BI257" s="326">
        <v>0</v>
      </c>
      <c r="BJ257" s="326">
        <v>0</v>
      </c>
      <c r="BK257" s="326">
        <v>4081311.37</v>
      </c>
      <c r="BL257" s="326">
        <v>0</v>
      </c>
      <c r="BM257" s="326">
        <v>0</v>
      </c>
      <c r="BN257" s="326">
        <v>0</v>
      </c>
      <c r="BO257" s="326">
        <v>0</v>
      </c>
      <c r="BP257" s="326">
        <v>0</v>
      </c>
      <c r="BQ257" s="326">
        <v>0</v>
      </c>
      <c r="BR257" s="326">
        <v>3868869.25</v>
      </c>
      <c r="BS257" s="326">
        <v>4081311.37</v>
      </c>
      <c r="BT257" s="326">
        <v>3868869.25</v>
      </c>
      <c r="BU257" s="326">
        <v>0</v>
      </c>
      <c r="BV257" s="326">
        <v>0</v>
      </c>
      <c r="BW257" s="326">
        <v>668125.99</v>
      </c>
      <c r="BX257" s="326">
        <v>0</v>
      </c>
      <c r="BY257" s="326">
        <v>0</v>
      </c>
      <c r="BZ257" s="326">
        <v>0</v>
      </c>
      <c r="CA257" s="326">
        <v>0</v>
      </c>
      <c r="CB257" s="326">
        <v>0</v>
      </c>
      <c r="CC257" s="326">
        <v>0</v>
      </c>
      <c r="CD257" s="326">
        <v>0</v>
      </c>
      <c r="CE257" s="326">
        <v>0</v>
      </c>
      <c r="CF257" s="326">
        <v>0</v>
      </c>
      <c r="CG257" s="326">
        <v>0</v>
      </c>
      <c r="CH257" s="326">
        <v>30527.66</v>
      </c>
      <c r="CI257" s="326">
        <v>0</v>
      </c>
      <c r="CJ257" s="326">
        <v>3249.57</v>
      </c>
      <c r="CK257" s="326">
        <v>0</v>
      </c>
      <c r="CL257" s="326">
        <v>0</v>
      </c>
      <c r="CM257" s="326">
        <v>158438</v>
      </c>
      <c r="CN257" s="326">
        <v>0</v>
      </c>
      <c r="CO257" s="326">
        <v>0</v>
      </c>
      <c r="CP257" s="326">
        <v>0</v>
      </c>
      <c r="CQ257" s="326">
        <v>0</v>
      </c>
      <c r="CR257" s="326">
        <v>6000</v>
      </c>
      <c r="CS257" s="326">
        <v>0</v>
      </c>
      <c r="CT257" s="326">
        <v>247092.43</v>
      </c>
      <c r="CU257" s="326">
        <v>0</v>
      </c>
      <c r="CV257" s="326">
        <v>0</v>
      </c>
      <c r="CW257" s="326">
        <v>0</v>
      </c>
      <c r="CX257" s="326">
        <v>33796.230000000003</v>
      </c>
      <c r="CY257" s="326">
        <v>0</v>
      </c>
      <c r="CZ257" s="326">
        <v>0</v>
      </c>
      <c r="DA257" s="326">
        <v>0</v>
      </c>
      <c r="DB257" s="326">
        <v>0</v>
      </c>
      <c r="DC257" s="326">
        <v>0</v>
      </c>
      <c r="DD257" s="326">
        <v>0</v>
      </c>
      <c r="DE257" s="326">
        <v>0</v>
      </c>
      <c r="DF257" s="326">
        <v>0</v>
      </c>
      <c r="DG257" s="326">
        <v>0</v>
      </c>
      <c r="DH257" s="326">
        <v>0</v>
      </c>
      <c r="DI257" s="326">
        <v>786879.55</v>
      </c>
      <c r="DJ257" s="326">
        <v>0</v>
      </c>
      <c r="DK257" s="326">
        <v>0</v>
      </c>
      <c r="DL257" s="326">
        <v>209839.08</v>
      </c>
      <c r="DM257" s="326">
        <v>0</v>
      </c>
      <c r="DN257" s="326">
        <v>0</v>
      </c>
      <c r="DO257" s="326">
        <v>0</v>
      </c>
      <c r="DP257" s="326">
        <v>11785</v>
      </c>
      <c r="DQ257" s="326">
        <v>0</v>
      </c>
      <c r="DR257" s="326">
        <v>0</v>
      </c>
      <c r="DS257" s="326">
        <v>0</v>
      </c>
      <c r="DT257" s="326">
        <v>0</v>
      </c>
      <c r="DU257" s="326">
        <v>0</v>
      </c>
      <c r="DV257" s="326">
        <v>138726.25</v>
      </c>
      <c r="DW257" s="326">
        <v>0</v>
      </c>
      <c r="DX257" s="326">
        <v>118822.82</v>
      </c>
      <c r="DY257" s="326">
        <v>118822.82</v>
      </c>
      <c r="DZ257" s="326">
        <v>0</v>
      </c>
      <c r="EA257" s="326">
        <v>0</v>
      </c>
      <c r="EB257" s="326">
        <v>0</v>
      </c>
      <c r="EC257" s="326">
        <v>0</v>
      </c>
      <c r="ED257" s="326">
        <v>274214.26</v>
      </c>
      <c r="EE257" s="326">
        <v>256833.35</v>
      </c>
      <c r="EF257" s="326">
        <v>1492051</v>
      </c>
      <c r="EG257" s="326">
        <v>1505938.5</v>
      </c>
      <c r="EH257" s="326">
        <v>0</v>
      </c>
      <c r="EI257" s="326">
        <v>0</v>
      </c>
      <c r="EJ257" s="326">
        <v>0</v>
      </c>
      <c r="EK257" s="326">
        <v>0</v>
      </c>
      <c r="EL257" s="326">
        <v>3493.41</v>
      </c>
      <c r="EM257" s="326">
        <v>10820000</v>
      </c>
      <c r="EN257" s="326">
        <v>100</v>
      </c>
      <c r="EO257" s="326">
        <v>100</v>
      </c>
      <c r="EP257" s="326">
        <v>0</v>
      </c>
      <c r="EQ257" s="326">
        <v>0</v>
      </c>
      <c r="ER257" s="326">
        <v>0</v>
      </c>
      <c r="ES257" s="326">
        <v>0</v>
      </c>
      <c r="ET257" s="326">
        <v>0</v>
      </c>
      <c r="EU257" s="326">
        <v>132891.37</v>
      </c>
      <c r="EV257" s="326">
        <v>151550.26999999999</v>
      </c>
      <c r="EW257" s="326">
        <v>493676.86</v>
      </c>
      <c r="EX257" s="326">
        <v>475017.96</v>
      </c>
      <c r="EY257" s="326">
        <v>0</v>
      </c>
      <c r="EZ257" s="326">
        <v>46641.86</v>
      </c>
      <c r="FA257" s="326">
        <v>51730.47</v>
      </c>
      <c r="FB257" s="326">
        <v>186592.43</v>
      </c>
      <c r="FC257" s="326">
        <v>93308.96</v>
      </c>
      <c r="FD257" s="326">
        <v>88194.86</v>
      </c>
      <c r="FE257" s="326">
        <v>0</v>
      </c>
      <c r="FF257" s="326">
        <v>0</v>
      </c>
      <c r="FG257" s="326">
        <v>0</v>
      </c>
      <c r="FH257" s="326">
        <v>0</v>
      </c>
      <c r="FI257" s="326">
        <v>0</v>
      </c>
      <c r="FJ257" s="326">
        <v>0</v>
      </c>
      <c r="FK257" s="326">
        <v>0</v>
      </c>
    </row>
    <row r="258" spans="1:167" x14ac:dyDescent="0.15">
      <c r="A258" s="334">
        <v>3948</v>
      </c>
      <c r="B258" s="334" t="s">
        <v>702</v>
      </c>
      <c r="C258" s="326">
        <v>0</v>
      </c>
      <c r="D258" s="326">
        <v>2823838.57</v>
      </c>
      <c r="E258" s="326">
        <v>0</v>
      </c>
      <c r="F258" s="326">
        <v>9696.75</v>
      </c>
      <c r="G258" s="326">
        <v>12331.65</v>
      </c>
      <c r="H258" s="326">
        <v>110.8</v>
      </c>
      <c r="I258" s="326">
        <v>6470.59</v>
      </c>
      <c r="J258" s="326">
        <v>0</v>
      </c>
      <c r="K258" s="326">
        <v>759422</v>
      </c>
      <c r="L258" s="326">
        <v>0</v>
      </c>
      <c r="M258" s="326">
        <v>0</v>
      </c>
      <c r="N258" s="326">
        <v>0</v>
      </c>
      <c r="O258" s="326">
        <v>0</v>
      </c>
      <c r="P258" s="326">
        <v>8500</v>
      </c>
      <c r="Q258" s="326">
        <v>0</v>
      </c>
      <c r="R258" s="326">
        <v>0</v>
      </c>
      <c r="S258" s="326">
        <v>0</v>
      </c>
      <c r="T258" s="326">
        <v>4512</v>
      </c>
      <c r="U258" s="326">
        <v>48483.49</v>
      </c>
      <c r="V258" s="326">
        <v>2864535</v>
      </c>
      <c r="W258" s="326">
        <v>12886.84</v>
      </c>
      <c r="X258" s="326">
        <v>0</v>
      </c>
      <c r="Y258" s="326">
        <v>247651.43</v>
      </c>
      <c r="Z258" s="326">
        <v>0</v>
      </c>
      <c r="AA258" s="326">
        <v>505173.02</v>
      </c>
      <c r="AB258" s="326">
        <v>0</v>
      </c>
      <c r="AC258" s="326">
        <v>0</v>
      </c>
      <c r="AD258" s="326">
        <v>51385</v>
      </c>
      <c r="AE258" s="326">
        <v>158852</v>
      </c>
      <c r="AF258" s="326">
        <v>0</v>
      </c>
      <c r="AG258" s="326">
        <v>0</v>
      </c>
      <c r="AH258" s="326">
        <v>29755.7</v>
      </c>
      <c r="AI258" s="326">
        <v>0</v>
      </c>
      <c r="AJ258" s="326">
        <v>0</v>
      </c>
      <c r="AK258" s="326">
        <v>0</v>
      </c>
      <c r="AL258" s="326">
        <v>0</v>
      </c>
      <c r="AM258" s="326">
        <v>0</v>
      </c>
      <c r="AN258" s="326">
        <v>359.31</v>
      </c>
      <c r="AO258" s="326">
        <v>0</v>
      </c>
      <c r="AP258" s="326">
        <v>0</v>
      </c>
      <c r="AQ258" s="326">
        <v>2155746.61</v>
      </c>
      <c r="AR258" s="326">
        <v>1249501.42</v>
      </c>
      <c r="AS258" s="326">
        <v>297619.23</v>
      </c>
      <c r="AT258" s="326">
        <v>195514.05</v>
      </c>
      <c r="AU258" s="326">
        <v>148222.68</v>
      </c>
      <c r="AV258" s="326">
        <v>1311.13</v>
      </c>
      <c r="AW258" s="326">
        <v>185553</v>
      </c>
      <c r="AX258" s="326">
        <v>121077.08</v>
      </c>
      <c r="AY258" s="326">
        <v>274992.21999999997</v>
      </c>
      <c r="AZ258" s="326">
        <v>369914.47</v>
      </c>
      <c r="BA258" s="326">
        <v>1090543.6499999999</v>
      </c>
      <c r="BB258" s="326">
        <v>80851.05</v>
      </c>
      <c r="BC258" s="326">
        <v>111547.65</v>
      </c>
      <c r="BD258" s="326">
        <v>2599.08</v>
      </c>
      <c r="BE258" s="326">
        <v>197740.85</v>
      </c>
      <c r="BF258" s="326">
        <v>795239.78</v>
      </c>
      <c r="BG258" s="326">
        <v>590177.12</v>
      </c>
      <c r="BH258" s="326">
        <v>0</v>
      </c>
      <c r="BI258" s="326">
        <v>0</v>
      </c>
      <c r="BJ258" s="326">
        <v>0</v>
      </c>
      <c r="BK258" s="326">
        <v>0</v>
      </c>
      <c r="BL258" s="326">
        <v>0</v>
      </c>
      <c r="BM258" s="326">
        <v>0</v>
      </c>
      <c r="BN258" s="326">
        <v>0</v>
      </c>
      <c r="BO258" s="326">
        <v>1367100.17</v>
      </c>
      <c r="BP258" s="326">
        <v>1042913.25</v>
      </c>
      <c r="BQ258" s="326">
        <v>0</v>
      </c>
      <c r="BR258" s="326">
        <v>0</v>
      </c>
      <c r="BS258" s="326">
        <v>1367100.17</v>
      </c>
      <c r="BT258" s="326">
        <v>1042913.25</v>
      </c>
      <c r="BU258" s="326">
        <v>0</v>
      </c>
      <c r="BV258" s="326">
        <v>0</v>
      </c>
      <c r="BW258" s="326">
        <v>785604.85</v>
      </c>
      <c r="BX258" s="326">
        <v>0</v>
      </c>
      <c r="BY258" s="326">
        <v>0</v>
      </c>
      <c r="BZ258" s="326">
        <v>0</v>
      </c>
      <c r="CA258" s="326">
        <v>0</v>
      </c>
      <c r="CB258" s="326">
        <v>0</v>
      </c>
      <c r="CC258" s="326">
        <v>0</v>
      </c>
      <c r="CD258" s="326">
        <v>0</v>
      </c>
      <c r="CE258" s="326">
        <v>0</v>
      </c>
      <c r="CF258" s="326">
        <v>0</v>
      </c>
      <c r="CG258" s="326">
        <v>0</v>
      </c>
      <c r="CH258" s="326">
        <v>66620.289999999994</v>
      </c>
      <c r="CI258" s="326">
        <v>0</v>
      </c>
      <c r="CJ258" s="326">
        <v>9575.18</v>
      </c>
      <c r="CK258" s="326">
        <v>0</v>
      </c>
      <c r="CL258" s="326">
        <v>0</v>
      </c>
      <c r="CM258" s="326">
        <v>186965</v>
      </c>
      <c r="CN258" s="326">
        <v>0</v>
      </c>
      <c r="CO258" s="326">
        <v>0</v>
      </c>
      <c r="CP258" s="326">
        <v>0</v>
      </c>
      <c r="CQ258" s="326">
        <v>0</v>
      </c>
      <c r="CR258" s="326">
        <v>6000</v>
      </c>
      <c r="CS258" s="326">
        <v>0</v>
      </c>
      <c r="CT258" s="326">
        <v>194547.14</v>
      </c>
      <c r="CU258" s="326">
        <v>0</v>
      </c>
      <c r="CV258" s="326">
        <v>0</v>
      </c>
      <c r="CW258" s="326">
        <v>0</v>
      </c>
      <c r="CX258" s="326">
        <v>55126.91</v>
      </c>
      <c r="CY258" s="326">
        <v>0</v>
      </c>
      <c r="CZ258" s="326">
        <v>0</v>
      </c>
      <c r="DA258" s="326">
        <v>0</v>
      </c>
      <c r="DB258" s="326">
        <v>0</v>
      </c>
      <c r="DC258" s="326">
        <v>0.21</v>
      </c>
      <c r="DD258" s="326">
        <v>0</v>
      </c>
      <c r="DE258" s="326">
        <v>0</v>
      </c>
      <c r="DF258" s="326">
        <v>0</v>
      </c>
      <c r="DG258" s="326">
        <v>0</v>
      </c>
      <c r="DH258" s="326">
        <v>0</v>
      </c>
      <c r="DI258" s="326">
        <v>791953.17</v>
      </c>
      <c r="DJ258" s="326">
        <v>0</v>
      </c>
      <c r="DK258" s="326">
        <v>0</v>
      </c>
      <c r="DL258" s="326">
        <v>129620.58</v>
      </c>
      <c r="DM258" s="326">
        <v>9887.6299999999992</v>
      </c>
      <c r="DN258" s="326">
        <v>0</v>
      </c>
      <c r="DO258" s="326">
        <v>0</v>
      </c>
      <c r="DP258" s="326">
        <v>36583.870000000003</v>
      </c>
      <c r="DQ258" s="326">
        <v>0</v>
      </c>
      <c r="DR258" s="326">
        <v>0</v>
      </c>
      <c r="DS258" s="326">
        <v>0</v>
      </c>
      <c r="DT258" s="326">
        <v>0</v>
      </c>
      <c r="DU258" s="326">
        <v>0</v>
      </c>
      <c r="DV258" s="326">
        <v>336394.33</v>
      </c>
      <c r="DW258" s="326">
        <v>0</v>
      </c>
      <c r="DX258" s="326">
        <v>0</v>
      </c>
      <c r="DY258" s="326">
        <v>0</v>
      </c>
      <c r="DZ258" s="326">
        <v>0</v>
      </c>
      <c r="EA258" s="326">
        <v>0</v>
      </c>
      <c r="EB258" s="326">
        <v>0</v>
      </c>
      <c r="EC258" s="326">
        <v>0</v>
      </c>
      <c r="ED258" s="326">
        <v>132341.25</v>
      </c>
      <c r="EE258" s="326">
        <v>3703.16</v>
      </c>
      <c r="EF258" s="326">
        <v>607981</v>
      </c>
      <c r="EG258" s="326">
        <v>657900</v>
      </c>
      <c r="EH258" s="326">
        <v>0</v>
      </c>
      <c r="EI258" s="326">
        <v>0</v>
      </c>
      <c r="EJ258" s="326">
        <v>0</v>
      </c>
      <c r="EK258" s="326">
        <v>78719.09</v>
      </c>
      <c r="EL258" s="326">
        <v>0</v>
      </c>
      <c r="EM258" s="326">
        <v>1793659.24</v>
      </c>
      <c r="EN258" s="326">
        <v>51025.55</v>
      </c>
      <c r="EO258" s="326">
        <v>1553122.36</v>
      </c>
      <c r="EP258" s="326">
        <v>1502096.81</v>
      </c>
      <c r="EQ258" s="326">
        <v>0</v>
      </c>
      <c r="ER258" s="326">
        <v>0</v>
      </c>
      <c r="ES258" s="326">
        <v>0</v>
      </c>
      <c r="ET258" s="326">
        <v>0</v>
      </c>
      <c r="EU258" s="326">
        <v>0</v>
      </c>
      <c r="EV258" s="326">
        <v>0</v>
      </c>
      <c r="EW258" s="326">
        <v>338928.99</v>
      </c>
      <c r="EX258" s="326">
        <v>338928.99</v>
      </c>
      <c r="EY258" s="326">
        <v>0</v>
      </c>
      <c r="EZ258" s="326">
        <v>26332.37</v>
      </c>
      <c r="FA258" s="326">
        <v>148924.24</v>
      </c>
      <c r="FB258" s="326">
        <v>152053.4</v>
      </c>
      <c r="FC258" s="326">
        <v>0</v>
      </c>
      <c r="FD258" s="326">
        <v>29461.53</v>
      </c>
      <c r="FE258" s="326">
        <v>0</v>
      </c>
      <c r="FF258" s="326">
        <v>0</v>
      </c>
      <c r="FG258" s="326">
        <v>0</v>
      </c>
      <c r="FH258" s="326">
        <v>0</v>
      </c>
      <c r="FI258" s="326">
        <v>0</v>
      </c>
      <c r="FJ258" s="326">
        <v>0</v>
      </c>
      <c r="FK258" s="326">
        <v>0</v>
      </c>
    </row>
    <row r="259" spans="1:167" x14ac:dyDescent="0.15">
      <c r="A259" s="334">
        <v>3955</v>
      </c>
      <c r="B259" s="334" t="s">
        <v>703</v>
      </c>
      <c r="C259" s="326">
        <v>0</v>
      </c>
      <c r="D259" s="326">
        <v>7294375.3499999996</v>
      </c>
      <c r="E259" s="326">
        <v>67649.009999999995</v>
      </c>
      <c r="F259" s="326">
        <v>263220.53000000003</v>
      </c>
      <c r="G259" s="326">
        <v>69724.03</v>
      </c>
      <c r="H259" s="326">
        <v>29855.29</v>
      </c>
      <c r="I259" s="326">
        <v>152125.93</v>
      </c>
      <c r="J259" s="326">
        <v>0</v>
      </c>
      <c r="K259" s="326">
        <v>692259</v>
      </c>
      <c r="L259" s="326">
        <v>0</v>
      </c>
      <c r="M259" s="326">
        <v>0</v>
      </c>
      <c r="N259" s="326">
        <v>0</v>
      </c>
      <c r="O259" s="326">
        <v>0</v>
      </c>
      <c r="P259" s="326">
        <v>28185.48</v>
      </c>
      <c r="Q259" s="326">
        <v>0</v>
      </c>
      <c r="R259" s="326">
        <v>0</v>
      </c>
      <c r="S259" s="326">
        <v>0</v>
      </c>
      <c r="T259" s="326">
        <v>0</v>
      </c>
      <c r="U259" s="326">
        <v>191207.2</v>
      </c>
      <c r="V259" s="326">
        <v>15380136</v>
      </c>
      <c r="W259" s="326">
        <v>29213.14</v>
      </c>
      <c r="X259" s="326">
        <v>0</v>
      </c>
      <c r="Y259" s="326">
        <v>0</v>
      </c>
      <c r="Z259" s="326">
        <v>14967.47</v>
      </c>
      <c r="AA259" s="326">
        <v>1105381.6100000001</v>
      </c>
      <c r="AB259" s="326">
        <v>0</v>
      </c>
      <c r="AC259" s="326">
        <v>0</v>
      </c>
      <c r="AD259" s="326">
        <v>97960.99</v>
      </c>
      <c r="AE259" s="326">
        <v>257778.6</v>
      </c>
      <c r="AF259" s="326">
        <v>0</v>
      </c>
      <c r="AG259" s="326">
        <v>0</v>
      </c>
      <c r="AH259" s="326">
        <v>33750.550000000003</v>
      </c>
      <c r="AI259" s="326">
        <v>0</v>
      </c>
      <c r="AJ259" s="326">
        <v>0</v>
      </c>
      <c r="AK259" s="326">
        <v>241112.09</v>
      </c>
      <c r="AL259" s="326">
        <v>0</v>
      </c>
      <c r="AM259" s="326">
        <v>50</v>
      </c>
      <c r="AN259" s="326">
        <v>161424.39000000001</v>
      </c>
      <c r="AO259" s="326">
        <v>0</v>
      </c>
      <c r="AP259" s="326">
        <v>12531.18</v>
      </c>
      <c r="AQ259" s="326">
        <v>5307120.09</v>
      </c>
      <c r="AR259" s="326">
        <v>4602462.2</v>
      </c>
      <c r="AS259" s="326">
        <v>568491.71</v>
      </c>
      <c r="AT259" s="326">
        <v>631874.38</v>
      </c>
      <c r="AU259" s="326">
        <v>327354.62</v>
      </c>
      <c r="AV259" s="326">
        <v>345047.6</v>
      </c>
      <c r="AW259" s="326">
        <v>845837.77</v>
      </c>
      <c r="AX259" s="326">
        <v>1006844.77</v>
      </c>
      <c r="AY259" s="326">
        <v>500159.14</v>
      </c>
      <c r="AZ259" s="326">
        <v>1327096.8500000001</v>
      </c>
      <c r="BA259" s="326">
        <v>5096118.47</v>
      </c>
      <c r="BB259" s="326">
        <v>569620.79</v>
      </c>
      <c r="BC259" s="326">
        <v>165557.41</v>
      </c>
      <c r="BD259" s="326">
        <v>12973.96</v>
      </c>
      <c r="BE259" s="326">
        <v>353940.4</v>
      </c>
      <c r="BF259" s="326">
        <v>2540250.35</v>
      </c>
      <c r="BG259" s="326">
        <v>1695189.97</v>
      </c>
      <c r="BH259" s="326">
        <v>153.75</v>
      </c>
      <c r="BI259" s="326">
        <v>0</v>
      </c>
      <c r="BJ259" s="326">
        <v>0</v>
      </c>
      <c r="BK259" s="326">
        <v>0</v>
      </c>
      <c r="BL259" s="326">
        <v>0</v>
      </c>
      <c r="BM259" s="326">
        <v>0</v>
      </c>
      <c r="BN259" s="326">
        <v>0</v>
      </c>
      <c r="BO259" s="326">
        <v>2738698.92</v>
      </c>
      <c r="BP259" s="326">
        <v>2965512.53</v>
      </c>
      <c r="BQ259" s="326">
        <v>0</v>
      </c>
      <c r="BR259" s="326">
        <v>0</v>
      </c>
      <c r="BS259" s="326">
        <v>2738698.92</v>
      </c>
      <c r="BT259" s="326">
        <v>2965512.53</v>
      </c>
      <c r="BU259" s="326">
        <v>0</v>
      </c>
      <c r="BV259" s="326">
        <v>0</v>
      </c>
      <c r="BW259" s="326">
        <v>2391036.92</v>
      </c>
      <c r="BX259" s="326">
        <v>0</v>
      </c>
      <c r="BY259" s="326">
        <v>0</v>
      </c>
      <c r="BZ259" s="326">
        <v>0</v>
      </c>
      <c r="CA259" s="326">
        <v>0</v>
      </c>
      <c r="CB259" s="326">
        <v>0</v>
      </c>
      <c r="CC259" s="326">
        <v>20389.63</v>
      </c>
      <c r="CD259" s="326">
        <v>0</v>
      </c>
      <c r="CE259" s="326">
        <v>0</v>
      </c>
      <c r="CF259" s="326">
        <v>0</v>
      </c>
      <c r="CG259" s="326">
        <v>0</v>
      </c>
      <c r="CH259" s="326">
        <v>0</v>
      </c>
      <c r="CI259" s="326">
        <v>0</v>
      </c>
      <c r="CJ259" s="326">
        <v>0</v>
      </c>
      <c r="CK259" s="326">
        <v>0</v>
      </c>
      <c r="CL259" s="326">
        <v>0</v>
      </c>
      <c r="CM259" s="326">
        <v>831108</v>
      </c>
      <c r="CN259" s="326">
        <v>24000</v>
      </c>
      <c r="CO259" s="326">
        <v>0</v>
      </c>
      <c r="CP259" s="326">
        <v>0</v>
      </c>
      <c r="CQ259" s="326">
        <v>0</v>
      </c>
      <c r="CR259" s="326">
        <v>6000</v>
      </c>
      <c r="CS259" s="326">
        <v>6222</v>
      </c>
      <c r="CT259" s="326">
        <v>579899.15</v>
      </c>
      <c r="CU259" s="326">
        <v>0</v>
      </c>
      <c r="CV259" s="326">
        <v>0</v>
      </c>
      <c r="CW259" s="326">
        <v>0</v>
      </c>
      <c r="CX259" s="326">
        <v>141749.91</v>
      </c>
      <c r="CY259" s="326">
        <v>0</v>
      </c>
      <c r="CZ259" s="326">
        <v>0</v>
      </c>
      <c r="DA259" s="326">
        <v>0</v>
      </c>
      <c r="DB259" s="326">
        <v>0</v>
      </c>
      <c r="DC259" s="326">
        <v>0</v>
      </c>
      <c r="DD259" s="326">
        <v>0</v>
      </c>
      <c r="DE259" s="326">
        <v>0</v>
      </c>
      <c r="DF259" s="326">
        <v>0</v>
      </c>
      <c r="DG259" s="326">
        <v>0</v>
      </c>
      <c r="DH259" s="326">
        <v>0</v>
      </c>
      <c r="DI259" s="326">
        <v>3029779.25</v>
      </c>
      <c r="DJ259" s="326">
        <v>0</v>
      </c>
      <c r="DK259" s="326">
        <v>0</v>
      </c>
      <c r="DL259" s="326">
        <v>485100.59</v>
      </c>
      <c r="DM259" s="326">
        <v>216778.71</v>
      </c>
      <c r="DN259" s="326">
        <v>0</v>
      </c>
      <c r="DO259" s="326">
        <v>0</v>
      </c>
      <c r="DP259" s="326">
        <v>60553.77</v>
      </c>
      <c r="DQ259" s="326">
        <v>0</v>
      </c>
      <c r="DR259" s="326">
        <v>0</v>
      </c>
      <c r="DS259" s="326">
        <v>0</v>
      </c>
      <c r="DT259" s="326">
        <v>70800</v>
      </c>
      <c r="DU259" s="326">
        <v>0</v>
      </c>
      <c r="DV259" s="326">
        <v>137393.29</v>
      </c>
      <c r="DW259" s="326">
        <v>0</v>
      </c>
      <c r="DX259" s="326">
        <v>87191.01</v>
      </c>
      <c r="DY259" s="326">
        <v>75265.38</v>
      </c>
      <c r="DZ259" s="326">
        <v>112124.95</v>
      </c>
      <c r="EA259" s="326">
        <v>115433.26</v>
      </c>
      <c r="EB259" s="326">
        <v>8344.2199999999993</v>
      </c>
      <c r="EC259" s="326">
        <v>273.10000000000002</v>
      </c>
      <c r="ED259" s="326">
        <v>295233.64</v>
      </c>
      <c r="EE259" s="326">
        <v>139426.71</v>
      </c>
      <c r="EF259" s="326">
        <v>2851975.7</v>
      </c>
      <c r="EG259" s="326">
        <v>2819077.63</v>
      </c>
      <c r="EH259" s="326">
        <v>0</v>
      </c>
      <c r="EI259" s="326">
        <v>0</v>
      </c>
      <c r="EJ259" s="326">
        <v>0</v>
      </c>
      <c r="EK259" s="326">
        <v>188705</v>
      </c>
      <c r="EL259" s="326">
        <v>0</v>
      </c>
      <c r="EM259" s="326">
        <v>2587253.7799999998</v>
      </c>
      <c r="EN259" s="326">
        <v>506309.31</v>
      </c>
      <c r="EO259" s="326">
        <v>614298.14</v>
      </c>
      <c r="EP259" s="326">
        <v>107988.83</v>
      </c>
      <c r="EQ259" s="326">
        <v>0</v>
      </c>
      <c r="ER259" s="326">
        <v>0</v>
      </c>
      <c r="ES259" s="326">
        <v>0</v>
      </c>
      <c r="ET259" s="326">
        <v>0</v>
      </c>
      <c r="EU259" s="326">
        <v>98501.17</v>
      </c>
      <c r="EV259" s="326">
        <v>189032.54</v>
      </c>
      <c r="EW259" s="326">
        <v>1097806.0900000001</v>
      </c>
      <c r="EX259" s="326">
        <v>1007274.72</v>
      </c>
      <c r="EY259" s="326">
        <v>0</v>
      </c>
      <c r="EZ259" s="326">
        <v>45246.15</v>
      </c>
      <c r="FA259" s="326">
        <v>50221.54</v>
      </c>
      <c r="FB259" s="326">
        <v>162049.51</v>
      </c>
      <c r="FC259" s="326">
        <v>0</v>
      </c>
      <c r="FD259" s="326">
        <v>157074.12</v>
      </c>
      <c r="FE259" s="326">
        <v>0</v>
      </c>
      <c r="FF259" s="326">
        <v>0</v>
      </c>
      <c r="FG259" s="326">
        <v>0</v>
      </c>
      <c r="FH259" s="326">
        <v>0</v>
      </c>
      <c r="FI259" s="326">
        <v>0</v>
      </c>
      <c r="FJ259" s="326">
        <v>0</v>
      </c>
      <c r="FK259" s="326">
        <v>0</v>
      </c>
    </row>
    <row r="260" spans="1:167" x14ac:dyDescent="0.15">
      <c r="A260" s="334">
        <v>3962</v>
      </c>
      <c r="B260" s="334" t="s">
        <v>704</v>
      </c>
      <c r="C260" s="326">
        <v>0</v>
      </c>
      <c r="D260" s="326">
        <v>8001094.0800000001</v>
      </c>
      <c r="E260" s="326">
        <v>7200</v>
      </c>
      <c r="F260" s="326">
        <v>77132.789999999994</v>
      </c>
      <c r="G260" s="326">
        <v>92135.6</v>
      </c>
      <c r="H260" s="326">
        <v>72217.59</v>
      </c>
      <c r="I260" s="326">
        <v>75326.880000000005</v>
      </c>
      <c r="J260" s="326">
        <v>9188.92</v>
      </c>
      <c r="K260" s="326">
        <v>1274497.17</v>
      </c>
      <c r="L260" s="326">
        <v>0</v>
      </c>
      <c r="M260" s="326">
        <v>13229.02</v>
      </c>
      <c r="N260" s="326">
        <v>0</v>
      </c>
      <c r="O260" s="326">
        <v>0</v>
      </c>
      <c r="P260" s="326">
        <v>12219.35</v>
      </c>
      <c r="Q260" s="326">
        <v>0</v>
      </c>
      <c r="R260" s="326">
        <v>0</v>
      </c>
      <c r="S260" s="326">
        <v>0</v>
      </c>
      <c r="T260" s="326">
        <v>0</v>
      </c>
      <c r="U260" s="326">
        <v>228147.67</v>
      </c>
      <c r="V260" s="326">
        <v>23128620</v>
      </c>
      <c r="W260" s="326">
        <v>46594.58</v>
      </c>
      <c r="X260" s="326">
        <v>0</v>
      </c>
      <c r="Y260" s="326">
        <v>0</v>
      </c>
      <c r="Z260" s="326">
        <v>28814.59</v>
      </c>
      <c r="AA260" s="326">
        <v>1512468.36</v>
      </c>
      <c r="AB260" s="326">
        <v>0</v>
      </c>
      <c r="AC260" s="326">
        <v>0</v>
      </c>
      <c r="AD260" s="326">
        <v>117551.03</v>
      </c>
      <c r="AE260" s="326">
        <v>243156.47</v>
      </c>
      <c r="AF260" s="326">
        <v>0</v>
      </c>
      <c r="AG260" s="326">
        <v>0</v>
      </c>
      <c r="AH260" s="326">
        <v>45069.09</v>
      </c>
      <c r="AI260" s="326">
        <v>0</v>
      </c>
      <c r="AJ260" s="326">
        <v>0</v>
      </c>
      <c r="AK260" s="326">
        <v>72594.960000000006</v>
      </c>
      <c r="AL260" s="326">
        <v>0</v>
      </c>
      <c r="AM260" s="326">
        <v>32095</v>
      </c>
      <c r="AN260" s="326">
        <v>9846.83</v>
      </c>
      <c r="AO260" s="326">
        <v>0</v>
      </c>
      <c r="AP260" s="326">
        <v>85454.7</v>
      </c>
      <c r="AQ260" s="326">
        <v>7041432.5199999996</v>
      </c>
      <c r="AR260" s="326">
        <v>7444984.9900000002</v>
      </c>
      <c r="AS260" s="326">
        <v>949055.05</v>
      </c>
      <c r="AT260" s="326">
        <v>739972.19</v>
      </c>
      <c r="AU260" s="326">
        <v>728331.47</v>
      </c>
      <c r="AV260" s="326">
        <v>152211.48000000001</v>
      </c>
      <c r="AW260" s="326">
        <v>942252.96</v>
      </c>
      <c r="AX260" s="326">
        <v>922859.52000000002</v>
      </c>
      <c r="AY260" s="326">
        <v>441327.25</v>
      </c>
      <c r="AZ260" s="326">
        <v>1662046.17</v>
      </c>
      <c r="BA260" s="326">
        <v>6484457.2400000002</v>
      </c>
      <c r="BB260" s="326">
        <v>896496.48</v>
      </c>
      <c r="BC260" s="326">
        <v>296959.87</v>
      </c>
      <c r="BD260" s="326">
        <v>21749.66</v>
      </c>
      <c r="BE260" s="326">
        <v>511471.67</v>
      </c>
      <c r="BF260" s="326">
        <v>3420378.97</v>
      </c>
      <c r="BG260" s="326">
        <v>2267431.34</v>
      </c>
      <c r="BH260" s="326">
        <v>62252.62</v>
      </c>
      <c r="BI260" s="326">
        <v>0</v>
      </c>
      <c r="BJ260" s="326">
        <v>0</v>
      </c>
      <c r="BK260" s="326">
        <v>0</v>
      </c>
      <c r="BL260" s="326">
        <v>14182.17</v>
      </c>
      <c r="BM260" s="326">
        <v>687230.29</v>
      </c>
      <c r="BN260" s="326">
        <v>687230.29</v>
      </c>
      <c r="BO260" s="326">
        <v>0</v>
      </c>
      <c r="BP260" s="326">
        <v>0</v>
      </c>
      <c r="BQ260" s="326">
        <v>6982142.2000000002</v>
      </c>
      <c r="BR260" s="326">
        <v>7166943.2599999998</v>
      </c>
      <c r="BS260" s="326">
        <v>7669372.4900000002</v>
      </c>
      <c r="BT260" s="326">
        <v>7868355.7199999997</v>
      </c>
      <c r="BU260" s="326">
        <v>0</v>
      </c>
      <c r="BV260" s="326">
        <v>0</v>
      </c>
      <c r="BW260" s="326">
        <v>3420378.97</v>
      </c>
      <c r="BX260" s="326">
        <v>0</v>
      </c>
      <c r="BY260" s="326">
        <v>0</v>
      </c>
      <c r="BZ260" s="326">
        <v>0</v>
      </c>
      <c r="CA260" s="326">
        <v>0</v>
      </c>
      <c r="CB260" s="326">
        <v>0</v>
      </c>
      <c r="CC260" s="326">
        <v>0</v>
      </c>
      <c r="CD260" s="326">
        <v>0</v>
      </c>
      <c r="CE260" s="326">
        <v>0</v>
      </c>
      <c r="CF260" s="326">
        <v>0</v>
      </c>
      <c r="CG260" s="326">
        <v>0</v>
      </c>
      <c r="CH260" s="326">
        <v>7915</v>
      </c>
      <c r="CI260" s="326">
        <v>0</v>
      </c>
      <c r="CJ260" s="326">
        <v>0</v>
      </c>
      <c r="CK260" s="326">
        <v>0</v>
      </c>
      <c r="CL260" s="326">
        <v>0</v>
      </c>
      <c r="CM260" s="326">
        <v>1076239</v>
      </c>
      <c r="CN260" s="326">
        <v>12556</v>
      </c>
      <c r="CO260" s="326">
        <v>0</v>
      </c>
      <c r="CP260" s="326">
        <v>0</v>
      </c>
      <c r="CQ260" s="326">
        <v>0</v>
      </c>
      <c r="CR260" s="326">
        <v>12000</v>
      </c>
      <c r="CS260" s="326">
        <v>3255</v>
      </c>
      <c r="CT260" s="326">
        <v>610258.53</v>
      </c>
      <c r="CU260" s="326">
        <v>0</v>
      </c>
      <c r="CV260" s="326">
        <v>0</v>
      </c>
      <c r="CW260" s="326">
        <v>0</v>
      </c>
      <c r="CX260" s="326">
        <v>151385.76</v>
      </c>
      <c r="CY260" s="326">
        <v>0</v>
      </c>
      <c r="CZ260" s="326">
        <v>5550</v>
      </c>
      <c r="DA260" s="326">
        <v>0</v>
      </c>
      <c r="DB260" s="326">
        <v>0</v>
      </c>
      <c r="DC260" s="326">
        <v>0</v>
      </c>
      <c r="DD260" s="326">
        <v>0</v>
      </c>
      <c r="DE260" s="326">
        <v>0</v>
      </c>
      <c r="DF260" s="326">
        <v>0</v>
      </c>
      <c r="DG260" s="326">
        <v>0</v>
      </c>
      <c r="DH260" s="326">
        <v>0</v>
      </c>
      <c r="DI260" s="326">
        <v>4131956.89</v>
      </c>
      <c r="DJ260" s="326">
        <v>0</v>
      </c>
      <c r="DK260" s="326">
        <v>0</v>
      </c>
      <c r="DL260" s="326">
        <v>476663.76</v>
      </c>
      <c r="DM260" s="326">
        <v>278025.25</v>
      </c>
      <c r="DN260" s="326">
        <v>0</v>
      </c>
      <c r="DO260" s="326">
        <v>0</v>
      </c>
      <c r="DP260" s="326">
        <v>351535.22</v>
      </c>
      <c r="DQ260" s="326">
        <v>0</v>
      </c>
      <c r="DR260" s="326">
        <v>0</v>
      </c>
      <c r="DS260" s="326">
        <v>0</v>
      </c>
      <c r="DT260" s="326">
        <v>0</v>
      </c>
      <c r="DU260" s="326">
        <v>0</v>
      </c>
      <c r="DV260" s="326">
        <v>59529.29</v>
      </c>
      <c r="DW260" s="326">
        <v>1827.85</v>
      </c>
      <c r="DX260" s="326">
        <v>124282.29</v>
      </c>
      <c r="DY260" s="326">
        <v>146349.04</v>
      </c>
      <c r="DZ260" s="326">
        <v>130486.24</v>
      </c>
      <c r="EA260" s="326">
        <v>103474.11</v>
      </c>
      <c r="EB260" s="326">
        <v>4945.38</v>
      </c>
      <c r="EC260" s="326">
        <v>0</v>
      </c>
      <c r="ED260" s="326">
        <v>1941039.53</v>
      </c>
      <c r="EE260" s="326">
        <v>1553004.78</v>
      </c>
      <c r="EF260" s="326">
        <v>12355999.77</v>
      </c>
      <c r="EG260" s="326">
        <v>8579034.5199999996</v>
      </c>
      <c r="EH260" s="326">
        <v>4165000</v>
      </c>
      <c r="EI260" s="326">
        <v>0</v>
      </c>
      <c r="EJ260" s="326">
        <v>0</v>
      </c>
      <c r="EK260" s="326">
        <v>0</v>
      </c>
      <c r="EL260" s="326">
        <v>0</v>
      </c>
      <c r="EM260" s="326">
        <v>72500000</v>
      </c>
      <c r="EN260" s="326">
        <v>0</v>
      </c>
      <c r="EO260" s="326">
        <v>899643.88</v>
      </c>
      <c r="EP260" s="326">
        <v>1026147.57</v>
      </c>
      <c r="EQ260" s="326">
        <v>0</v>
      </c>
      <c r="ER260" s="326">
        <v>126503.69</v>
      </c>
      <c r="ES260" s="326">
        <v>0</v>
      </c>
      <c r="ET260" s="326">
        <v>0</v>
      </c>
      <c r="EU260" s="326">
        <v>404412.74</v>
      </c>
      <c r="EV260" s="326">
        <v>517752.05</v>
      </c>
      <c r="EW260" s="326">
        <v>1735767.48</v>
      </c>
      <c r="EX260" s="326">
        <v>1622428.17</v>
      </c>
      <c r="EY260" s="326">
        <v>0</v>
      </c>
      <c r="EZ260" s="326">
        <v>43584.33</v>
      </c>
      <c r="FA260" s="326">
        <v>119290.13</v>
      </c>
      <c r="FB260" s="326">
        <v>738878.68</v>
      </c>
      <c r="FC260" s="326">
        <v>119314.05</v>
      </c>
      <c r="FD260" s="326">
        <v>543414.32999999996</v>
      </c>
      <c r="FE260" s="326">
        <v>444.5</v>
      </c>
      <c r="FF260" s="326">
        <v>0</v>
      </c>
      <c r="FG260" s="326">
        <v>0</v>
      </c>
      <c r="FH260" s="326">
        <v>0</v>
      </c>
      <c r="FI260" s="326">
        <v>0</v>
      </c>
      <c r="FJ260" s="326">
        <v>0</v>
      </c>
      <c r="FK260" s="326">
        <v>0</v>
      </c>
    </row>
    <row r="261" spans="1:167" x14ac:dyDescent="0.15">
      <c r="A261" s="334">
        <v>3969</v>
      </c>
      <c r="B261" s="334" t="s">
        <v>705</v>
      </c>
      <c r="C261" s="326">
        <v>0</v>
      </c>
      <c r="D261" s="326">
        <v>1190485</v>
      </c>
      <c r="E261" s="326">
        <v>26091.91</v>
      </c>
      <c r="F261" s="326">
        <v>1322.5</v>
      </c>
      <c r="G261" s="326">
        <v>14629.9</v>
      </c>
      <c r="H261" s="326">
        <v>4216.17</v>
      </c>
      <c r="I261" s="326">
        <v>56944.78</v>
      </c>
      <c r="J261" s="326">
        <v>0</v>
      </c>
      <c r="K261" s="326">
        <v>740214</v>
      </c>
      <c r="L261" s="326">
        <v>7468.75</v>
      </c>
      <c r="M261" s="326">
        <v>0</v>
      </c>
      <c r="N261" s="326">
        <v>0</v>
      </c>
      <c r="O261" s="326">
        <v>0</v>
      </c>
      <c r="P261" s="326">
        <v>0</v>
      </c>
      <c r="Q261" s="326">
        <v>0</v>
      </c>
      <c r="R261" s="326">
        <v>0</v>
      </c>
      <c r="S261" s="326">
        <v>0</v>
      </c>
      <c r="T261" s="326">
        <v>0</v>
      </c>
      <c r="U261" s="326">
        <v>25761.8</v>
      </c>
      <c r="V261" s="326">
        <v>2434743</v>
      </c>
      <c r="W261" s="326">
        <v>5764.43</v>
      </c>
      <c r="X261" s="326">
        <v>0</v>
      </c>
      <c r="Y261" s="326">
        <v>0</v>
      </c>
      <c r="Z261" s="326">
        <v>22216.83</v>
      </c>
      <c r="AA261" s="326">
        <v>274721.93</v>
      </c>
      <c r="AB261" s="326">
        <v>0</v>
      </c>
      <c r="AC261" s="326">
        <v>0</v>
      </c>
      <c r="AD261" s="326">
        <v>71163.08</v>
      </c>
      <c r="AE261" s="326">
        <v>116338.52</v>
      </c>
      <c r="AF261" s="326">
        <v>0</v>
      </c>
      <c r="AG261" s="326">
        <v>0</v>
      </c>
      <c r="AH261" s="326">
        <v>0</v>
      </c>
      <c r="AI261" s="326">
        <v>2500</v>
      </c>
      <c r="AJ261" s="326">
        <v>0</v>
      </c>
      <c r="AK261" s="326">
        <v>0</v>
      </c>
      <c r="AL261" s="326">
        <v>0</v>
      </c>
      <c r="AM261" s="326">
        <v>1656.67</v>
      </c>
      <c r="AN261" s="326">
        <v>3682.72</v>
      </c>
      <c r="AO261" s="326">
        <v>0</v>
      </c>
      <c r="AP261" s="326">
        <v>8029.09</v>
      </c>
      <c r="AQ261" s="326">
        <v>1161183.98</v>
      </c>
      <c r="AR261" s="326">
        <v>1101813.08</v>
      </c>
      <c r="AS261" s="326">
        <v>103226.75</v>
      </c>
      <c r="AT261" s="326">
        <v>155031.97</v>
      </c>
      <c r="AU261" s="326">
        <v>134425.09</v>
      </c>
      <c r="AV261" s="326">
        <v>2361.4</v>
      </c>
      <c r="AW261" s="326">
        <v>106780.58</v>
      </c>
      <c r="AX261" s="326">
        <v>180116.08</v>
      </c>
      <c r="AY261" s="326">
        <v>275909.45</v>
      </c>
      <c r="AZ261" s="326">
        <v>229765.95</v>
      </c>
      <c r="BA261" s="326">
        <v>937280.48</v>
      </c>
      <c r="BB261" s="326">
        <v>153078.29999999999</v>
      </c>
      <c r="BC261" s="326">
        <v>53221</v>
      </c>
      <c r="BD261" s="326">
        <v>16114.23</v>
      </c>
      <c r="BE261" s="326">
        <v>131568.57</v>
      </c>
      <c r="BF261" s="326">
        <v>415045.4</v>
      </c>
      <c r="BG261" s="326">
        <v>60199.1</v>
      </c>
      <c r="BH261" s="326">
        <v>9290.4699999999993</v>
      </c>
      <c r="BI261" s="326">
        <v>0</v>
      </c>
      <c r="BJ261" s="326">
        <v>58900.54</v>
      </c>
      <c r="BK261" s="326">
        <v>105936</v>
      </c>
      <c r="BL261" s="326">
        <v>74.37</v>
      </c>
      <c r="BM261" s="326">
        <v>0</v>
      </c>
      <c r="BN261" s="326">
        <v>130936</v>
      </c>
      <c r="BO261" s="326">
        <v>900887.03</v>
      </c>
      <c r="BP261" s="326">
        <v>0</v>
      </c>
      <c r="BQ261" s="326">
        <v>0</v>
      </c>
      <c r="BR261" s="326">
        <v>598451.31999999995</v>
      </c>
      <c r="BS261" s="326">
        <v>1006823.03</v>
      </c>
      <c r="BT261" s="326">
        <v>788362.23</v>
      </c>
      <c r="BU261" s="326">
        <v>0</v>
      </c>
      <c r="BV261" s="326">
        <v>0</v>
      </c>
      <c r="BW261" s="326">
        <v>407923.4</v>
      </c>
      <c r="BX261" s="326">
        <v>0</v>
      </c>
      <c r="BY261" s="326">
        <v>0</v>
      </c>
      <c r="BZ261" s="326">
        <v>0</v>
      </c>
      <c r="CA261" s="326">
        <v>0</v>
      </c>
      <c r="CB261" s="326">
        <v>0</v>
      </c>
      <c r="CC261" s="326">
        <v>0</v>
      </c>
      <c r="CD261" s="326">
        <v>44911.03</v>
      </c>
      <c r="CE261" s="326">
        <v>0</v>
      </c>
      <c r="CF261" s="326">
        <v>0</v>
      </c>
      <c r="CG261" s="326">
        <v>0</v>
      </c>
      <c r="CH261" s="326">
        <v>6739.39</v>
      </c>
      <c r="CI261" s="326">
        <v>0</v>
      </c>
      <c r="CJ261" s="326">
        <v>0</v>
      </c>
      <c r="CK261" s="326">
        <v>0</v>
      </c>
      <c r="CL261" s="326">
        <v>0</v>
      </c>
      <c r="CM261" s="326">
        <v>141694</v>
      </c>
      <c r="CN261" s="326">
        <v>21320</v>
      </c>
      <c r="CO261" s="326">
        <v>0</v>
      </c>
      <c r="CP261" s="326">
        <v>0</v>
      </c>
      <c r="CQ261" s="326">
        <v>0</v>
      </c>
      <c r="CR261" s="326">
        <v>0</v>
      </c>
      <c r="CS261" s="326">
        <v>5527</v>
      </c>
      <c r="CT261" s="326">
        <v>54972.15</v>
      </c>
      <c r="CU261" s="326">
        <v>0</v>
      </c>
      <c r="CV261" s="326">
        <v>0</v>
      </c>
      <c r="CW261" s="326">
        <v>0</v>
      </c>
      <c r="CX261" s="326">
        <v>0</v>
      </c>
      <c r="CY261" s="326">
        <v>0</v>
      </c>
      <c r="CZ261" s="326">
        <v>0</v>
      </c>
      <c r="DA261" s="326">
        <v>0</v>
      </c>
      <c r="DB261" s="326">
        <v>0</v>
      </c>
      <c r="DC261" s="326">
        <v>0</v>
      </c>
      <c r="DD261" s="326">
        <v>0</v>
      </c>
      <c r="DE261" s="326">
        <v>0</v>
      </c>
      <c r="DF261" s="326">
        <v>0</v>
      </c>
      <c r="DG261" s="326">
        <v>0</v>
      </c>
      <c r="DH261" s="326">
        <v>0</v>
      </c>
      <c r="DI261" s="326">
        <v>430202.09</v>
      </c>
      <c r="DJ261" s="326">
        <v>0</v>
      </c>
      <c r="DK261" s="326">
        <v>0</v>
      </c>
      <c r="DL261" s="326">
        <v>61564.15</v>
      </c>
      <c r="DM261" s="326">
        <v>150783.32999999999</v>
      </c>
      <c r="DN261" s="326">
        <v>0</v>
      </c>
      <c r="DO261" s="326">
        <v>0</v>
      </c>
      <c r="DP261" s="326">
        <v>58.42</v>
      </c>
      <c r="DQ261" s="326">
        <v>3600</v>
      </c>
      <c r="DR261" s="326">
        <v>0</v>
      </c>
      <c r="DS261" s="326">
        <v>0</v>
      </c>
      <c r="DT261" s="326">
        <v>0</v>
      </c>
      <c r="DU261" s="326">
        <v>0</v>
      </c>
      <c r="DV261" s="326">
        <v>36878.980000000003</v>
      </c>
      <c r="DW261" s="326">
        <v>0</v>
      </c>
      <c r="DX261" s="326">
        <v>0</v>
      </c>
      <c r="DY261" s="326">
        <v>0</v>
      </c>
      <c r="DZ261" s="326">
        <v>0</v>
      </c>
      <c r="EA261" s="326">
        <v>0</v>
      </c>
      <c r="EB261" s="326">
        <v>0</v>
      </c>
      <c r="EC261" s="326">
        <v>0</v>
      </c>
      <c r="ED261" s="326">
        <v>30669.15</v>
      </c>
      <c r="EE261" s="326">
        <v>29013.49</v>
      </c>
      <c r="EF261" s="326">
        <v>173003</v>
      </c>
      <c r="EG261" s="326">
        <v>174183.66</v>
      </c>
      <c r="EH261" s="326">
        <v>0</v>
      </c>
      <c r="EI261" s="326">
        <v>0</v>
      </c>
      <c r="EJ261" s="326">
        <v>0</v>
      </c>
      <c r="EK261" s="326">
        <v>475</v>
      </c>
      <c r="EL261" s="326">
        <v>0</v>
      </c>
      <c r="EM261" s="326">
        <v>1938507.48</v>
      </c>
      <c r="EN261" s="326">
        <v>0</v>
      </c>
      <c r="EO261" s="326">
        <v>0</v>
      </c>
      <c r="EP261" s="326">
        <v>0</v>
      </c>
      <c r="EQ261" s="326">
        <v>0</v>
      </c>
      <c r="ER261" s="326">
        <v>0</v>
      </c>
      <c r="ES261" s="326">
        <v>0</v>
      </c>
      <c r="ET261" s="326">
        <v>0</v>
      </c>
      <c r="EU261" s="326">
        <v>0</v>
      </c>
      <c r="EV261" s="326">
        <v>2915.27</v>
      </c>
      <c r="EW261" s="326">
        <v>207816.1</v>
      </c>
      <c r="EX261" s="326">
        <v>204900.83</v>
      </c>
      <c r="EY261" s="326">
        <v>0</v>
      </c>
      <c r="EZ261" s="326">
        <v>64376.92</v>
      </c>
      <c r="FA261" s="326">
        <v>70730.509999999995</v>
      </c>
      <c r="FB261" s="326">
        <v>30000</v>
      </c>
      <c r="FC261" s="326">
        <v>0</v>
      </c>
      <c r="FD261" s="326">
        <v>23646.41</v>
      </c>
      <c r="FE261" s="326">
        <v>0</v>
      </c>
      <c r="FF261" s="326">
        <v>0</v>
      </c>
      <c r="FG261" s="326">
        <v>0</v>
      </c>
      <c r="FH261" s="326">
        <v>0</v>
      </c>
      <c r="FI261" s="326">
        <v>0</v>
      </c>
      <c r="FJ261" s="326">
        <v>0</v>
      </c>
      <c r="FK261" s="326">
        <v>0</v>
      </c>
    </row>
    <row r="262" spans="1:167" x14ac:dyDescent="0.15">
      <c r="A262" s="334">
        <v>3976</v>
      </c>
      <c r="B262" s="334" t="s">
        <v>706</v>
      </c>
      <c r="C262" s="326">
        <v>0</v>
      </c>
      <c r="D262" s="326">
        <v>5000</v>
      </c>
      <c r="E262" s="326">
        <v>0</v>
      </c>
      <c r="F262" s="326">
        <v>0</v>
      </c>
      <c r="G262" s="326">
        <v>0</v>
      </c>
      <c r="H262" s="326">
        <v>7160.44</v>
      </c>
      <c r="I262" s="326">
        <v>197.6</v>
      </c>
      <c r="J262" s="326">
        <v>0</v>
      </c>
      <c r="K262" s="326">
        <v>109205.6</v>
      </c>
      <c r="L262" s="326">
        <v>0</v>
      </c>
      <c r="M262" s="326">
        <v>0</v>
      </c>
      <c r="N262" s="326">
        <v>0</v>
      </c>
      <c r="O262" s="326">
        <v>0</v>
      </c>
      <c r="P262" s="326">
        <v>17.149999999999999</v>
      </c>
      <c r="Q262" s="326">
        <v>0</v>
      </c>
      <c r="R262" s="326">
        <v>0</v>
      </c>
      <c r="S262" s="326">
        <v>0</v>
      </c>
      <c r="T262" s="326">
        <v>5989.75</v>
      </c>
      <c r="U262" s="326">
        <v>906</v>
      </c>
      <c r="V262" s="326">
        <v>1763</v>
      </c>
      <c r="W262" s="326">
        <v>320</v>
      </c>
      <c r="X262" s="326">
        <v>0</v>
      </c>
      <c r="Y262" s="326">
        <v>0</v>
      </c>
      <c r="Z262" s="326">
        <v>0</v>
      </c>
      <c r="AA262" s="326">
        <v>11867.28</v>
      </c>
      <c r="AB262" s="326">
        <v>0</v>
      </c>
      <c r="AC262" s="326">
        <v>0</v>
      </c>
      <c r="AD262" s="326">
        <v>809</v>
      </c>
      <c r="AE262" s="326">
        <v>29010</v>
      </c>
      <c r="AF262" s="326">
        <v>0</v>
      </c>
      <c r="AG262" s="326">
        <v>0</v>
      </c>
      <c r="AH262" s="326">
        <v>0</v>
      </c>
      <c r="AI262" s="326">
        <v>13990.38</v>
      </c>
      <c r="AJ262" s="326">
        <v>0</v>
      </c>
      <c r="AK262" s="326">
        <v>0</v>
      </c>
      <c r="AL262" s="326">
        <v>0</v>
      </c>
      <c r="AM262" s="326">
        <v>0</v>
      </c>
      <c r="AN262" s="326">
        <v>0</v>
      </c>
      <c r="AO262" s="326">
        <v>0</v>
      </c>
      <c r="AP262" s="326">
        <v>0</v>
      </c>
      <c r="AQ262" s="326">
        <v>0</v>
      </c>
      <c r="AR262" s="326">
        <v>373361.82</v>
      </c>
      <c r="AS262" s="326">
        <v>3106.31</v>
      </c>
      <c r="AT262" s="326">
        <v>2501.7600000000002</v>
      </c>
      <c r="AU262" s="326">
        <v>0</v>
      </c>
      <c r="AV262" s="326">
        <v>0</v>
      </c>
      <c r="AW262" s="326">
        <v>0</v>
      </c>
      <c r="AX262" s="326">
        <v>8534.36</v>
      </c>
      <c r="AY262" s="326">
        <v>344678.91</v>
      </c>
      <c r="AZ262" s="326">
        <v>0</v>
      </c>
      <c r="BA262" s="326">
        <v>220221.61</v>
      </c>
      <c r="BB262" s="326">
        <v>70089.350000000006</v>
      </c>
      <c r="BC262" s="326">
        <v>25774.29</v>
      </c>
      <c r="BD262" s="326">
        <v>0</v>
      </c>
      <c r="BE262" s="326">
        <v>0</v>
      </c>
      <c r="BF262" s="326">
        <v>330158.05</v>
      </c>
      <c r="BG262" s="326">
        <v>38524</v>
      </c>
      <c r="BH262" s="326">
        <v>0</v>
      </c>
      <c r="BI262" s="326">
        <v>0</v>
      </c>
      <c r="BJ262" s="326">
        <v>5035</v>
      </c>
      <c r="BK262" s="326">
        <v>0</v>
      </c>
      <c r="BL262" s="326">
        <v>78.930000000000007</v>
      </c>
      <c r="BM262" s="326">
        <v>0</v>
      </c>
      <c r="BN262" s="326">
        <v>100000</v>
      </c>
      <c r="BO262" s="326">
        <v>0</v>
      </c>
      <c r="BP262" s="326">
        <v>42774.52</v>
      </c>
      <c r="BQ262" s="326">
        <v>1378602.71</v>
      </c>
      <c r="BR262" s="326">
        <v>0</v>
      </c>
      <c r="BS262" s="326">
        <v>1378602.71</v>
      </c>
      <c r="BT262" s="326">
        <v>147888.45000000001</v>
      </c>
      <c r="BU262" s="326">
        <v>0</v>
      </c>
      <c r="BV262" s="326">
        <v>0</v>
      </c>
      <c r="BW262" s="326">
        <v>330158.05</v>
      </c>
      <c r="BX262" s="326">
        <v>0</v>
      </c>
      <c r="BY262" s="326">
        <v>0</v>
      </c>
      <c r="BZ262" s="326">
        <v>0</v>
      </c>
      <c r="CA262" s="326">
        <v>0</v>
      </c>
      <c r="CB262" s="326">
        <v>0</v>
      </c>
      <c r="CC262" s="326">
        <v>182447.4</v>
      </c>
      <c r="CD262" s="326">
        <v>0</v>
      </c>
      <c r="CE262" s="326">
        <v>0</v>
      </c>
      <c r="CF262" s="326">
        <v>0</v>
      </c>
      <c r="CG262" s="326">
        <v>0</v>
      </c>
      <c r="CH262" s="326">
        <v>0</v>
      </c>
      <c r="CI262" s="326">
        <v>0</v>
      </c>
      <c r="CJ262" s="326">
        <v>0</v>
      </c>
      <c r="CK262" s="326">
        <v>0</v>
      </c>
      <c r="CL262" s="326">
        <v>0</v>
      </c>
      <c r="CM262" s="326">
        <v>49774</v>
      </c>
      <c r="CN262" s="326">
        <v>0</v>
      </c>
      <c r="CO262" s="326">
        <v>0</v>
      </c>
      <c r="CP262" s="326">
        <v>0</v>
      </c>
      <c r="CQ262" s="326">
        <v>0</v>
      </c>
      <c r="CR262" s="326">
        <v>0</v>
      </c>
      <c r="CS262" s="326">
        <v>0</v>
      </c>
      <c r="CT262" s="326">
        <v>27725</v>
      </c>
      <c r="CU262" s="326">
        <v>0</v>
      </c>
      <c r="CV262" s="326">
        <v>0</v>
      </c>
      <c r="CW262" s="326">
        <v>0</v>
      </c>
      <c r="CX262" s="326">
        <v>0</v>
      </c>
      <c r="CY262" s="326">
        <v>0</v>
      </c>
      <c r="CZ262" s="326">
        <v>0</v>
      </c>
      <c r="DA262" s="326">
        <v>0</v>
      </c>
      <c r="DB262" s="326">
        <v>0</v>
      </c>
      <c r="DC262" s="326">
        <v>0</v>
      </c>
      <c r="DD262" s="326">
        <v>0</v>
      </c>
      <c r="DE262" s="326">
        <v>0</v>
      </c>
      <c r="DF262" s="326">
        <v>0</v>
      </c>
      <c r="DG262" s="326">
        <v>0</v>
      </c>
      <c r="DH262" s="326">
        <v>0</v>
      </c>
      <c r="DI262" s="326">
        <v>589894.44999999995</v>
      </c>
      <c r="DJ262" s="326">
        <v>0</v>
      </c>
      <c r="DK262" s="326">
        <v>0</v>
      </c>
      <c r="DL262" s="326">
        <v>0</v>
      </c>
      <c r="DM262" s="326">
        <v>0</v>
      </c>
      <c r="DN262" s="326">
        <v>0</v>
      </c>
      <c r="DO262" s="326">
        <v>0</v>
      </c>
      <c r="DP262" s="326">
        <v>0</v>
      </c>
      <c r="DQ262" s="326">
        <v>0</v>
      </c>
      <c r="DR262" s="326">
        <v>0</v>
      </c>
      <c r="DS262" s="326">
        <v>0</v>
      </c>
      <c r="DT262" s="326">
        <v>0</v>
      </c>
      <c r="DU262" s="326">
        <v>0</v>
      </c>
      <c r="DV262" s="326">
        <v>210</v>
      </c>
      <c r="DW262" s="326">
        <v>0</v>
      </c>
      <c r="DX262" s="326">
        <v>65341.440000000002</v>
      </c>
      <c r="DY262" s="326">
        <v>26399.83</v>
      </c>
      <c r="DZ262" s="326">
        <v>0</v>
      </c>
      <c r="EA262" s="326">
        <v>29200.42</v>
      </c>
      <c r="EB262" s="326">
        <v>9741.19</v>
      </c>
      <c r="EC262" s="326">
        <v>0</v>
      </c>
      <c r="ED262" s="326">
        <v>0</v>
      </c>
      <c r="EE262" s="326">
        <v>0</v>
      </c>
      <c r="EF262" s="326">
        <v>0</v>
      </c>
      <c r="EG262" s="326">
        <v>0</v>
      </c>
      <c r="EH262" s="326">
        <v>0</v>
      </c>
      <c r="EI262" s="326">
        <v>0</v>
      </c>
      <c r="EJ262" s="326">
        <v>0</v>
      </c>
      <c r="EK262" s="326">
        <v>0</v>
      </c>
      <c r="EL262" s="326">
        <v>0</v>
      </c>
      <c r="EM262" s="326">
        <v>0</v>
      </c>
      <c r="EN262" s="326">
        <v>0</v>
      </c>
      <c r="EO262" s="326">
        <v>0</v>
      </c>
      <c r="EP262" s="326">
        <v>0</v>
      </c>
      <c r="EQ262" s="326">
        <v>0</v>
      </c>
      <c r="ER262" s="326">
        <v>0</v>
      </c>
      <c r="ES262" s="326">
        <v>0</v>
      </c>
      <c r="ET262" s="326">
        <v>0</v>
      </c>
      <c r="EU262" s="326">
        <v>0</v>
      </c>
      <c r="EV262" s="326">
        <v>0</v>
      </c>
      <c r="EW262" s="326">
        <v>0</v>
      </c>
      <c r="EX262" s="326">
        <v>0</v>
      </c>
      <c r="EY262" s="326">
        <v>0</v>
      </c>
      <c r="EZ262" s="326">
        <v>0</v>
      </c>
      <c r="FA262" s="326">
        <v>0</v>
      </c>
      <c r="FB262" s="326">
        <v>0</v>
      </c>
      <c r="FC262" s="326">
        <v>0</v>
      </c>
      <c r="FD262" s="326">
        <v>0</v>
      </c>
      <c r="FE262" s="326">
        <v>0</v>
      </c>
      <c r="FF262" s="326">
        <v>0</v>
      </c>
      <c r="FG262" s="326">
        <v>0</v>
      </c>
      <c r="FH262" s="326">
        <v>0</v>
      </c>
      <c r="FI262" s="326">
        <v>0</v>
      </c>
      <c r="FJ262" s="326">
        <v>0</v>
      </c>
      <c r="FK262" s="326">
        <v>0</v>
      </c>
    </row>
    <row r="263" spans="1:167" x14ac:dyDescent="0.15">
      <c r="A263" s="334">
        <v>3983</v>
      </c>
      <c r="B263" s="334" t="s">
        <v>707</v>
      </c>
      <c r="C263" s="326">
        <v>0</v>
      </c>
      <c r="D263" s="326">
        <v>3482008.23</v>
      </c>
      <c r="E263" s="326">
        <v>13187.18</v>
      </c>
      <c r="F263" s="326">
        <v>24528.880000000001</v>
      </c>
      <c r="G263" s="326">
        <v>24575.66</v>
      </c>
      <c r="H263" s="326">
        <v>33397.15</v>
      </c>
      <c r="I263" s="326">
        <v>90003.04</v>
      </c>
      <c r="J263" s="326">
        <v>0</v>
      </c>
      <c r="K263" s="326">
        <v>2172816.85</v>
      </c>
      <c r="L263" s="326">
        <v>0</v>
      </c>
      <c r="M263" s="326">
        <v>0</v>
      </c>
      <c r="N263" s="326">
        <v>0</v>
      </c>
      <c r="O263" s="326">
        <v>0</v>
      </c>
      <c r="P263" s="326">
        <v>3144</v>
      </c>
      <c r="Q263" s="326">
        <v>0</v>
      </c>
      <c r="R263" s="326">
        <v>0</v>
      </c>
      <c r="S263" s="326">
        <v>0</v>
      </c>
      <c r="T263" s="326">
        <v>0</v>
      </c>
      <c r="U263" s="326">
        <v>79126.070000000007</v>
      </c>
      <c r="V263" s="326">
        <v>8981871</v>
      </c>
      <c r="W263" s="326">
        <v>31079.84</v>
      </c>
      <c r="X263" s="326">
        <v>0</v>
      </c>
      <c r="Y263" s="326">
        <v>0</v>
      </c>
      <c r="Z263" s="326">
        <v>166.64</v>
      </c>
      <c r="AA263" s="326">
        <v>595529.54</v>
      </c>
      <c r="AB263" s="326">
        <v>0</v>
      </c>
      <c r="AC263" s="326">
        <v>0</v>
      </c>
      <c r="AD263" s="326">
        <v>140170.69</v>
      </c>
      <c r="AE263" s="326">
        <v>125911.5</v>
      </c>
      <c r="AF263" s="326">
        <v>0</v>
      </c>
      <c r="AG263" s="326">
        <v>0</v>
      </c>
      <c r="AH263" s="326">
        <v>0</v>
      </c>
      <c r="AI263" s="326">
        <v>0</v>
      </c>
      <c r="AJ263" s="326">
        <v>0</v>
      </c>
      <c r="AK263" s="326">
        <v>105415.93</v>
      </c>
      <c r="AL263" s="326">
        <v>80684</v>
      </c>
      <c r="AM263" s="326">
        <v>0</v>
      </c>
      <c r="AN263" s="326">
        <v>37538.129999999997</v>
      </c>
      <c r="AO263" s="326">
        <v>0</v>
      </c>
      <c r="AP263" s="326">
        <v>0</v>
      </c>
      <c r="AQ263" s="326">
        <v>4245914.5</v>
      </c>
      <c r="AR263" s="326">
        <v>2091807.98</v>
      </c>
      <c r="AS263" s="326">
        <v>480904.09</v>
      </c>
      <c r="AT263" s="326">
        <v>7337.17</v>
      </c>
      <c r="AU263" s="326">
        <v>180727.97</v>
      </c>
      <c r="AV263" s="326">
        <v>309233.3</v>
      </c>
      <c r="AW263" s="326">
        <v>307431.74</v>
      </c>
      <c r="AX263" s="326">
        <v>519015.11</v>
      </c>
      <c r="AY263" s="326">
        <v>348031.93</v>
      </c>
      <c r="AZ263" s="326">
        <v>810736.25</v>
      </c>
      <c r="BA263" s="326">
        <v>2066870.24</v>
      </c>
      <c r="BB263" s="326">
        <v>273611.86</v>
      </c>
      <c r="BC263" s="326">
        <v>116395.51</v>
      </c>
      <c r="BD263" s="326">
        <v>101222.95</v>
      </c>
      <c r="BE263" s="326">
        <v>0</v>
      </c>
      <c r="BF263" s="326">
        <v>2529892.41</v>
      </c>
      <c r="BG263" s="326">
        <v>1545819.9</v>
      </c>
      <c r="BH263" s="326">
        <v>15308.4</v>
      </c>
      <c r="BI263" s="326">
        <v>0</v>
      </c>
      <c r="BJ263" s="326">
        <v>0</v>
      </c>
      <c r="BK263" s="326">
        <v>0</v>
      </c>
      <c r="BL263" s="326">
        <v>28186.080000000002</v>
      </c>
      <c r="BM263" s="326">
        <v>0</v>
      </c>
      <c r="BN263" s="326">
        <v>0</v>
      </c>
      <c r="BO263" s="326">
        <v>0</v>
      </c>
      <c r="BP263" s="326">
        <v>0</v>
      </c>
      <c r="BQ263" s="326">
        <v>3292457.8</v>
      </c>
      <c r="BR263" s="326">
        <v>3335164.74</v>
      </c>
      <c r="BS263" s="326">
        <v>3292457.8</v>
      </c>
      <c r="BT263" s="326">
        <v>3363350.82</v>
      </c>
      <c r="BU263" s="326">
        <v>0</v>
      </c>
      <c r="BV263" s="326">
        <v>0</v>
      </c>
      <c r="BW263" s="326">
        <v>2509742.41</v>
      </c>
      <c r="BX263" s="326">
        <v>0</v>
      </c>
      <c r="BY263" s="326">
        <v>0</v>
      </c>
      <c r="BZ263" s="326">
        <v>0</v>
      </c>
      <c r="CA263" s="326">
        <v>0</v>
      </c>
      <c r="CB263" s="326">
        <v>0</v>
      </c>
      <c r="CC263" s="326">
        <v>27300</v>
      </c>
      <c r="CD263" s="326">
        <v>0</v>
      </c>
      <c r="CE263" s="326">
        <v>0</v>
      </c>
      <c r="CF263" s="326">
        <v>0</v>
      </c>
      <c r="CG263" s="326">
        <v>0</v>
      </c>
      <c r="CH263" s="326">
        <v>68699</v>
      </c>
      <c r="CI263" s="326">
        <v>0</v>
      </c>
      <c r="CJ263" s="326">
        <v>0</v>
      </c>
      <c r="CK263" s="326">
        <v>0</v>
      </c>
      <c r="CL263" s="326">
        <v>1500</v>
      </c>
      <c r="CM263" s="326">
        <v>734862</v>
      </c>
      <c r="CN263" s="326">
        <v>150000</v>
      </c>
      <c r="CO263" s="326">
        <v>0</v>
      </c>
      <c r="CP263" s="326">
        <v>0</v>
      </c>
      <c r="CQ263" s="326">
        <v>0</v>
      </c>
      <c r="CR263" s="326">
        <v>0</v>
      </c>
      <c r="CS263" s="326">
        <v>0</v>
      </c>
      <c r="CT263" s="326">
        <v>279772.71000000002</v>
      </c>
      <c r="CU263" s="326">
        <v>0</v>
      </c>
      <c r="CV263" s="326">
        <v>0</v>
      </c>
      <c r="CW263" s="326">
        <v>0</v>
      </c>
      <c r="CX263" s="326">
        <v>146391.03</v>
      </c>
      <c r="CY263" s="326">
        <v>0</v>
      </c>
      <c r="CZ263" s="326">
        <v>0</v>
      </c>
      <c r="DA263" s="326">
        <v>0</v>
      </c>
      <c r="DB263" s="326">
        <v>0</v>
      </c>
      <c r="DC263" s="326">
        <v>0</v>
      </c>
      <c r="DD263" s="326">
        <v>0</v>
      </c>
      <c r="DE263" s="326">
        <v>0</v>
      </c>
      <c r="DF263" s="326">
        <v>0</v>
      </c>
      <c r="DG263" s="326">
        <v>0</v>
      </c>
      <c r="DH263" s="326">
        <v>0</v>
      </c>
      <c r="DI263" s="326">
        <v>2795368.67</v>
      </c>
      <c r="DJ263" s="326">
        <v>0</v>
      </c>
      <c r="DK263" s="326">
        <v>0</v>
      </c>
      <c r="DL263" s="326">
        <v>332401.91999999998</v>
      </c>
      <c r="DM263" s="326">
        <v>181412.06</v>
      </c>
      <c r="DN263" s="326">
        <v>0</v>
      </c>
      <c r="DO263" s="326">
        <v>10373.23</v>
      </c>
      <c r="DP263" s="326">
        <v>174441.28</v>
      </c>
      <c r="DQ263" s="326">
        <v>0</v>
      </c>
      <c r="DR263" s="326">
        <v>0</v>
      </c>
      <c r="DS263" s="326">
        <v>0</v>
      </c>
      <c r="DT263" s="326">
        <v>49060</v>
      </c>
      <c r="DU263" s="326">
        <v>0</v>
      </c>
      <c r="DV263" s="326">
        <v>375209.99</v>
      </c>
      <c r="DW263" s="326">
        <v>0</v>
      </c>
      <c r="DX263" s="326">
        <v>39083.160000000003</v>
      </c>
      <c r="DY263" s="326">
        <v>42555.21</v>
      </c>
      <c r="DZ263" s="326">
        <v>3472.05</v>
      </c>
      <c r="EA263" s="326">
        <v>0</v>
      </c>
      <c r="EB263" s="326">
        <v>0</v>
      </c>
      <c r="EC263" s="326">
        <v>0</v>
      </c>
      <c r="ED263" s="326">
        <v>817685.25</v>
      </c>
      <c r="EE263" s="326">
        <v>390510.31</v>
      </c>
      <c r="EF263" s="326">
        <v>2349321.06</v>
      </c>
      <c r="EG263" s="326">
        <v>2776496</v>
      </c>
      <c r="EH263" s="326">
        <v>0</v>
      </c>
      <c r="EI263" s="326">
        <v>0</v>
      </c>
      <c r="EJ263" s="326">
        <v>0</v>
      </c>
      <c r="EK263" s="326">
        <v>0</v>
      </c>
      <c r="EL263" s="326">
        <v>0</v>
      </c>
      <c r="EM263" s="326">
        <v>28722428</v>
      </c>
      <c r="EN263" s="326">
        <v>899.22</v>
      </c>
      <c r="EO263" s="326">
        <v>22984317.920000002</v>
      </c>
      <c r="EP263" s="326">
        <v>29574142.350000001</v>
      </c>
      <c r="EQ263" s="326">
        <v>0</v>
      </c>
      <c r="ER263" s="326">
        <v>6590723.6500000004</v>
      </c>
      <c r="ES263" s="326">
        <v>0</v>
      </c>
      <c r="ET263" s="326">
        <v>0</v>
      </c>
      <c r="EU263" s="326">
        <v>43872</v>
      </c>
      <c r="EV263" s="326">
        <v>49033.01</v>
      </c>
      <c r="EW263" s="326">
        <v>678250.64</v>
      </c>
      <c r="EX263" s="326">
        <v>673089.63</v>
      </c>
      <c r="EY263" s="326">
        <v>0</v>
      </c>
      <c r="EZ263" s="326">
        <v>2829.74</v>
      </c>
      <c r="FA263" s="326">
        <v>3734.81</v>
      </c>
      <c r="FB263" s="326">
        <v>100164</v>
      </c>
      <c r="FC263" s="326">
        <v>0</v>
      </c>
      <c r="FD263" s="326">
        <v>99258.93</v>
      </c>
      <c r="FE263" s="326">
        <v>0</v>
      </c>
      <c r="FF263" s="326">
        <v>0</v>
      </c>
      <c r="FG263" s="326">
        <v>0</v>
      </c>
      <c r="FH263" s="326">
        <v>0</v>
      </c>
      <c r="FI263" s="326">
        <v>0</v>
      </c>
      <c r="FJ263" s="326">
        <v>0</v>
      </c>
      <c r="FK263" s="326">
        <v>0</v>
      </c>
    </row>
    <row r="264" spans="1:167" x14ac:dyDescent="0.15">
      <c r="A264" s="334">
        <v>3990</v>
      </c>
      <c r="B264" s="334" t="s">
        <v>708</v>
      </c>
      <c r="C264" s="326">
        <v>0</v>
      </c>
      <c r="D264" s="326">
        <v>1653999.55</v>
      </c>
      <c r="E264" s="326">
        <v>0</v>
      </c>
      <c r="F264" s="326">
        <v>0</v>
      </c>
      <c r="G264" s="326">
        <v>18225.25</v>
      </c>
      <c r="H264" s="326">
        <v>10333.540000000001</v>
      </c>
      <c r="I264" s="326">
        <v>33128.050000000003</v>
      </c>
      <c r="J264" s="326">
        <v>0</v>
      </c>
      <c r="K264" s="326">
        <v>353816.64</v>
      </c>
      <c r="L264" s="326">
        <v>0</v>
      </c>
      <c r="M264" s="326">
        <v>0</v>
      </c>
      <c r="N264" s="326">
        <v>0</v>
      </c>
      <c r="O264" s="326">
        <v>0</v>
      </c>
      <c r="P264" s="326">
        <v>9040</v>
      </c>
      <c r="Q264" s="326">
        <v>0</v>
      </c>
      <c r="R264" s="326">
        <v>0</v>
      </c>
      <c r="S264" s="326">
        <v>0</v>
      </c>
      <c r="T264" s="326">
        <v>0</v>
      </c>
      <c r="U264" s="326">
        <v>61533.32</v>
      </c>
      <c r="V264" s="326">
        <v>5488198</v>
      </c>
      <c r="W264" s="326">
        <v>6640</v>
      </c>
      <c r="X264" s="326">
        <v>0</v>
      </c>
      <c r="Y264" s="326">
        <v>235745.11</v>
      </c>
      <c r="Z264" s="326">
        <v>28893.34</v>
      </c>
      <c r="AA264" s="326">
        <v>789247.96</v>
      </c>
      <c r="AB264" s="326">
        <v>0</v>
      </c>
      <c r="AC264" s="326">
        <v>0</v>
      </c>
      <c r="AD264" s="326">
        <v>122328.48</v>
      </c>
      <c r="AE264" s="326">
        <v>391638.7</v>
      </c>
      <c r="AF264" s="326">
        <v>0</v>
      </c>
      <c r="AG264" s="326">
        <v>0</v>
      </c>
      <c r="AH264" s="326">
        <v>37285.86</v>
      </c>
      <c r="AI264" s="326">
        <v>20000</v>
      </c>
      <c r="AJ264" s="326">
        <v>0</v>
      </c>
      <c r="AK264" s="326">
        <v>2573.3000000000002</v>
      </c>
      <c r="AL264" s="326">
        <v>0</v>
      </c>
      <c r="AM264" s="326">
        <v>10190.040000000001</v>
      </c>
      <c r="AN264" s="326">
        <v>91589.1</v>
      </c>
      <c r="AO264" s="326">
        <v>0</v>
      </c>
      <c r="AP264" s="326">
        <v>9148.9599999999991</v>
      </c>
      <c r="AQ264" s="326">
        <v>2017421.7</v>
      </c>
      <c r="AR264" s="326">
        <v>1610392.12</v>
      </c>
      <c r="AS264" s="326">
        <v>453634.29</v>
      </c>
      <c r="AT264" s="326">
        <v>219785.69</v>
      </c>
      <c r="AU264" s="326">
        <v>207673.03</v>
      </c>
      <c r="AV264" s="326">
        <v>66534.210000000006</v>
      </c>
      <c r="AW264" s="326">
        <v>250615.79</v>
      </c>
      <c r="AX264" s="326">
        <v>335044.31</v>
      </c>
      <c r="AY264" s="326">
        <v>227123.85</v>
      </c>
      <c r="AZ264" s="326">
        <v>383247.4</v>
      </c>
      <c r="BA264" s="326">
        <v>1562203.46</v>
      </c>
      <c r="BB264" s="326">
        <v>244370.05</v>
      </c>
      <c r="BC264" s="326">
        <v>112145.37</v>
      </c>
      <c r="BD264" s="326">
        <v>0</v>
      </c>
      <c r="BE264" s="326">
        <v>71555.039999999994</v>
      </c>
      <c r="BF264" s="326">
        <v>862483.67</v>
      </c>
      <c r="BG264" s="326">
        <v>472208.37</v>
      </c>
      <c r="BH264" s="326">
        <v>0</v>
      </c>
      <c r="BI264" s="326">
        <v>0</v>
      </c>
      <c r="BJ264" s="326">
        <v>0</v>
      </c>
      <c r="BK264" s="326">
        <v>0</v>
      </c>
      <c r="BL264" s="326">
        <v>0</v>
      </c>
      <c r="BM264" s="326">
        <v>0</v>
      </c>
      <c r="BN264" s="326">
        <v>0</v>
      </c>
      <c r="BO264" s="326">
        <v>0</v>
      </c>
      <c r="BP264" s="326">
        <v>0</v>
      </c>
      <c r="BQ264" s="326">
        <v>2442777.77</v>
      </c>
      <c r="BR264" s="326">
        <v>2719894.62</v>
      </c>
      <c r="BS264" s="326">
        <v>2442777.77</v>
      </c>
      <c r="BT264" s="326">
        <v>2719894.62</v>
      </c>
      <c r="BU264" s="326">
        <v>0</v>
      </c>
      <c r="BV264" s="326">
        <v>0</v>
      </c>
      <c r="BW264" s="326">
        <v>862483.67</v>
      </c>
      <c r="BX264" s="326">
        <v>0</v>
      </c>
      <c r="BY264" s="326">
        <v>0</v>
      </c>
      <c r="BZ264" s="326">
        <v>0</v>
      </c>
      <c r="CA264" s="326">
        <v>0</v>
      </c>
      <c r="CB264" s="326">
        <v>0</v>
      </c>
      <c r="CC264" s="326">
        <v>0</v>
      </c>
      <c r="CD264" s="326">
        <v>0</v>
      </c>
      <c r="CE264" s="326">
        <v>0</v>
      </c>
      <c r="CF264" s="326">
        <v>0</v>
      </c>
      <c r="CG264" s="326">
        <v>0</v>
      </c>
      <c r="CH264" s="326">
        <v>6935.61</v>
      </c>
      <c r="CI264" s="326">
        <v>0</v>
      </c>
      <c r="CJ264" s="326">
        <v>0</v>
      </c>
      <c r="CK264" s="326">
        <v>0</v>
      </c>
      <c r="CL264" s="326">
        <v>0</v>
      </c>
      <c r="CM264" s="326">
        <v>256093</v>
      </c>
      <c r="CN264" s="326">
        <v>0</v>
      </c>
      <c r="CO264" s="326">
        <v>0</v>
      </c>
      <c r="CP264" s="326">
        <v>0</v>
      </c>
      <c r="CQ264" s="326">
        <v>0</v>
      </c>
      <c r="CR264" s="326">
        <v>0</v>
      </c>
      <c r="CS264" s="326">
        <v>0</v>
      </c>
      <c r="CT264" s="326">
        <v>127942.63</v>
      </c>
      <c r="CU264" s="326">
        <v>0</v>
      </c>
      <c r="CV264" s="326">
        <v>0</v>
      </c>
      <c r="CW264" s="326">
        <v>0</v>
      </c>
      <c r="CX264" s="326">
        <v>30397.08</v>
      </c>
      <c r="CY264" s="326">
        <v>0</v>
      </c>
      <c r="CZ264" s="326">
        <v>0</v>
      </c>
      <c r="DA264" s="326">
        <v>0</v>
      </c>
      <c r="DB264" s="326">
        <v>0</v>
      </c>
      <c r="DC264" s="326">
        <v>0</v>
      </c>
      <c r="DD264" s="326">
        <v>0</v>
      </c>
      <c r="DE264" s="326">
        <v>0</v>
      </c>
      <c r="DF264" s="326">
        <v>0</v>
      </c>
      <c r="DG264" s="326">
        <v>0</v>
      </c>
      <c r="DH264" s="326">
        <v>0</v>
      </c>
      <c r="DI264" s="326">
        <v>959362.06</v>
      </c>
      <c r="DJ264" s="326">
        <v>2344.1799999999998</v>
      </c>
      <c r="DK264" s="326">
        <v>0</v>
      </c>
      <c r="DL264" s="326">
        <v>182140.62</v>
      </c>
      <c r="DM264" s="326">
        <v>31040.7</v>
      </c>
      <c r="DN264" s="326">
        <v>0</v>
      </c>
      <c r="DO264" s="326">
        <v>0</v>
      </c>
      <c r="DP264" s="326">
        <v>36154.43</v>
      </c>
      <c r="DQ264" s="326">
        <v>0</v>
      </c>
      <c r="DR264" s="326">
        <v>0</v>
      </c>
      <c r="DS264" s="326">
        <v>0</v>
      </c>
      <c r="DT264" s="326">
        <v>0</v>
      </c>
      <c r="DU264" s="326">
        <v>0</v>
      </c>
      <c r="DV264" s="326">
        <v>72810</v>
      </c>
      <c r="DW264" s="326">
        <v>0</v>
      </c>
      <c r="DX264" s="326">
        <v>1746.18</v>
      </c>
      <c r="DY264" s="326">
        <v>8705.48</v>
      </c>
      <c r="DZ264" s="326">
        <v>7091.69</v>
      </c>
      <c r="EA264" s="326">
        <v>132.38999999999999</v>
      </c>
      <c r="EB264" s="326">
        <v>0</v>
      </c>
      <c r="EC264" s="326">
        <v>0</v>
      </c>
      <c r="ED264" s="326">
        <v>203098.93</v>
      </c>
      <c r="EE264" s="326">
        <v>203323.66</v>
      </c>
      <c r="EF264" s="326">
        <v>568428.73</v>
      </c>
      <c r="EG264" s="326">
        <v>568204</v>
      </c>
      <c r="EH264" s="326">
        <v>0</v>
      </c>
      <c r="EI264" s="326">
        <v>0</v>
      </c>
      <c r="EJ264" s="326">
        <v>0</v>
      </c>
      <c r="EK264" s="326">
        <v>0</v>
      </c>
      <c r="EL264" s="326">
        <v>0</v>
      </c>
      <c r="EM264" s="326">
        <v>4045000</v>
      </c>
      <c r="EN264" s="326">
        <v>0</v>
      </c>
      <c r="EO264" s="326">
        <v>0</v>
      </c>
      <c r="EP264" s="326">
        <v>0</v>
      </c>
      <c r="EQ264" s="326">
        <v>0</v>
      </c>
      <c r="ER264" s="326">
        <v>0</v>
      </c>
      <c r="ES264" s="326">
        <v>0</v>
      </c>
      <c r="ET264" s="326">
        <v>0</v>
      </c>
      <c r="EU264" s="326">
        <v>25708.45</v>
      </c>
      <c r="EV264" s="326">
        <v>44480.27</v>
      </c>
      <c r="EW264" s="326">
        <v>479016.7</v>
      </c>
      <c r="EX264" s="326">
        <v>460244.88</v>
      </c>
      <c r="EY264" s="326">
        <v>0</v>
      </c>
      <c r="EZ264" s="326">
        <v>0</v>
      </c>
      <c r="FA264" s="326">
        <v>0</v>
      </c>
      <c r="FB264" s="326">
        <v>0</v>
      </c>
      <c r="FC264" s="326">
        <v>0</v>
      </c>
      <c r="FD264" s="326">
        <v>0</v>
      </c>
      <c r="FE264" s="326">
        <v>0</v>
      </c>
      <c r="FF264" s="326">
        <v>0</v>
      </c>
      <c r="FG264" s="326">
        <v>0</v>
      </c>
      <c r="FH264" s="326">
        <v>0</v>
      </c>
      <c r="FI264" s="326">
        <v>0</v>
      </c>
      <c r="FJ264" s="326">
        <v>0</v>
      </c>
      <c r="FK264" s="326">
        <v>0</v>
      </c>
    </row>
    <row r="265" spans="1:167" x14ac:dyDescent="0.15">
      <c r="A265" s="334">
        <v>4011</v>
      </c>
      <c r="B265" s="334" t="s">
        <v>709</v>
      </c>
      <c r="C265" s="326">
        <v>2814.49</v>
      </c>
      <c r="D265" s="326">
        <v>743737</v>
      </c>
      <c r="E265" s="326">
        <v>0</v>
      </c>
      <c r="F265" s="326">
        <v>82.72</v>
      </c>
      <c r="G265" s="326">
        <v>0</v>
      </c>
      <c r="H265" s="326">
        <v>3269.26</v>
      </c>
      <c r="I265" s="326">
        <v>14554.92</v>
      </c>
      <c r="J265" s="326">
        <v>3687</v>
      </c>
      <c r="K265" s="326">
        <v>212934.07</v>
      </c>
      <c r="L265" s="326">
        <v>0</v>
      </c>
      <c r="M265" s="326">
        <v>0</v>
      </c>
      <c r="N265" s="326">
        <v>0</v>
      </c>
      <c r="O265" s="326">
        <v>0</v>
      </c>
      <c r="P265" s="326">
        <v>0</v>
      </c>
      <c r="Q265" s="326">
        <v>0</v>
      </c>
      <c r="R265" s="326">
        <v>0</v>
      </c>
      <c r="S265" s="326">
        <v>0</v>
      </c>
      <c r="T265" s="326">
        <v>0</v>
      </c>
      <c r="U265" s="326">
        <v>4684.9399999999996</v>
      </c>
      <c r="V265" s="326">
        <v>271571</v>
      </c>
      <c r="W265" s="326">
        <v>1784.53</v>
      </c>
      <c r="X265" s="326">
        <v>0</v>
      </c>
      <c r="Y265" s="326">
        <v>16668.849999999999</v>
      </c>
      <c r="Z265" s="326">
        <v>0</v>
      </c>
      <c r="AA265" s="326">
        <v>71521.649999999994</v>
      </c>
      <c r="AB265" s="326">
        <v>0</v>
      </c>
      <c r="AC265" s="326">
        <v>0</v>
      </c>
      <c r="AD265" s="326">
        <v>3188</v>
      </c>
      <c r="AE265" s="326">
        <v>138.38</v>
      </c>
      <c r="AF265" s="326">
        <v>0</v>
      </c>
      <c r="AG265" s="326">
        <v>0</v>
      </c>
      <c r="AH265" s="326">
        <v>1793.89</v>
      </c>
      <c r="AI265" s="326">
        <v>17833</v>
      </c>
      <c r="AJ265" s="326">
        <v>0</v>
      </c>
      <c r="AK265" s="326">
        <v>0</v>
      </c>
      <c r="AL265" s="326">
        <v>0</v>
      </c>
      <c r="AM265" s="326">
        <v>0</v>
      </c>
      <c r="AN265" s="326">
        <v>0</v>
      </c>
      <c r="AO265" s="326">
        <v>0</v>
      </c>
      <c r="AP265" s="326">
        <v>0</v>
      </c>
      <c r="AQ265" s="326">
        <v>540241.24</v>
      </c>
      <c r="AR265" s="326">
        <v>21719.85</v>
      </c>
      <c r="AS265" s="326">
        <v>0</v>
      </c>
      <c r="AT265" s="326">
        <v>16298.88</v>
      </c>
      <c r="AU265" s="326">
        <v>6440.14</v>
      </c>
      <c r="AV265" s="326">
        <v>0</v>
      </c>
      <c r="AW265" s="326">
        <v>33127.24</v>
      </c>
      <c r="AX265" s="326">
        <v>32056.79</v>
      </c>
      <c r="AY265" s="326">
        <v>16376.47</v>
      </c>
      <c r="AZ265" s="326">
        <v>184008.8</v>
      </c>
      <c r="BA265" s="326">
        <v>193870.45</v>
      </c>
      <c r="BB265" s="326">
        <v>20805.45</v>
      </c>
      <c r="BC265" s="326">
        <v>15252.9</v>
      </c>
      <c r="BD265" s="326">
        <v>0</v>
      </c>
      <c r="BE265" s="326">
        <v>18975.93</v>
      </c>
      <c r="BF265" s="326">
        <v>103475.35</v>
      </c>
      <c r="BG265" s="326">
        <v>94212.96</v>
      </c>
      <c r="BH265" s="326">
        <v>0</v>
      </c>
      <c r="BI265" s="326">
        <v>0</v>
      </c>
      <c r="BJ265" s="326">
        <v>5580.5</v>
      </c>
      <c r="BK265" s="326">
        <v>0</v>
      </c>
      <c r="BL265" s="326">
        <v>0</v>
      </c>
      <c r="BM265" s="326">
        <v>0</v>
      </c>
      <c r="BN265" s="326">
        <v>0</v>
      </c>
      <c r="BO265" s="326">
        <v>0</v>
      </c>
      <c r="BP265" s="326">
        <v>0</v>
      </c>
      <c r="BQ265" s="326">
        <v>934206.03</v>
      </c>
      <c r="BR265" s="326">
        <v>1002026.78</v>
      </c>
      <c r="BS265" s="326">
        <v>934206.03</v>
      </c>
      <c r="BT265" s="326">
        <v>1007607.28</v>
      </c>
      <c r="BU265" s="326">
        <v>0</v>
      </c>
      <c r="BV265" s="326">
        <v>0</v>
      </c>
      <c r="BW265" s="326">
        <v>103475.35</v>
      </c>
      <c r="BX265" s="326">
        <v>0</v>
      </c>
      <c r="BY265" s="326">
        <v>0</v>
      </c>
      <c r="BZ265" s="326">
        <v>0</v>
      </c>
      <c r="CA265" s="326">
        <v>0</v>
      </c>
      <c r="CB265" s="326">
        <v>173.16</v>
      </c>
      <c r="CC265" s="326">
        <v>2313.67</v>
      </c>
      <c r="CD265" s="326">
        <v>0</v>
      </c>
      <c r="CE265" s="326">
        <v>0</v>
      </c>
      <c r="CF265" s="326">
        <v>0</v>
      </c>
      <c r="CG265" s="326">
        <v>0</v>
      </c>
      <c r="CH265" s="326">
        <v>0</v>
      </c>
      <c r="CI265" s="326">
        <v>0</v>
      </c>
      <c r="CJ265" s="326">
        <v>0</v>
      </c>
      <c r="CK265" s="326">
        <v>0</v>
      </c>
      <c r="CL265" s="326">
        <v>0</v>
      </c>
      <c r="CM265" s="326">
        <v>18051</v>
      </c>
      <c r="CN265" s="326">
        <v>0</v>
      </c>
      <c r="CO265" s="326">
        <v>0</v>
      </c>
      <c r="CP265" s="326">
        <v>0</v>
      </c>
      <c r="CQ265" s="326">
        <v>0</v>
      </c>
      <c r="CR265" s="326">
        <v>0</v>
      </c>
      <c r="CS265" s="326">
        <v>0</v>
      </c>
      <c r="CT265" s="326">
        <v>19764.25</v>
      </c>
      <c r="CU265" s="326">
        <v>0</v>
      </c>
      <c r="CV265" s="326">
        <v>0</v>
      </c>
      <c r="CW265" s="326">
        <v>0</v>
      </c>
      <c r="CX265" s="326">
        <v>1986.01</v>
      </c>
      <c r="CY265" s="326">
        <v>0</v>
      </c>
      <c r="CZ265" s="326">
        <v>0</v>
      </c>
      <c r="DA265" s="326">
        <v>0</v>
      </c>
      <c r="DB265" s="326">
        <v>0</v>
      </c>
      <c r="DC265" s="326">
        <v>0</v>
      </c>
      <c r="DD265" s="326">
        <v>0</v>
      </c>
      <c r="DE265" s="326">
        <v>0</v>
      </c>
      <c r="DF265" s="326">
        <v>0</v>
      </c>
      <c r="DG265" s="326">
        <v>0</v>
      </c>
      <c r="DH265" s="326">
        <v>0</v>
      </c>
      <c r="DI265" s="326">
        <v>113762.93</v>
      </c>
      <c r="DJ265" s="326">
        <v>0</v>
      </c>
      <c r="DK265" s="326">
        <v>0</v>
      </c>
      <c r="DL265" s="326">
        <v>13696.09</v>
      </c>
      <c r="DM265" s="326">
        <v>8913.75</v>
      </c>
      <c r="DN265" s="326">
        <v>0</v>
      </c>
      <c r="DO265" s="326">
        <v>0</v>
      </c>
      <c r="DP265" s="326">
        <v>0</v>
      </c>
      <c r="DQ265" s="326">
        <v>0</v>
      </c>
      <c r="DR265" s="326">
        <v>0</v>
      </c>
      <c r="DS265" s="326">
        <v>0</v>
      </c>
      <c r="DT265" s="326">
        <v>0</v>
      </c>
      <c r="DU265" s="326">
        <v>0</v>
      </c>
      <c r="DV265" s="326">
        <v>6576.18</v>
      </c>
      <c r="DW265" s="326">
        <v>0</v>
      </c>
      <c r="DX265" s="326">
        <v>25552.639999999999</v>
      </c>
      <c r="DY265" s="326">
        <v>26132.82</v>
      </c>
      <c r="DZ265" s="326">
        <v>763.55</v>
      </c>
      <c r="EA265" s="326">
        <v>183.37</v>
      </c>
      <c r="EB265" s="326">
        <v>0</v>
      </c>
      <c r="EC265" s="326">
        <v>0</v>
      </c>
      <c r="ED265" s="326">
        <v>0</v>
      </c>
      <c r="EE265" s="326">
        <v>0</v>
      </c>
      <c r="EF265" s="326">
        <v>0</v>
      </c>
      <c r="EG265" s="326">
        <v>0</v>
      </c>
      <c r="EH265" s="326">
        <v>0</v>
      </c>
      <c r="EI265" s="326">
        <v>0</v>
      </c>
      <c r="EJ265" s="326">
        <v>0</v>
      </c>
      <c r="EK265" s="326">
        <v>0</v>
      </c>
      <c r="EL265" s="326">
        <v>0</v>
      </c>
      <c r="EM265" s="326">
        <v>0</v>
      </c>
      <c r="EN265" s="326">
        <v>19536.259999999998</v>
      </c>
      <c r="EO265" s="326">
        <v>80788.52</v>
      </c>
      <c r="EP265" s="326">
        <v>69768.850000000006</v>
      </c>
      <c r="EQ265" s="326">
        <v>0</v>
      </c>
      <c r="ER265" s="326">
        <v>8516.59</v>
      </c>
      <c r="ES265" s="326">
        <v>0</v>
      </c>
      <c r="ET265" s="326">
        <v>0</v>
      </c>
      <c r="EU265" s="326">
        <v>2954.9</v>
      </c>
      <c r="EV265" s="326">
        <v>2505.7800000000002</v>
      </c>
      <c r="EW265" s="326">
        <v>34154.21</v>
      </c>
      <c r="EX265" s="326">
        <v>34603.33</v>
      </c>
      <c r="EY265" s="326">
        <v>0</v>
      </c>
      <c r="EZ265" s="326">
        <v>0</v>
      </c>
      <c r="FA265" s="326">
        <v>0</v>
      </c>
      <c r="FB265" s="326">
        <v>0</v>
      </c>
      <c r="FC265" s="326">
        <v>0</v>
      </c>
      <c r="FD265" s="326">
        <v>0</v>
      </c>
      <c r="FE265" s="326">
        <v>0</v>
      </c>
      <c r="FF265" s="326">
        <v>0</v>
      </c>
      <c r="FG265" s="326">
        <v>0</v>
      </c>
      <c r="FH265" s="326">
        <v>0</v>
      </c>
      <c r="FI265" s="326">
        <v>0</v>
      </c>
      <c r="FJ265" s="326">
        <v>0</v>
      </c>
      <c r="FK265" s="326">
        <v>0</v>
      </c>
    </row>
    <row r="266" spans="1:167" x14ac:dyDescent="0.15">
      <c r="A266" s="334">
        <v>4018</v>
      </c>
      <c r="B266" s="334" t="s">
        <v>710</v>
      </c>
      <c r="C266" s="326">
        <v>0</v>
      </c>
      <c r="D266" s="326">
        <v>25876662.84</v>
      </c>
      <c r="E266" s="326">
        <v>0</v>
      </c>
      <c r="F266" s="326">
        <v>17000.900000000001</v>
      </c>
      <c r="G266" s="326">
        <v>61874.05</v>
      </c>
      <c r="H266" s="326">
        <v>252353.42</v>
      </c>
      <c r="I266" s="326">
        <v>593571.49</v>
      </c>
      <c r="J266" s="326">
        <v>28883.82</v>
      </c>
      <c r="K266" s="326">
        <v>4212832.49</v>
      </c>
      <c r="L266" s="326">
        <v>0</v>
      </c>
      <c r="M266" s="326">
        <v>246375.34</v>
      </c>
      <c r="N266" s="326">
        <v>0</v>
      </c>
      <c r="O266" s="326">
        <v>0</v>
      </c>
      <c r="P266" s="326">
        <v>0</v>
      </c>
      <c r="Q266" s="326">
        <v>0</v>
      </c>
      <c r="R266" s="326">
        <v>0</v>
      </c>
      <c r="S266" s="326">
        <v>0</v>
      </c>
      <c r="T266" s="326">
        <v>0</v>
      </c>
      <c r="U266" s="326">
        <v>1064280.83</v>
      </c>
      <c r="V266" s="326">
        <v>32426653</v>
      </c>
      <c r="W266" s="326">
        <v>111739.47</v>
      </c>
      <c r="X266" s="326">
        <v>0</v>
      </c>
      <c r="Y266" s="326">
        <v>0</v>
      </c>
      <c r="Z266" s="326">
        <v>0</v>
      </c>
      <c r="AA266" s="326">
        <v>3308268.74</v>
      </c>
      <c r="AB266" s="326">
        <v>0</v>
      </c>
      <c r="AC266" s="326">
        <v>0</v>
      </c>
      <c r="AD266" s="326">
        <v>295875.15000000002</v>
      </c>
      <c r="AE266" s="326">
        <v>542996.06999999995</v>
      </c>
      <c r="AF266" s="326">
        <v>0</v>
      </c>
      <c r="AG266" s="326">
        <v>0</v>
      </c>
      <c r="AH266" s="326">
        <v>203723.02</v>
      </c>
      <c r="AI266" s="326">
        <v>0</v>
      </c>
      <c r="AJ266" s="326">
        <v>0</v>
      </c>
      <c r="AK266" s="326">
        <v>0</v>
      </c>
      <c r="AL266" s="326">
        <v>0</v>
      </c>
      <c r="AM266" s="326">
        <v>80074.63</v>
      </c>
      <c r="AN266" s="326">
        <v>199524.93</v>
      </c>
      <c r="AO266" s="326">
        <v>0</v>
      </c>
      <c r="AP266" s="326">
        <v>187779.19</v>
      </c>
      <c r="AQ266" s="326">
        <v>15135827.07</v>
      </c>
      <c r="AR266" s="326">
        <v>18341590.960000001</v>
      </c>
      <c r="AS266" s="326">
        <v>1692241.29</v>
      </c>
      <c r="AT266" s="326">
        <v>2121722.9900000002</v>
      </c>
      <c r="AU266" s="326">
        <v>833074.94</v>
      </c>
      <c r="AV266" s="326">
        <v>582662.94999999995</v>
      </c>
      <c r="AW266" s="326">
        <v>2035387.43</v>
      </c>
      <c r="AX266" s="326">
        <v>1622306.57</v>
      </c>
      <c r="AY266" s="326">
        <v>1304506.67</v>
      </c>
      <c r="AZ266" s="326">
        <v>3655146.58</v>
      </c>
      <c r="BA266" s="326">
        <v>10785666.6</v>
      </c>
      <c r="BB266" s="326">
        <v>1786405.21</v>
      </c>
      <c r="BC266" s="326">
        <v>464062.65</v>
      </c>
      <c r="BD266" s="326">
        <v>0</v>
      </c>
      <c r="BE266" s="326">
        <v>1218987.48</v>
      </c>
      <c r="BF266" s="326">
        <v>5677356.9900000002</v>
      </c>
      <c r="BG266" s="326">
        <v>2789540.82</v>
      </c>
      <c r="BH266" s="326">
        <v>5782.8</v>
      </c>
      <c r="BI266" s="326">
        <v>0</v>
      </c>
      <c r="BJ266" s="326">
        <v>832075</v>
      </c>
      <c r="BK266" s="326">
        <v>0</v>
      </c>
      <c r="BL266" s="326">
        <v>0</v>
      </c>
      <c r="BM266" s="326">
        <v>0</v>
      </c>
      <c r="BN266" s="326">
        <v>0</v>
      </c>
      <c r="BO266" s="326">
        <v>0</v>
      </c>
      <c r="BP266" s="326">
        <v>514274</v>
      </c>
      <c r="BQ266" s="326">
        <v>24635858.899999999</v>
      </c>
      <c r="BR266" s="326">
        <v>22947709.280000001</v>
      </c>
      <c r="BS266" s="326">
        <v>24635858.899999999</v>
      </c>
      <c r="BT266" s="326">
        <v>24294058.280000001</v>
      </c>
      <c r="BU266" s="326">
        <v>0</v>
      </c>
      <c r="BV266" s="326">
        <v>0</v>
      </c>
      <c r="BW266" s="326">
        <v>5355829.99</v>
      </c>
      <c r="BX266" s="326">
        <v>0</v>
      </c>
      <c r="BY266" s="326">
        <v>0</v>
      </c>
      <c r="BZ266" s="326">
        <v>0</v>
      </c>
      <c r="CA266" s="326">
        <v>0</v>
      </c>
      <c r="CB266" s="326">
        <v>0</v>
      </c>
      <c r="CC266" s="326">
        <v>0</v>
      </c>
      <c r="CD266" s="326">
        <v>0</v>
      </c>
      <c r="CE266" s="326">
        <v>0</v>
      </c>
      <c r="CF266" s="326">
        <v>0</v>
      </c>
      <c r="CG266" s="326">
        <v>0</v>
      </c>
      <c r="CH266" s="326">
        <v>0</v>
      </c>
      <c r="CI266" s="326">
        <v>0</v>
      </c>
      <c r="CJ266" s="326">
        <v>0</v>
      </c>
      <c r="CK266" s="326">
        <v>0</v>
      </c>
      <c r="CL266" s="326">
        <v>0</v>
      </c>
      <c r="CM266" s="326">
        <v>1723790</v>
      </c>
      <c r="CN266" s="326">
        <v>45514</v>
      </c>
      <c r="CO266" s="326">
        <v>0</v>
      </c>
      <c r="CP266" s="326">
        <v>0</v>
      </c>
      <c r="CQ266" s="326">
        <v>0</v>
      </c>
      <c r="CR266" s="326">
        <v>0</v>
      </c>
      <c r="CS266" s="326">
        <v>11799</v>
      </c>
      <c r="CT266" s="326">
        <v>984585.1</v>
      </c>
      <c r="CU266" s="326">
        <v>0</v>
      </c>
      <c r="CV266" s="326">
        <v>0</v>
      </c>
      <c r="CW266" s="326">
        <v>0</v>
      </c>
      <c r="CX266" s="326">
        <v>179864.05</v>
      </c>
      <c r="CY266" s="326">
        <v>0</v>
      </c>
      <c r="CZ266" s="326">
        <v>0</v>
      </c>
      <c r="DA266" s="326">
        <v>0</v>
      </c>
      <c r="DB266" s="326">
        <v>0</v>
      </c>
      <c r="DC266" s="326">
        <v>530.84</v>
      </c>
      <c r="DD266" s="326">
        <v>0</v>
      </c>
      <c r="DE266" s="326">
        <v>0</v>
      </c>
      <c r="DF266" s="326">
        <v>0</v>
      </c>
      <c r="DG266" s="326">
        <v>0</v>
      </c>
      <c r="DH266" s="326">
        <v>0</v>
      </c>
      <c r="DI266" s="326">
        <v>5808998.71</v>
      </c>
      <c r="DJ266" s="326">
        <v>0</v>
      </c>
      <c r="DK266" s="326">
        <v>0</v>
      </c>
      <c r="DL266" s="326">
        <v>1443656.2</v>
      </c>
      <c r="DM266" s="326">
        <v>271288.51</v>
      </c>
      <c r="DN266" s="326">
        <v>0</v>
      </c>
      <c r="DO266" s="326">
        <v>0</v>
      </c>
      <c r="DP266" s="326">
        <v>267541.67</v>
      </c>
      <c r="DQ266" s="326">
        <v>0</v>
      </c>
      <c r="DR266" s="326">
        <v>0</v>
      </c>
      <c r="DS266" s="326">
        <v>0</v>
      </c>
      <c r="DT266" s="326">
        <v>175428.77</v>
      </c>
      <c r="DU266" s="326">
        <v>0</v>
      </c>
      <c r="DV266" s="326">
        <v>334999.12</v>
      </c>
      <c r="DW266" s="326">
        <v>0</v>
      </c>
      <c r="DX266" s="326">
        <v>225519.28</v>
      </c>
      <c r="DY266" s="326">
        <v>231505.79</v>
      </c>
      <c r="DZ266" s="326">
        <v>148363.68</v>
      </c>
      <c r="EA266" s="326">
        <v>99351.97</v>
      </c>
      <c r="EB266" s="326">
        <v>43025.2</v>
      </c>
      <c r="EC266" s="326">
        <v>0</v>
      </c>
      <c r="ED266" s="326">
        <v>1551150.46</v>
      </c>
      <c r="EE266" s="326">
        <v>1846656.31</v>
      </c>
      <c r="EF266" s="326">
        <v>25121418.91</v>
      </c>
      <c r="EG266" s="326">
        <v>6746117.5199999996</v>
      </c>
      <c r="EH266" s="326">
        <v>17724028.039999999</v>
      </c>
      <c r="EI266" s="326">
        <v>0</v>
      </c>
      <c r="EJ266" s="326">
        <v>0</v>
      </c>
      <c r="EK266" s="326">
        <v>355767.5</v>
      </c>
      <c r="EL266" s="326">
        <v>0</v>
      </c>
      <c r="EM266" s="326">
        <v>104800000</v>
      </c>
      <c r="EN266" s="326">
        <v>5841826.2400000002</v>
      </c>
      <c r="EO266" s="326">
        <v>17674307.98</v>
      </c>
      <c r="EP266" s="326">
        <v>17635636.829999998</v>
      </c>
      <c r="EQ266" s="326">
        <v>1050784.25</v>
      </c>
      <c r="ER266" s="326">
        <v>4752370.84</v>
      </c>
      <c r="ES266" s="326">
        <v>0</v>
      </c>
      <c r="ET266" s="326">
        <v>0</v>
      </c>
      <c r="EU266" s="326">
        <v>256547.75</v>
      </c>
      <c r="EV266" s="326">
        <v>172674.01</v>
      </c>
      <c r="EW266" s="326">
        <v>2485110.7000000002</v>
      </c>
      <c r="EX266" s="326">
        <v>2568984.44</v>
      </c>
      <c r="EY266" s="326">
        <v>0</v>
      </c>
      <c r="EZ266" s="326">
        <v>85096.73</v>
      </c>
      <c r="FA266" s="326">
        <v>19990.43</v>
      </c>
      <c r="FB266" s="326">
        <v>985024.03</v>
      </c>
      <c r="FC266" s="326">
        <v>6459.72</v>
      </c>
      <c r="FD266" s="326">
        <v>1043670.61</v>
      </c>
      <c r="FE266" s="326">
        <v>0</v>
      </c>
      <c r="FF266" s="326">
        <v>0</v>
      </c>
      <c r="FG266" s="326">
        <v>0</v>
      </c>
      <c r="FH266" s="326">
        <v>0</v>
      </c>
      <c r="FI266" s="326">
        <v>0</v>
      </c>
      <c r="FJ266" s="326">
        <v>0</v>
      </c>
      <c r="FK266" s="326">
        <v>0</v>
      </c>
    </row>
    <row r="267" spans="1:167" x14ac:dyDescent="0.15">
      <c r="A267" s="334">
        <v>4025</v>
      </c>
      <c r="B267" s="334" t="s">
        <v>711</v>
      </c>
      <c r="C267" s="326">
        <v>0</v>
      </c>
      <c r="D267" s="326">
        <v>2489932</v>
      </c>
      <c r="E267" s="326">
        <v>0</v>
      </c>
      <c r="F267" s="326">
        <v>1087</v>
      </c>
      <c r="G267" s="326">
        <v>10938</v>
      </c>
      <c r="H267" s="326">
        <v>14960.59</v>
      </c>
      <c r="I267" s="326">
        <v>26518</v>
      </c>
      <c r="J267" s="326">
        <v>0</v>
      </c>
      <c r="K267" s="326">
        <v>763145</v>
      </c>
      <c r="L267" s="326">
        <v>0</v>
      </c>
      <c r="M267" s="326">
        <v>0</v>
      </c>
      <c r="N267" s="326">
        <v>0</v>
      </c>
      <c r="O267" s="326">
        <v>0</v>
      </c>
      <c r="P267" s="326">
        <v>2400</v>
      </c>
      <c r="Q267" s="326">
        <v>0</v>
      </c>
      <c r="R267" s="326">
        <v>0</v>
      </c>
      <c r="S267" s="326">
        <v>0</v>
      </c>
      <c r="T267" s="326">
        <v>0</v>
      </c>
      <c r="U267" s="326">
        <v>34329.839999999997</v>
      </c>
      <c r="V267" s="326">
        <v>3166243</v>
      </c>
      <c r="W267" s="326">
        <v>1073</v>
      </c>
      <c r="X267" s="326">
        <v>0</v>
      </c>
      <c r="Y267" s="326">
        <v>0</v>
      </c>
      <c r="Z267" s="326">
        <v>34479.339999999997</v>
      </c>
      <c r="AA267" s="326">
        <v>369638.01</v>
      </c>
      <c r="AB267" s="326">
        <v>0</v>
      </c>
      <c r="AC267" s="326">
        <v>0</v>
      </c>
      <c r="AD267" s="326">
        <v>11974.32</v>
      </c>
      <c r="AE267" s="326">
        <v>47691.58</v>
      </c>
      <c r="AF267" s="326">
        <v>0</v>
      </c>
      <c r="AG267" s="326">
        <v>0</v>
      </c>
      <c r="AH267" s="326">
        <v>3175.5</v>
      </c>
      <c r="AI267" s="326">
        <v>38717</v>
      </c>
      <c r="AJ267" s="326">
        <v>0</v>
      </c>
      <c r="AK267" s="326">
        <v>103032.04</v>
      </c>
      <c r="AL267" s="326">
        <v>0</v>
      </c>
      <c r="AM267" s="326">
        <v>0</v>
      </c>
      <c r="AN267" s="326">
        <v>8428.77</v>
      </c>
      <c r="AO267" s="326">
        <v>0</v>
      </c>
      <c r="AP267" s="326">
        <v>5648.79</v>
      </c>
      <c r="AQ267" s="326">
        <v>1164316.0900000001</v>
      </c>
      <c r="AR267" s="326">
        <v>1403629.25</v>
      </c>
      <c r="AS267" s="326">
        <v>190785.39</v>
      </c>
      <c r="AT267" s="326">
        <v>182680.43</v>
      </c>
      <c r="AU267" s="326">
        <v>263342.21000000002</v>
      </c>
      <c r="AV267" s="326">
        <v>0</v>
      </c>
      <c r="AW267" s="326">
        <v>119997.65</v>
      </c>
      <c r="AX267" s="326">
        <v>244411.45</v>
      </c>
      <c r="AY267" s="326">
        <v>309930.59999999998</v>
      </c>
      <c r="AZ267" s="326">
        <v>422756.01</v>
      </c>
      <c r="BA267" s="326">
        <v>1200169.5900000001</v>
      </c>
      <c r="BB267" s="326">
        <v>237760.35</v>
      </c>
      <c r="BC267" s="326">
        <v>40516.58</v>
      </c>
      <c r="BD267" s="326">
        <v>16520.86</v>
      </c>
      <c r="BE267" s="326">
        <v>41200.019999999997</v>
      </c>
      <c r="BF267" s="326">
        <v>867385.54</v>
      </c>
      <c r="BG267" s="326">
        <v>528825.54</v>
      </c>
      <c r="BH267" s="326">
        <v>3665</v>
      </c>
      <c r="BI267" s="326">
        <v>0</v>
      </c>
      <c r="BJ267" s="326">
        <v>0</v>
      </c>
      <c r="BK267" s="326">
        <v>0</v>
      </c>
      <c r="BL267" s="326">
        <v>0</v>
      </c>
      <c r="BM267" s="326">
        <v>0</v>
      </c>
      <c r="BN267" s="326">
        <v>0</v>
      </c>
      <c r="BO267" s="326">
        <v>0</v>
      </c>
      <c r="BP267" s="326">
        <v>0</v>
      </c>
      <c r="BQ267" s="326">
        <v>1757222.61</v>
      </c>
      <c r="BR267" s="326">
        <v>1652741.83</v>
      </c>
      <c r="BS267" s="326">
        <v>1757222.61</v>
      </c>
      <c r="BT267" s="326">
        <v>1652741.83</v>
      </c>
      <c r="BU267" s="326">
        <v>0</v>
      </c>
      <c r="BV267" s="326">
        <v>0</v>
      </c>
      <c r="BW267" s="326">
        <v>328128.42</v>
      </c>
      <c r="BX267" s="326">
        <v>0</v>
      </c>
      <c r="BY267" s="326">
        <v>0</v>
      </c>
      <c r="BZ267" s="326">
        <v>0</v>
      </c>
      <c r="CA267" s="326">
        <v>0</v>
      </c>
      <c r="CB267" s="326">
        <v>0</v>
      </c>
      <c r="CC267" s="326">
        <v>0</v>
      </c>
      <c r="CD267" s="326">
        <v>0</v>
      </c>
      <c r="CE267" s="326">
        <v>0</v>
      </c>
      <c r="CF267" s="326">
        <v>0</v>
      </c>
      <c r="CG267" s="326">
        <v>0</v>
      </c>
      <c r="CH267" s="326">
        <v>23626.78</v>
      </c>
      <c r="CI267" s="326">
        <v>0</v>
      </c>
      <c r="CJ267" s="326">
        <v>0</v>
      </c>
      <c r="CK267" s="326">
        <v>0</v>
      </c>
      <c r="CL267" s="326">
        <v>0</v>
      </c>
      <c r="CM267" s="326">
        <v>82784</v>
      </c>
      <c r="CN267" s="326">
        <v>0</v>
      </c>
      <c r="CO267" s="326">
        <v>0</v>
      </c>
      <c r="CP267" s="326">
        <v>0</v>
      </c>
      <c r="CQ267" s="326">
        <v>0</v>
      </c>
      <c r="CR267" s="326">
        <v>1000</v>
      </c>
      <c r="CS267" s="326">
        <v>0</v>
      </c>
      <c r="CT267" s="326">
        <v>136491.63</v>
      </c>
      <c r="CU267" s="326">
        <v>0</v>
      </c>
      <c r="CV267" s="326">
        <v>0</v>
      </c>
      <c r="CW267" s="326">
        <v>0</v>
      </c>
      <c r="CX267" s="326">
        <v>13441.65</v>
      </c>
      <c r="CY267" s="326">
        <v>0</v>
      </c>
      <c r="CZ267" s="326">
        <v>0</v>
      </c>
      <c r="DA267" s="326">
        <v>0</v>
      </c>
      <c r="DB267" s="326">
        <v>0</v>
      </c>
      <c r="DC267" s="326">
        <v>0</v>
      </c>
      <c r="DD267" s="326">
        <v>0</v>
      </c>
      <c r="DE267" s="326">
        <v>0</v>
      </c>
      <c r="DF267" s="326">
        <v>0</v>
      </c>
      <c r="DG267" s="326">
        <v>0</v>
      </c>
      <c r="DH267" s="326">
        <v>0</v>
      </c>
      <c r="DI267" s="326">
        <v>414576.01</v>
      </c>
      <c r="DJ267" s="326">
        <v>0</v>
      </c>
      <c r="DK267" s="326">
        <v>0</v>
      </c>
      <c r="DL267" s="326">
        <v>61400</v>
      </c>
      <c r="DM267" s="326">
        <v>45004.22</v>
      </c>
      <c r="DN267" s="326">
        <v>0</v>
      </c>
      <c r="DO267" s="326">
        <v>0</v>
      </c>
      <c r="DP267" s="326">
        <v>18937.64</v>
      </c>
      <c r="DQ267" s="326">
        <v>959.6</v>
      </c>
      <c r="DR267" s="326">
        <v>0</v>
      </c>
      <c r="DS267" s="326">
        <v>198.51</v>
      </c>
      <c r="DT267" s="326">
        <v>0</v>
      </c>
      <c r="DU267" s="326">
        <v>0</v>
      </c>
      <c r="DV267" s="326">
        <v>44396.5</v>
      </c>
      <c r="DW267" s="326">
        <v>0</v>
      </c>
      <c r="DX267" s="326">
        <v>12668.64</v>
      </c>
      <c r="DY267" s="326">
        <v>44663.22</v>
      </c>
      <c r="DZ267" s="326">
        <v>31994.58</v>
      </c>
      <c r="EA267" s="326">
        <v>0</v>
      </c>
      <c r="EB267" s="326">
        <v>0</v>
      </c>
      <c r="EC267" s="326">
        <v>0</v>
      </c>
      <c r="ED267" s="326">
        <v>12906.31</v>
      </c>
      <c r="EE267" s="326">
        <v>25054.68</v>
      </c>
      <c r="EF267" s="326">
        <v>709580.07</v>
      </c>
      <c r="EG267" s="326">
        <v>433244.13</v>
      </c>
      <c r="EH267" s="326">
        <v>0</v>
      </c>
      <c r="EI267" s="326">
        <v>0</v>
      </c>
      <c r="EJ267" s="326">
        <v>0</v>
      </c>
      <c r="EK267" s="326">
        <v>264187.57</v>
      </c>
      <c r="EL267" s="326">
        <v>0</v>
      </c>
      <c r="EM267" s="326">
        <v>290957.03999999998</v>
      </c>
      <c r="EN267" s="326">
        <v>201509.53</v>
      </c>
      <c r="EO267" s="326">
        <v>204131.41</v>
      </c>
      <c r="EP267" s="326">
        <v>2621.88</v>
      </c>
      <c r="EQ267" s="326">
        <v>0</v>
      </c>
      <c r="ER267" s="326">
        <v>0</v>
      </c>
      <c r="ES267" s="326">
        <v>0</v>
      </c>
      <c r="ET267" s="326">
        <v>0</v>
      </c>
      <c r="EU267" s="326">
        <v>3364.77</v>
      </c>
      <c r="EV267" s="326">
        <v>4133.2700000000004</v>
      </c>
      <c r="EW267" s="326">
        <v>231347.65</v>
      </c>
      <c r="EX267" s="326">
        <v>230579.15</v>
      </c>
      <c r="EY267" s="326">
        <v>0</v>
      </c>
      <c r="EZ267" s="326">
        <v>93587.16</v>
      </c>
      <c r="FA267" s="326">
        <v>84929.57</v>
      </c>
      <c r="FB267" s="326">
        <v>374040.62</v>
      </c>
      <c r="FC267" s="326">
        <v>49.63</v>
      </c>
      <c r="FD267" s="326">
        <v>382648.58</v>
      </c>
      <c r="FE267" s="326">
        <v>0</v>
      </c>
      <c r="FF267" s="326">
        <v>0</v>
      </c>
      <c r="FG267" s="326">
        <v>0</v>
      </c>
      <c r="FH267" s="326">
        <v>0</v>
      </c>
      <c r="FI267" s="326">
        <v>0</v>
      </c>
      <c r="FJ267" s="326">
        <v>0</v>
      </c>
      <c r="FK267" s="326">
        <v>0</v>
      </c>
    </row>
    <row r="268" spans="1:167" x14ac:dyDescent="0.15">
      <c r="A268" s="334">
        <v>4060</v>
      </c>
      <c r="B268" s="334" t="s">
        <v>712</v>
      </c>
      <c r="C268" s="326">
        <v>0</v>
      </c>
      <c r="D268" s="326">
        <v>43838928</v>
      </c>
      <c r="E268" s="326">
        <v>14236.8</v>
      </c>
      <c r="F268" s="326">
        <v>67123.83</v>
      </c>
      <c r="G268" s="326">
        <v>284373.27</v>
      </c>
      <c r="H268" s="326">
        <v>222734.55</v>
      </c>
      <c r="I268" s="326">
        <v>822619.19</v>
      </c>
      <c r="J268" s="326">
        <v>0</v>
      </c>
      <c r="K268" s="326">
        <v>1316072</v>
      </c>
      <c r="L268" s="326">
        <v>0</v>
      </c>
      <c r="M268" s="326">
        <v>0</v>
      </c>
      <c r="N268" s="326">
        <v>0</v>
      </c>
      <c r="O268" s="326">
        <v>0</v>
      </c>
      <c r="P268" s="326">
        <v>9853.01</v>
      </c>
      <c r="Q268" s="326">
        <v>0</v>
      </c>
      <c r="R268" s="326">
        <v>0</v>
      </c>
      <c r="S268" s="326">
        <v>0</v>
      </c>
      <c r="T268" s="326">
        <v>0</v>
      </c>
      <c r="U268" s="326">
        <v>375508.03</v>
      </c>
      <c r="V268" s="326">
        <v>12213635</v>
      </c>
      <c r="W268" s="326">
        <v>49525.86</v>
      </c>
      <c r="X268" s="326">
        <v>0</v>
      </c>
      <c r="Y268" s="326">
        <v>0</v>
      </c>
      <c r="Z268" s="326">
        <v>15554.66</v>
      </c>
      <c r="AA268" s="326">
        <v>2593016.2200000002</v>
      </c>
      <c r="AB268" s="326">
        <v>24291.35</v>
      </c>
      <c r="AC268" s="326">
        <v>0</v>
      </c>
      <c r="AD268" s="326">
        <v>92756.04</v>
      </c>
      <c r="AE268" s="326">
        <v>385941.47</v>
      </c>
      <c r="AF268" s="326">
        <v>0</v>
      </c>
      <c r="AG268" s="326">
        <v>0</v>
      </c>
      <c r="AH268" s="326">
        <v>85642.86</v>
      </c>
      <c r="AI268" s="326">
        <v>0</v>
      </c>
      <c r="AJ268" s="326">
        <v>0</v>
      </c>
      <c r="AK268" s="326">
        <v>0</v>
      </c>
      <c r="AL268" s="326">
        <v>893029.7</v>
      </c>
      <c r="AM268" s="326">
        <v>35190.31</v>
      </c>
      <c r="AN268" s="326">
        <v>249585.71</v>
      </c>
      <c r="AO268" s="326">
        <v>0</v>
      </c>
      <c r="AP268" s="326">
        <v>3464.86</v>
      </c>
      <c r="AQ268" s="326">
        <v>11252399.550000001</v>
      </c>
      <c r="AR268" s="326">
        <v>12461143.119999999</v>
      </c>
      <c r="AS268" s="326">
        <v>1179675.7</v>
      </c>
      <c r="AT268" s="326">
        <v>1535234.65</v>
      </c>
      <c r="AU268" s="326">
        <v>1098970.74</v>
      </c>
      <c r="AV268" s="326">
        <v>456896.1</v>
      </c>
      <c r="AW268" s="326">
        <v>1663823.55</v>
      </c>
      <c r="AX268" s="326">
        <v>1567039.84</v>
      </c>
      <c r="AY268" s="326">
        <v>1245670.47</v>
      </c>
      <c r="AZ268" s="326">
        <v>3261439.27</v>
      </c>
      <c r="BA268" s="326">
        <v>8597591.8699999992</v>
      </c>
      <c r="BB268" s="326">
        <v>3307212.81</v>
      </c>
      <c r="BC268" s="326">
        <v>384501.17</v>
      </c>
      <c r="BD268" s="326">
        <v>601750.1</v>
      </c>
      <c r="BE268" s="326">
        <v>1469126.31</v>
      </c>
      <c r="BF268" s="326">
        <v>7463425.6299999999</v>
      </c>
      <c r="BG268" s="326">
        <v>3750323.11</v>
      </c>
      <c r="BH268" s="326">
        <v>19083.82</v>
      </c>
      <c r="BI268" s="326">
        <v>0</v>
      </c>
      <c r="BJ268" s="326">
        <v>0</v>
      </c>
      <c r="BK268" s="326">
        <v>0</v>
      </c>
      <c r="BL268" s="326">
        <v>0</v>
      </c>
      <c r="BM268" s="326">
        <v>0</v>
      </c>
      <c r="BN268" s="326">
        <v>0</v>
      </c>
      <c r="BO268" s="326">
        <v>415000</v>
      </c>
      <c r="BP268" s="326">
        <v>482183</v>
      </c>
      <c r="BQ268" s="326">
        <v>18084923.219999999</v>
      </c>
      <c r="BR268" s="326">
        <v>20295515.129999999</v>
      </c>
      <c r="BS268" s="326">
        <v>18499923.219999999</v>
      </c>
      <c r="BT268" s="326">
        <v>20777698.129999999</v>
      </c>
      <c r="BU268" s="326">
        <v>0</v>
      </c>
      <c r="BV268" s="326">
        <v>0</v>
      </c>
      <c r="BW268" s="326">
        <v>5420180.6299999999</v>
      </c>
      <c r="BX268" s="326">
        <v>0</v>
      </c>
      <c r="BY268" s="326">
        <v>0</v>
      </c>
      <c r="BZ268" s="326">
        <v>0</v>
      </c>
      <c r="CA268" s="326">
        <v>0</v>
      </c>
      <c r="CB268" s="326">
        <v>11251.42</v>
      </c>
      <c r="CC268" s="326">
        <v>0</v>
      </c>
      <c r="CD268" s="326">
        <v>0</v>
      </c>
      <c r="CE268" s="326">
        <v>0</v>
      </c>
      <c r="CF268" s="326">
        <v>0</v>
      </c>
      <c r="CG268" s="326">
        <v>0</v>
      </c>
      <c r="CH268" s="326">
        <v>0</v>
      </c>
      <c r="CI268" s="326">
        <v>0</v>
      </c>
      <c r="CJ268" s="326">
        <v>0</v>
      </c>
      <c r="CK268" s="326">
        <v>0</v>
      </c>
      <c r="CL268" s="326">
        <v>0</v>
      </c>
      <c r="CM268" s="326">
        <v>1801527</v>
      </c>
      <c r="CN268" s="326">
        <v>61488</v>
      </c>
      <c r="CO268" s="326">
        <v>0</v>
      </c>
      <c r="CP268" s="326">
        <v>0</v>
      </c>
      <c r="CQ268" s="326">
        <v>0</v>
      </c>
      <c r="CR268" s="326">
        <v>0</v>
      </c>
      <c r="CS268" s="326">
        <v>15590</v>
      </c>
      <c r="CT268" s="326">
        <v>836558.27</v>
      </c>
      <c r="CU268" s="326">
        <v>0</v>
      </c>
      <c r="CV268" s="326">
        <v>0</v>
      </c>
      <c r="CW268" s="326">
        <v>0</v>
      </c>
      <c r="CX268" s="326">
        <v>315156.71999999997</v>
      </c>
      <c r="CY268" s="326">
        <v>0</v>
      </c>
      <c r="CZ268" s="326">
        <v>0</v>
      </c>
      <c r="DA268" s="326">
        <v>0</v>
      </c>
      <c r="DB268" s="326">
        <v>0</v>
      </c>
      <c r="DC268" s="326">
        <v>0</v>
      </c>
      <c r="DD268" s="326">
        <v>0</v>
      </c>
      <c r="DE268" s="326">
        <v>0</v>
      </c>
      <c r="DF268" s="326">
        <v>0</v>
      </c>
      <c r="DG268" s="326">
        <v>0</v>
      </c>
      <c r="DH268" s="326">
        <v>0</v>
      </c>
      <c r="DI268" s="326">
        <v>6103769.2800000003</v>
      </c>
      <c r="DJ268" s="326">
        <v>0</v>
      </c>
      <c r="DK268" s="326">
        <v>0</v>
      </c>
      <c r="DL268" s="326">
        <v>999433.83</v>
      </c>
      <c r="DM268" s="326">
        <v>543207.11</v>
      </c>
      <c r="DN268" s="326">
        <v>0</v>
      </c>
      <c r="DO268" s="326">
        <v>0</v>
      </c>
      <c r="DP268" s="326">
        <v>461714.85</v>
      </c>
      <c r="DQ268" s="326">
        <v>0</v>
      </c>
      <c r="DR268" s="326">
        <v>0</v>
      </c>
      <c r="DS268" s="326">
        <v>0</v>
      </c>
      <c r="DT268" s="326">
        <v>0</v>
      </c>
      <c r="DU268" s="326">
        <v>0</v>
      </c>
      <c r="DV268" s="326">
        <v>353626.97</v>
      </c>
      <c r="DW268" s="326">
        <v>0</v>
      </c>
      <c r="DX268" s="326">
        <v>431626.35</v>
      </c>
      <c r="DY268" s="326">
        <v>535076.1</v>
      </c>
      <c r="DZ268" s="326">
        <v>329732.38</v>
      </c>
      <c r="EA268" s="326">
        <v>204867.74</v>
      </c>
      <c r="EB268" s="326">
        <v>21414.89</v>
      </c>
      <c r="EC268" s="326">
        <v>0</v>
      </c>
      <c r="ED268" s="326">
        <v>2595413.9</v>
      </c>
      <c r="EE268" s="326">
        <v>1744767.73</v>
      </c>
      <c r="EF268" s="326">
        <v>8678365.8300000001</v>
      </c>
      <c r="EG268" s="326">
        <v>7275436.0700000003</v>
      </c>
      <c r="EH268" s="326">
        <v>1756048.43</v>
      </c>
      <c r="EI268" s="326">
        <v>0</v>
      </c>
      <c r="EJ268" s="326">
        <v>0</v>
      </c>
      <c r="EK268" s="326">
        <v>497527.5</v>
      </c>
      <c r="EL268" s="326">
        <v>0</v>
      </c>
      <c r="EM268" s="326">
        <v>94471103.799999997</v>
      </c>
      <c r="EN268" s="326">
        <v>33316384.34</v>
      </c>
      <c r="EO268" s="326">
        <v>38457574.390000001</v>
      </c>
      <c r="EP268" s="326">
        <v>21641132.34</v>
      </c>
      <c r="EQ268" s="326">
        <v>16499942.289999999</v>
      </c>
      <c r="ER268" s="326">
        <v>0</v>
      </c>
      <c r="ES268" s="326">
        <v>0</v>
      </c>
      <c r="ET268" s="326">
        <v>0</v>
      </c>
      <c r="EU268" s="326">
        <v>542739.01</v>
      </c>
      <c r="EV268" s="326">
        <v>609024.78</v>
      </c>
      <c r="EW268" s="326">
        <v>1979548.01</v>
      </c>
      <c r="EX268" s="326">
        <v>1878071.93</v>
      </c>
      <c r="EY268" s="326">
        <v>35190.31</v>
      </c>
      <c r="EZ268" s="326">
        <v>0</v>
      </c>
      <c r="FA268" s="326">
        <v>0</v>
      </c>
      <c r="FB268" s="326">
        <v>591590.40000000002</v>
      </c>
      <c r="FC268" s="326">
        <v>493076.37</v>
      </c>
      <c r="FD268" s="326">
        <v>98514.03</v>
      </c>
      <c r="FE268" s="326">
        <v>0</v>
      </c>
      <c r="FF268" s="326">
        <v>0</v>
      </c>
      <c r="FG268" s="326">
        <v>0</v>
      </c>
      <c r="FH268" s="326">
        <v>0</v>
      </c>
      <c r="FI268" s="326">
        <v>0</v>
      </c>
      <c r="FJ268" s="326">
        <v>0</v>
      </c>
      <c r="FK268" s="326">
        <v>0</v>
      </c>
    </row>
    <row r="269" spans="1:167" x14ac:dyDescent="0.15">
      <c r="A269" s="334">
        <v>4067</v>
      </c>
      <c r="B269" s="334" t="s">
        <v>713</v>
      </c>
      <c r="C269" s="326">
        <v>0</v>
      </c>
      <c r="D269" s="326">
        <v>2509860.69</v>
      </c>
      <c r="E269" s="326">
        <v>0</v>
      </c>
      <c r="F269" s="326">
        <v>0</v>
      </c>
      <c r="G269" s="326">
        <v>15217</v>
      </c>
      <c r="H269" s="326">
        <v>37.799999999999997</v>
      </c>
      <c r="I269" s="326">
        <v>13081.77</v>
      </c>
      <c r="J269" s="326">
        <v>5722</v>
      </c>
      <c r="K269" s="326">
        <v>244316</v>
      </c>
      <c r="L269" s="326">
        <v>0</v>
      </c>
      <c r="M269" s="326">
        <v>0</v>
      </c>
      <c r="N269" s="326">
        <v>0</v>
      </c>
      <c r="O269" s="326">
        <v>0</v>
      </c>
      <c r="P269" s="326">
        <v>0</v>
      </c>
      <c r="Q269" s="326">
        <v>0</v>
      </c>
      <c r="R269" s="326">
        <v>0</v>
      </c>
      <c r="S269" s="326">
        <v>0</v>
      </c>
      <c r="T269" s="326">
        <v>0</v>
      </c>
      <c r="U269" s="326">
        <v>60641.46</v>
      </c>
      <c r="V269" s="326">
        <v>7881307</v>
      </c>
      <c r="W269" s="326">
        <v>15498.96</v>
      </c>
      <c r="X269" s="326">
        <v>16226</v>
      </c>
      <c r="Y269" s="326">
        <v>309564.28999999998</v>
      </c>
      <c r="Z269" s="326">
        <v>12275.82</v>
      </c>
      <c r="AA269" s="326">
        <v>506058.08</v>
      </c>
      <c r="AB269" s="326">
        <v>0</v>
      </c>
      <c r="AC269" s="326">
        <v>0</v>
      </c>
      <c r="AD269" s="326">
        <v>42050.98</v>
      </c>
      <c r="AE269" s="326">
        <v>210318.38</v>
      </c>
      <c r="AF269" s="326">
        <v>0</v>
      </c>
      <c r="AG269" s="326">
        <v>0</v>
      </c>
      <c r="AH269" s="326">
        <v>25044.45</v>
      </c>
      <c r="AI269" s="326">
        <v>0</v>
      </c>
      <c r="AJ269" s="326">
        <v>0</v>
      </c>
      <c r="AK269" s="326">
        <v>1401.08</v>
      </c>
      <c r="AL269" s="326">
        <v>0</v>
      </c>
      <c r="AM269" s="326">
        <v>0</v>
      </c>
      <c r="AN269" s="326">
        <v>32576.46</v>
      </c>
      <c r="AO269" s="326">
        <v>0</v>
      </c>
      <c r="AP269" s="326">
        <v>2074.11</v>
      </c>
      <c r="AQ269" s="326">
        <v>2511087.9</v>
      </c>
      <c r="AR269" s="326">
        <v>2162069.0099999998</v>
      </c>
      <c r="AS269" s="326">
        <v>231530.6</v>
      </c>
      <c r="AT269" s="326">
        <v>319937.07</v>
      </c>
      <c r="AU269" s="326">
        <v>215061.48</v>
      </c>
      <c r="AV269" s="326">
        <v>93514.47</v>
      </c>
      <c r="AW269" s="326">
        <v>417408.38</v>
      </c>
      <c r="AX269" s="326">
        <v>514420.37</v>
      </c>
      <c r="AY269" s="326">
        <v>403254.27</v>
      </c>
      <c r="AZ269" s="326">
        <v>645644.98</v>
      </c>
      <c r="BA269" s="326">
        <v>1702167.14</v>
      </c>
      <c r="BB269" s="326">
        <v>255624.12</v>
      </c>
      <c r="BC269" s="326">
        <v>139162.04999999999</v>
      </c>
      <c r="BD269" s="326">
        <v>5194.1499999999996</v>
      </c>
      <c r="BE269" s="326">
        <v>89871.55</v>
      </c>
      <c r="BF269" s="326">
        <v>1413045.33</v>
      </c>
      <c r="BG269" s="326">
        <v>906057.96</v>
      </c>
      <c r="BH269" s="326">
        <v>20.86</v>
      </c>
      <c r="BI269" s="326">
        <v>0</v>
      </c>
      <c r="BJ269" s="326">
        <v>0</v>
      </c>
      <c r="BK269" s="326">
        <v>0</v>
      </c>
      <c r="BL269" s="326">
        <v>76621.929999999993</v>
      </c>
      <c r="BM269" s="326">
        <v>0</v>
      </c>
      <c r="BN269" s="326">
        <v>0</v>
      </c>
      <c r="BO269" s="326">
        <v>0</v>
      </c>
      <c r="BP269" s="326">
        <v>0</v>
      </c>
      <c r="BQ269" s="326">
        <v>1826529.52</v>
      </c>
      <c r="BR269" s="326">
        <v>1628108.23</v>
      </c>
      <c r="BS269" s="326">
        <v>1826529.52</v>
      </c>
      <c r="BT269" s="326">
        <v>1704730.16</v>
      </c>
      <c r="BU269" s="326">
        <v>0</v>
      </c>
      <c r="BV269" s="326">
        <v>0</v>
      </c>
      <c r="BW269" s="326">
        <v>1340256.8400000001</v>
      </c>
      <c r="BX269" s="326">
        <v>0</v>
      </c>
      <c r="BY269" s="326">
        <v>0</v>
      </c>
      <c r="BZ269" s="326">
        <v>0</v>
      </c>
      <c r="CA269" s="326">
        <v>0</v>
      </c>
      <c r="CB269" s="326">
        <v>0</v>
      </c>
      <c r="CC269" s="326">
        <v>0</v>
      </c>
      <c r="CD269" s="326">
        <v>0</v>
      </c>
      <c r="CE269" s="326">
        <v>0</v>
      </c>
      <c r="CF269" s="326">
        <v>0</v>
      </c>
      <c r="CG269" s="326">
        <v>0</v>
      </c>
      <c r="CH269" s="326">
        <v>31610.6</v>
      </c>
      <c r="CI269" s="326">
        <v>0</v>
      </c>
      <c r="CJ269" s="326">
        <v>0</v>
      </c>
      <c r="CK269" s="326">
        <v>0</v>
      </c>
      <c r="CL269" s="326">
        <v>0</v>
      </c>
      <c r="CM269" s="326">
        <v>512121</v>
      </c>
      <c r="CN269" s="326">
        <v>150000</v>
      </c>
      <c r="CO269" s="326">
        <v>0</v>
      </c>
      <c r="CP269" s="326">
        <v>0</v>
      </c>
      <c r="CQ269" s="326">
        <v>0</v>
      </c>
      <c r="CR269" s="326">
        <v>0</v>
      </c>
      <c r="CS269" s="326">
        <v>0</v>
      </c>
      <c r="CT269" s="326">
        <v>247248.97</v>
      </c>
      <c r="CU269" s="326">
        <v>0</v>
      </c>
      <c r="CV269" s="326">
        <v>0</v>
      </c>
      <c r="CW269" s="326">
        <v>0</v>
      </c>
      <c r="CX269" s="326">
        <v>116714.76</v>
      </c>
      <c r="CY269" s="326">
        <v>0</v>
      </c>
      <c r="CZ269" s="326">
        <v>0</v>
      </c>
      <c r="DA269" s="326">
        <v>0</v>
      </c>
      <c r="DB269" s="326">
        <v>0</v>
      </c>
      <c r="DC269" s="326">
        <v>0</v>
      </c>
      <c r="DD269" s="326">
        <v>0</v>
      </c>
      <c r="DE269" s="326">
        <v>0</v>
      </c>
      <c r="DF269" s="326">
        <v>0</v>
      </c>
      <c r="DG269" s="326">
        <v>0</v>
      </c>
      <c r="DH269" s="326">
        <v>0</v>
      </c>
      <c r="DI269" s="326">
        <v>1775950.9</v>
      </c>
      <c r="DJ269" s="326">
        <v>0</v>
      </c>
      <c r="DK269" s="326">
        <v>0</v>
      </c>
      <c r="DL269" s="326">
        <v>118677.94</v>
      </c>
      <c r="DM269" s="326">
        <v>191570.19</v>
      </c>
      <c r="DN269" s="326">
        <v>0</v>
      </c>
      <c r="DO269" s="326">
        <v>0</v>
      </c>
      <c r="DP269" s="326">
        <v>81800.52</v>
      </c>
      <c r="DQ269" s="326">
        <v>591</v>
      </c>
      <c r="DR269" s="326">
        <v>0</v>
      </c>
      <c r="DS269" s="326">
        <v>0</v>
      </c>
      <c r="DT269" s="326">
        <v>0</v>
      </c>
      <c r="DU269" s="326">
        <v>0</v>
      </c>
      <c r="DV269" s="326">
        <v>229361.62</v>
      </c>
      <c r="DW269" s="326">
        <v>0</v>
      </c>
      <c r="DX269" s="326">
        <v>21.34</v>
      </c>
      <c r="DY269" s="326">
        <v>2467.64</v>
      </c>
      <c r="DZ269" s="326">
        <v>49912.82</v>
      </c>
      <c r="EA269" s="326">
        <v>46080.57</v>
      </c>
      <c r="EB269" s="326">
        <v>1385.95</v>
      </c>
      <c r="EC269" s="326">
        <v>0</v>
      </c>
      <c r="ED269" s="326">
        <v>364625.13</v>
      </c>
      <c r="EE269" s="326">
        <v>754424.73</v>
      </c>
      <c r="EF269" s="326">
        <v>1849167.95</v>
      </c>
      <c r="EG269" s="326">
        <v>1459368.35</v>
      </c>
      <c r="EH269" s="326">
        <v>0</v>
      </c>
      <c r="EI269" s="326">
        <v>0</v>
      </c>
      <c r="EJ269" s="326">
        <v>0</v>
      </c>
      <c r="EK269" s="326">
        <v>0</v>
      </c>
      <c r="EL269" s="326">
        <v>0</v>
      </c>
      <c r="EM269" s="326">
        <v>7701725.3399999999</v>
      </c>
      <c r="EN269" s="326">
        <v>3520464.75</v>
      </c>
      <c r="EO269" s="326">
        <v>3018967.52</v>
      </c>
      <c r="EP269" s="326">
        <v>87079.4</v>
      </c>
      <c r="EQ269" s="326">
        <v>0</v>
      </c>
      <c r="ER269" s="326">
        <v>588576.63</v>
      </c>
      <c r="ES269" s="326">
        <v>0</v>
      </c>
      <c r="ET269" s="326">
        <v>0</v>
      </c>
      <c r="EU269" s="326">
        <v>0</v>
      </c>
      <c r="EV269" s="326">
        <v>0</v>
      </c>
      <c r="EW269" s="326">
        <v>388285.65</v>
      </c>
      <c r="EX269" s="326">
        <v>388285.65</v>
      </c>
      <c r="EY269" s="326">
        <v>0</v>
      </c>
      <c r="EZ269" s="326">
        <v>50419.79</v>
      </c>
      <c r="FA269" s="326">
        <v>42439.9</v>
      </c>
      <c r="FB269" s="326">
        <v>0</v>
      </c>
      <c r="FC269" s="326">
        <v>7979.89</v>
      </c>
      <c r="FD269" s="326">
        <v>0</v>
      </c>
      <c r="FE269" s="326">
        <v>0</v>
      </c>
      <c r="FF269" s="326">
        <v>0</v>
      </c>
      <c r="FG269" s="326">
        <v>0</v>
      </c>
      <c r="FH269" s="326">
        <v>0</v>
      </c>
      <c r="FI269" s="326">
        <v>0</v>
      </c>
      <c r="FJ269" s="326">
        <v>0</v>
      </c>
      <c r="FK269" s="326">
        <v>0</v>
      </c>
    </row>
    <row r="270" spans="1:167" x14ac:dyDescent="0.15">
      <c r="A270" s="334">
        <v>4074</v>
      </c>
      <c r="B270" s="334" t="s">
        <v>714</v>
      </c>
      <c r="C270" s="326">
        <v>0</v>
      </c>
      <c r="D270" s="326">
        <v>6853027.8700000001</v>
      </c>
      <c r="E270" s="326">
        <v>0</v>
      </c>
      <c r="F270" s="326">
        <v>0</v>
      </c>
      <c r="G270" s="326">
        <v>39193.1</v>
      </c>
      <c r="H270" s="326">
        <v>37549.49</v>
      </c>
      <c r="I270" s="326">
        <v>36864.870000000003</v>
      </c>
      <c r="J270" s="326">
        <v>18051</v>
      </c>
      <c r="K270" s="326">
        <v>1109849</v>
      </c>
      <c r="L270" s="326">
        <v>0</v>
      </c>
      <c r="M270" s="326">
        <v>0</v>
      </c>
      <c r="N270" s="326">
        <v>0</v>
      </c>
      <c r="O270" s="326">
        <v>0</v>
      </c>
      <c r="P270" s="326">
        <v>12560.72</v>
      </c>
      <c r="Q270" s="326">
        <v>0</v>
      </c>
      <c r="R270" s="326">
        <v>0</v>
      </c>
      <c r="S270" s="326">
        <v>0</v>
      </c>
      <c r="T270" s="326">
        <v>0</v>
      </c>
      <c r="U270" s="326">
        <v>249003.68</v>
      </c>
      <c r="V270" s="326">
        <v>10942603</v>
      </c>
      <c r="W270" s="326">
        <v>35531.89</v>
      </c>
      <c r="X270" s="326">
        <v>0</v>
      </c>
      <c r="Y270" s="326">
        <v>441678.78</v>
      </c>
      <c r="Z270" s="326">
        <v>10509.94</v>
      </c>
      <c r="AA270" s="326">
        <v>804353.86</v>
      </c>
      <c r="AB270" s="326">
        <v>0</v>
      </c>
      <c r="AC270" s="326">
        <v>0</v>
      </c>
      <c r="AD270" s="326">
        <v>80904.240000000005</v>
      </c>
      <c r="AE270" s="326">
        <v>154218.98000000001</v>
      </c>
      <c r="AF270" s="326">
        <v>0</v>
      </c>
      <c r="AG270" s="326">
        <v>0</v>
      </c>
      <c r="AH270" s="326">
        <v>33254.97</v>
      </c>
      <c r="AI270" s="326">
        <v>0</v>
      </c>
      <c r="AJ270" s="326">
        <v>0</v>
      </c>
      <c r="AK270" s="326">
        <v>5995</v>
      </c>
      <c r="AL270" s="326">
        <v>0</v>
      </c>
      <c r="AM270" s="326">
        <v>36306</v>
      </c>
      <c r="AN270" s="326">
        <v>74875.75</v>
      </c>
      <c r="AO270" s="326">
        <v>0</v>
      </c>
      <c r="AP270" s="326">
        <v>7346.53</v>
      </c>
      <c r="AQ270" s="326">
        <v>3707159.1</v>
      </c>
      <c r="AR270" s="326">
        <v>4763964.05</v>
      </c>
      <c r="AS270" s="326">
        <v>438124.69</v>
      </c>
      <c r="AT270" s="326">
        <v>4185.1000000000004</v>
      </c>
      <c r="AU270" s="326">
        <v>309404.42</v>
      </c>
      <c r="AV270" s="326">
        <v>11160.73</v>
      </c>
      <c r="AW270" s="326">
        <v>484409.97</v>
      </c>
      <c r="AX270" s="326">
        <v>616169.25</v>
      </c>
      <c r="AY270" s="326">
        <v>470322.08</v>
      </c>
      <c r="AZ270" s="326">
        <v>1033762.42</v>
      </c>
      <c r="BA270" s="326">
        <v>3634045.24</v>
      </c>
      <c r="BB270" s="326">
        <v>719826.19</v>
      </c>
      <c r="BC270" s="326">
        <v>156696.81</v>
      </c>
      <c r="BD270" s="326">
        <v>69688.899999999994</v>
      </c>
      <c r="BE270" s="326">
        <v>191819.34</v>
      </c>
      <c r="BF270" s="326">
        <v>2478505.2799999998</v>
      </c>
      <c r="BG270" s="326">
        <v>1525989.98</v>
      </c>
      <c r="BH270" s="326">
        <v>12322.63</v>
      </c>
      <c r="BI270" s="326">
        <v>0</v>
      </c>
      <c r="BJ270" s="326">
        <v>0</v>
      </c>
      <c r="BK270" s="326">
        <v>0</v>
      </c>
      <c r="BL270" s="326">
        <v>0</v>
      </c>
      <c r="BM270" s="326">
        <v>0</v>
      </c>
      <c r="BN270" s="326">
        <v>0</v>
      </c>
      <c r="BO270" s="326">
        <v>0</v>
      </c>
      <c r="BP270" s="326">
        <v>0</v>
      </c>
      <c r="BQ270" s="326">
        <v>804509.02</v>
      </c>
      <c r="BR270" s="326">
        <v>1160631.51</v>
      </c>
      <c r="BS270" s="326">
        <v>804509.02</v>
      </c>
      <c r="BT270" s="326">
        <v>1160631.51</v>
      </c>
      <c r="BU270" s="326">
        <v>0</v>
      </c>
      <c r="BV270" s="326">
        <v>0</v>
      </c>
      <c r="BW270" s="326">
        <v>2214005.2799999998</v>
      </c>
      <c r="BX270" s="326">
        <v>0</v>
      </c>
      <c r="BY270" s="326">
        <v>0</v>
      </c>
      <c r="BZ270" s="326">
        <v>0</v>
      </c>
      <c r="CA270" s="326">
        <v>0</v>
      </c>
      <c r="CB270" s="326">
        <v>0</v>
      </c>
      <c r="CC270" s="326">
        <v>0</v>
      </c>
      <c r="CD270" s="326">
        <v>0</v>
      </c>
      <c r="CE270" s="326">
        <v>0</v>
      </c>
      <c r="CF270" s="326">
        <v>0</v>
      </c>
      <c r="CG270" s="326">
        <v>0</v>
      </c>
      <c r="CH270" s="326">
        <v>77756.800000000003</v>
      </c>
      <c r="CI270" s="326">
        <v>0</v>
      </c>
      <c r="CJ270" s="326">
        <v>0</v>
      </c>
      <c r="CK270" s="326">
        <v>0</v>
      </c>
      <c r="CL270" s="326">
        <v>0</v>
      </c>
      <c r="CM270" s="326">
        <v>647731</v>
      </c>
      <c r="CN270" s="326">
        <v>15963</v>
      </c>
      <c r="CO270" s="326">
        <v>0</v>
      </c>
      <c r="CP270" s="326">
        <v>0</v>
      </c>
      <c r="CQ270" s="326">
        <v>0</v>
      </c>
      <c r="CR270" s="326">
        <v>0</v>
      </c>
      <c r="CS270" s="326">
        <v>4138</v>
      </c>
      <c r="CT270" s="326">
        <v>405507.16</v>
      </c>
      <c r="CU270" s="326">
        <v>0</v>
      </c>
      <c r="CV270" s="326">
        <v>0</v>
      </c>
      <c r="CW270" s="326">
        <v>0</v>
      </c>
      <c r="CX270" s="326">
        <v>128188.91</v>
      </c>
      <c r="CY270" s="326">
        <v>0</v>
      </c>
      <c r="CZ270" s="326">
        <v>0</v>
      </c>
      <c r="DA270" s="326">
        <v>0</v>
      </c>
      <c r="DB270" s="326">
        <v>0</v>
      </c>
      <c r="DC270" s="326">
        <v>0</v>
      </c>
      <c r="DD270" s="326">
        <v>0</v>
      </c>
      <c r="DE270" s="326">
        <v>0</v>
      </c>
      <c r="DF270" s="326">
        <v>0</v>
      </c>
      <c r="DG270" s="326">
        <v>0</v>
      </c>
      <c r="DH270" s="326">
        <v>0</v>
      </c>
      <c r="DI270" s="326">
        <v>2518592.81</v>
      </c>
      <c r="DJ270" s="326">
        <v>0</v>
      </c>
      <c r="DK270" s="326">
        <v>0</v>
      </c>
      <c r="DL270" s="326">
        <v>533686.61</v>
      </c>
      <c r="DM270" s="326">
        <v>216531.67</v>
      </c>
      <c r="DN270" s="326">
        <v>0</v>
      </c>
      <c r="DO270" s="326">
        <v>0</v>
      </c>
      <c r="DP270" s="326">
        <v>63529.27</v>
      </c>
      <c r="DQ270" s="326">
        <v>180.94</v>
      </c>
      <c r="DR270" s="326">
        <v>0</v>
      </c>
      <c r="DS270" s="326">
        <v>0</v>
      </c>
      <c r="DT270" s="326">
        <v>0</v>
      </c>
      <c r="DU270" s="326">
        <v>0</v>
      </c>
      <c r="DV270" s="326">
        <v>160768.85</v>
      </c>
      <c r="DW270" s="326">
        <v>0</v>
      </c>
      <c r="DX270" s="326">
        <v>0</v>
      </c>
      <c r="DY270" s="326">
        <v>0</v>
      </c>
      <c r="DZ270" s="326">
        <v>0</v>
      </c>
      <c r="EA270" s="326">
        <v>0</v>
      </c>
      <c r="EB270" s="326">
        <v>0</v>
      </c>
      <c r="EC270" s="326">
        <v>0</v>
      </c>
      <c r="ED270" s="326">
        <v>119105.86</v>
      </c>
      <c r="EE270" s="326">
        <v>109322.74</v>
      </c>
      <c r="EF270" s="326">
        <v>2387901.71</v>
      </c>
      <c r="EG270" s="326">
        <v>2224137.33</v>
      </c>
      <c r="EH270" s="326">
        <v>0</v>
      </c>
      <c r="EI270" s="326">
        <v>0</v>
      </c>
      <c r="EJ270" s="326">
        <v>0</v>
      </c>
      <c r="EK270" s="326">
        <v>173547.5</v>
      </c>
      <c r="EL270" s="326">
        <v>0</v>
      </c>
      <c r="EM270" s="326">
        <v>7395000</v>
      </c>
      <c r="EN270" s="326">
        <v>532044.64</v>
      </c>
      <c r="EO270" s="326">
        <v>778877.5</v>
      </c>
      <c r="EP270" s="326">
        <v>293246.67</v>
      </c>
      <c r="EQ270" s="326">
        <v>9895</v>
      </c>
      <c r="ER270" s="326">
        <v>36518.81</v>
      </c>
      <c r="ES270" s="326">
        <v>0</v>
      </c>
      <c r="ET270" s="326">
        <v>0</v>
      </c>
      <c r="EU270" s="326">
        <v>192737.89</v>
      </c>
      <c r="EV270" s="326">
        <v>166561.84</v>
      </c>
      <c r="EW270" s="326">
        <v>749295.79</v>
      </c>
      <c r="EX270" s="326">
        <v>775471.84</v>
      </c>
      <c r="EY270" s="326">
        <v>0</v>
      </c>
      <c r="EZ270" s="326">
        <v>142360.34</v>
      </c>
      <c r="FA270" s="326">
        <v>180952.7</v>
      </c>
      <c r="FB270" s="326">
        <v>266256.5</v>
      </c>
      <c r="FC270" s="326">
        <v>2587.89</v>
      </c>
      <c r="FD270" s="326">
        <v>225076.25</v>
      </c>
      <c r="FE270" s="326">
        <v>0</v>
      </c>
      <c r="FF270" s="326">
        <v>0</v>
      </c>
      <c r="FG270" s="326">
        <v>0</v>
      </c>
      <c r="FH270" s="326">
        <v>25198.880000000001</v>
      </c>
      <c r="FI270" s="326">
        <v>0</v>
      </c>
      <c r="FJ270" s="326">
        <v>23359.32</v>
      </c>
      <c r="FK270" s="326">
        <v>1839.56</v>
      </c>
    </row>
    <row r="271" spans="1:167" x14ac:dyDescent="0.15">
      <c r="A271" s="334">
        <v>4088</v>
      </c>
      <c r="B271" s="334" t="s">
        <v>715</v>
      </c>
      <c r="C271" s="326">
        <v>0</v>
      </c>
      <c r="D271" s="326">
        <v>3738382.78</v>
      </c>
      <c r="E271" s="326">
        <v>0</v>
      </c>
      <c r="F271" s="326">
        <v>2824.54</v>
      </c>
      <c r="G271" s="326">
        <v>26848.05</v>
      </c>
      <c r="H271" s="326">
        <v>2160.2399999999998</v>
      </c>
      <c r="I271" s="326">
        <v>103200.59</v>
      </c>
      <c r="J271" s="326">
        <v>0</v>
      </c>
      <c r="K271" s="326">
        <v>602329</v>
      </c>
      <c r="L271" s="326">
        <v>0</v>
      </c>
      <c r="M271" s="326">
        <v>0</v>
      </c>
      <c r="N271" s="326">
        <v>0</v>
      </c>
      <c r="O271" s="326">
        <v>0</v>
      </c>
      <c r="P271" s="326">
        <v>4361.75</v>
      </c>
      <c r="Q271" s="326">
        <v>0</v>
      </c>
      <c r="R271" s="326">
        <v>0</v>
      </c>
      <c r="S271" s="326">
        <v>0</v>
      </c>
      <c r="T271" s="326">
        <v>0</v>
      </c>
      <c r="U271" s="326">
        <v>97653.07</v>
      </c>
      <c r="V271" s="326">
        <v>8131066</v>
      </c>
      <c r="W271" s="326">
        <v>2633.5</v>
      </c>
      <c r="X271" s="326">
        <v>0</v>
      </c>
      <c r="Y271" s="326">
        <v>0</v>
      </c>
      <c r="Z271" s="326">
        <v>27437.74</v>
      </c>
      <c r="AA271" s="326">
        <v>577834.17000000004</v>
      </c>
      <c r="AB271" s="326">
        <v>0</v>
      </c>
      <c r="AC271" s="326">
        <v>0</v>
      </c>
      <c r="AD271" s="326">
        <v>43292.31</v>
      </c>
      <c r="AE271" s="326">
        <v>209083.49</v>
      </c>
      <c r="AF271" s="326">
        <v>0</v>
      </c>
      <c r="AG271" s="326">
        <v>0</v>
      </c>
      <c r="AH271" s="326">
        <v>65910.34</v>
      </c>
      <c r="AI271" s="326">
        <v>0</v>
      </c>
      <c r="AJ271" s="326">
        <v>0</v>
      </c>
      <c r="AK271" s="326">
        <v>0</v>
      </c>
      <c r="AL271" s="326">
        <v>0</v>
      </c>
      <c r="AM271" s="326">
        <v>23783.11</v>
      </c>
      <c r="AN271" s="326">
        <v>0</v>
      </c>
      <c r="AO271" s="326">
        <v>0</v>
      </c>
      <c r="AP271" s="326">
        <v>0</v>
      </c>
      <c r="AQ271" s="326">
        <v>2690653.7</v>
      </c>
      <c r="AR271" s="326">
        <v>2680999.91</v>
      </c>
      <c r="AS271" s="326">
        <v>322205.36</v>
      </c>
      <c r="AT271" s="326">
        <v>378695.08</v>
      </c>
      <c r="AU271" s="326">
        <v>241968.6</v>
      </c>
      <c r="AV271" s="326">
        <v>135779.73000000001</v>
      </c>
      <c r="AW271" s="326">
        <v>304417.77</v>
      </c>
      <c r="AX271" s="326">
        <v>469871.11</v>
      </c>
      <c r="AY271" s="326">
        <v>348346.55</v>
      </c>
      <c r="AZ271" s="326">
        <v>704208.55</v>
      </c>
      <c r="BA271" s="326">
        <v>2229137.65</v>
      </c>
      <c r="BB271" s="326">
        <v>276679.73</v>
      </c>
      <c r="BC271" s="326">
        <v>90975.08</v>
      </c>
      <c r="BD271" s="326">
        <v>20500.900000000001</v>
      </c>
      <c r="BE271" s="326">
        <v>6567.68</v>
      </c>
      <c r="BF271" s="326">
        <v>1348954.78</v>
      </c>
      <c r="BG271" s="326">
        <v>1403237.2</v>
      </c>
      <c r="BH271" s="326">
        <v>817.18</v>
      </c>
      <c r="BI271" s="326">
        <v>0</v>
      </c>
      <c r="BJ271" s="326">
        <v>0</v>
      </c>
      <c r="BK271" s="326">
        <v>0</v>
      </c>
      <c r="BL271" s="326">
        <v>1871.74</v>
      </c>
      <c r="BM271" s="326">
        <v>0</v>
      </c>
      <c r="BN271" s="326">
        <v>0</v>
      </c>
      <c r="BO271" s="326">
        <v>94086.8</v>
      </c>
      <c r="BP271" s="326">
        <v>0</v>
      </c>
      <c r="BQ271" s="326">
        <v>1901607.25</v>
      </c>
      <c r="BR271" s="326">
        <v>1998606.43</v>
      </c>
      <c r="BS271" s="326">
        <v>1995694.05</v>
      </c>
      <c r="BT271" s="326">
        <v>2000478.17</v>
      </c>
      <c r="BU271" s="326">
        <v>0</v>
      </c>
      <c r="BV271" s="326">
        <v>0</v>
      </c>
      <c r="BW271" s="326">
        <v>1259954.78</v>
      </c>
      <c r="BX271" s="326">
        <v>0</v>
      </c>
      <c r="BY271" s="326">
        <v>0</v>
      </c>
      <c r="BZ271" s="326">
        <v>0</v>
      </c>
      <c r="CA271" s="326">
        <v>0</v>
      </c>
      <c r="CB271" s="326">
        <v>0</v>
      </c>
      <c r="CC271" s="326">
        <v>0</v>
      </c>
      <c r="CD271" s="326">
        <v>0</v>
      </c>
      <c r="CE271" s="326">
        <v>0</v>
      </c>
      <c r="CF271" s="326">
        <v>0</v>
      </c>
      <c r="CG271" s="326">
        <v>0</v>
      </c>
      <c r="CH271" s="326">
        <v>27386.02</v>
      </c>
      <c r="CI271" s="326">
        <v>0</v>
      </c>
      <c r="CJ271" s="326">
        <v>0</v>
      </c>
      <c r="CK271" s="326">
        <v>0</v>
      </c>
      <c r="CL271" s="326">
        <v>0</v>
      </c>
      <c r="CM271" s="326">
        <v>396741</v>
      </c>
      <c r="CN271" s="326">
        <v>0</v>
      </c>
      <c r="CO271" s="326">
        <v>0</v>
      </c>
      <c r="CP271" s="326">
        <v>0</v>
      </c>
      <c r="CQ271" s="326">
        <v>0</v>
      </c>
      <c r="CR271" s="326">
        <v>0</v>
      </c>
      <c r="CS271" s="326">
        <v>0</v>
      </c>
      <c r="CT271" s="326">
        <v>273302.42</v>
      </c>
      <c r="CU271" s="326">
        <v>0</v>
      </c>
      <c r="CV271" s="326">
        <v>0</v>
      </c>
      <c r="CW271" s="326">
        <v>0</v>
      </c>
      <c r="CX271" s="326">
        <v>18584</v>
      </c>
      <c r="CY271" s="326">
        <v>0</v>
      </c>
      <c r="CZ271" s="326">
        <v>0</v>
      </c>
      <c r="DA271" s="326">
        <v>0</v>
      </c>
      <c r="DB271" s="326">
        <v>0</v>
      </c>
      <c r="DC271" s="326">
        <v>0</v>
      </c>
      <c r="DD271" s="326">
        <v>0</v>
      </c>
      <c r="DE271" s="326">
        <v>0</v>
      </c>
      <c r="DF271" s="326">
        <v>0</v>
      </c>
      <c r="DG271" s="326">
        <v>0</v>
      </c>
      <c r="DH271" s="326">
        <v>0</v>
      </c>
      <c r="DI271" s="326">
        <v>1428120.91</v>
      </c>
      <c r="DJ271" s="326">
        <v>0</v>
      </c>
      <c r="DK271" s="326">
        <v>0</v>
      </c>
      <c r="DL271" s="326">
        <v>254388.49</v>
      </c>
      <c r="DM271" s="326">
        <v>93243.839999999997</v>
      </c>
      <c r="DN271" s="326">
        <v>0</v>
      </c>
      <c r="DO271" s="326">
        <v>0</v>
      </c>
      <c r="DP271" s="326">
        <v>114558.68</v>
      </c>
      <c r="DQ271" s="326">
        <v>8080.37</v>
      </c>
      <c r="DR271" s="326">
        <v>0</v>
      </c>
      <c r="DS271" s="326">
        <v>1596.84</v>
      </c>
      <c r="DT271" s="326">
        <v>0</v>
      </c>
      <c r="DU271" s="326">
        <v>0</v>
      </c>
      <c r="DV271" s="326">
        <v>75979.09</v>
      </c>
      <c r="DW271" s="326">
        <v>0</v>
      </c>
      <c r="DX271" s="326">
        <v>40902.019999999997</v>
      </c>
      <c r="DY271" s="326">
        <v>32251.46</v>
      </c>
      <c r="DZ271" s="326">
        <v>85183.51</v>
      </c>
      <c r="EA271" s="326">
        <v>61570.53</v>
      </c>
      <c r="EB271" s="326">
        <v>32263.54</v>
      </c>
      <c r="EC271" s="326">
        <v>0</v>
      </c>
      <c r="ED271" s="326">
        <v>401720.7</v>
      </c>
      <c r="EE271" s="326">
        <v>668258.52</v>
      </c>
      <c r="EF271" s="326">
        <v>1638573.32</v>
      </c>
      <c r="EG271" s="326">
        <v>1255657.8999999999</v>
      </c>
      <c r="EH271" s="326">
        <v>0</v>
      </c>
      <c r="EI271" s="326">
        <v>0</v>
      </c>
      <c r="EJ271" s="326">
        <v>0</v>
      </c>
      <c r="EK271" s="326">
        <v>116377.60000000001</v>
      </c>
      <c r="EL271" s="326">
        <v>0</v>
      </c>
      <c r="EM271" s="326">
        <v>4876565.04</v>
      </c>
      <c r="EN271" s="326">
        <v>17229.29</v>
      </c>
      <c r="EO271" s="326">
        <v>1717814.2</v>
      </c>
      <c r="EP271" s="326">
        <v>1700584.91</v>
      </c>
      <c r="EQ271" s="326">
        <v>0</v>
      </c>
      <c r="ER271" s="326">
        <v>0</v>
      </c>
      <c r="ES271" s="326">
        <v>0</v>
      </c>
      <c r="ET271" s="326">
        <v>0</v>
      </c>
      <c r="EU271" s="326">
        <v>44454.07</v>
      </c>
      <c r="EV271" s="326">
        <v>49472.62</v>
      </c>
      <c r="EW271" s="326">
        <v>582423.38</v>
      </c>
      <c r="EX271" s="326">
        <v>577404.82999999996</v>
      </c>
      <c r="EY271" s="326">
        <v>0</v>
      </c>
      <c r="EZ271" s="326">
        <v>56351.63</v>
      </c>
      <c r="FA271" s="326">
        <v>56939.18</v>
      </c>
      <c r="FB271" s="326">
        <v>66345</v>
      </c>
      <c r="FC271" s="326">
        <v>65412.45</v>
      </c>
      <c r="FD271" s="326">
        <v>0</v>
      </c>
      <c r="FE271" s="326">
        <v>345</v>
      </c>
      <c r="FF271" s="326">
        <v>0</v>
      </c>
      <c r="FG271" s="326">
        <v>0</v>
      </c>
      <c r="FH271" s="326">
        <v>0</v>
      </c>
      <c r="FI271" s="326">
        <v>0</v>
      </c>
      <c r="FJ271" s="326">
        <v>0</v>
      </c>
      <c r="FK271" s="326">
        <v>0</v>
      </c>
    </row>
    <row r="272" spans="1:167" x14ac:dyDescent="0.15">
      <c r="A272" s="334">
        <v>4095</v>
      </c>
      <c r="B272" s="334" t="s">
        <v>716</v>
      </c>
      <c r="C272" s="326">
        <v>0</v>
      </c>
      <c r="D272" s="326">
        <v>16182870.75</v>
      </c>
      <c r="E272" s="326">
        <v>7164</v>
      </c>
      <c r="F272" s="326">
        <v>27084.61</v>
      </c>
      <c r="G272" s="326">
        <v>109741.5</v>
      </c>
      <c r="H272" s="326">
        <v>18739.59</v>
      </c>
      <c r="I272" s="326">
        <v>242154.16</v>
      </c>
      <c r="J272" s="326">
        <v>0</v>
      </c>
      <c r="K272" s="326">
        <v>2894889.84</v>
      </c>
      <c r="L272" s="326">
        <v>0</v>
      </c>
      <c r="M272" s="326">
        <v>0</v>
      </c>
      <c r="N272" s="326">
        <v>0</v>
      </c>
      <c r="O272" s="326">
        <v>0</v>
      </c>
      <c r="P272" s="326">
        <v>500</v>
      </c>
      <c r="Q272" s="326">
        <v>0</v>
      </c>
      <c r="R272" s="326">
        <v>0</v>
      </c>
      <c r="S272" s="326">
        <v>0</v>
      </c>
      <c r="T272" s="326">
        <v>0</v>
      </c>
      <c r="U272" s="326">
        <v>177273.35</v>
      </c>
      <c r="V272" s="326">
        <v>13587278</v>
      </c>
      <c r="W272" s="326">
        <v>46641.84</v>
      </c>
      <c r="X272" s="326">
        <v>0</v>
      </c>
      <c r="Y272" s="326">
        <v>0</v>
      </c>
      <c r="Z272" s="326">
        <v>0</v>
      </c>
      <c r="AA272" s="326">
        <v>1473602.79</v>
      </c>
      <c r="AB272" s="326">
        <v>19052.830000000002</v>
      </c>
      <c r="AC272" s="326">
        <v>0</v>
      </c>
      <c r="AD272" s="326">
        <v>95305.85</v>
      </c>
      <c r="AE272" s="326">
        <v>214566.79</v>
      </c>
      <c r="AF272" s="326">
        <v>0</v>
      </c>
      <c r="AG272" s="326">
        <v>1083.93</v>
      </c>
      <c r="AH272" s="326">
        <v>25667.91</v>
      </c>
      <c r="AI272" s="326">
        <v>0</v>
      </c>
      <c r="AJ272" s="326">
        <v>0</v>
      </c>
      <c r="AK272" s="326">
        <v>573000</v>
      </c>
      <c r="AL272" s="326">
        <v>87711.07</v>
      </c>
      <c r="AM272" s="326">
        <v>1752.42</v>
      </c>
      <c r="AN272" s="326">
        <v>312384.15000000002</v>
      </c>
      <c r="AO272" s="326">
        <v>0</v>
      </c>
      <c r="AP272" s="326">
        <v>8097.12</v>
      </c>
      <c r="AQ272" s="326">
        <v>7480683.2300000004</v>
      </c>
      <c r="AR272" s="326">
        <v>7522596.0199999996</v>
      </c>
      <c r="AS272" s="326">
        <v>831192.14</v>
      </c>
      <c r="AT272" s="326">
        <v>1024529.07</v>
      </c>
      <c r="AU272" s="326">
        <v>746940.14</v>
      </c>
      <c r="AV272" s="326">
        <v>128339.11</v>
      </c>
      <c r="AW272" s="326">
        <v>761345.15</v>
      </c>
      <c r="AX272" s="326">
        <v>1479727.02</v>
      </c>
      <c r="AY272" s="326">
        <v>918714.02</v>
      </c>
      <c r="AZ272" s="326">
        <v>1655917.27</v>
      </c>
      <c r="BA272" s="326">
        <v>7581717.0300000003</v>
      </c>
      <c r="BB272" s="326">
        <v>703664.12</v>
      </c>
      <c r="BC272" s="326">
        <v>252462.99</v>
      </c>
      <c r="BD272" s="326">
        <v>54124.22</v>
      </c>
      <c r="BE272" s="326">
        <v>145076.38</v>
      </c>
      <c r="BF272" s="326">
        <v>3545391.14</v>
      </c>
      <c r="BG272" s="326">
        <v>1567483.87</v>
      </c>
      <c r="BH272" s="326">
        <v>128934.51</v>
      </c>
      <c r="BI272" s="326">
        <v>0</v>
      </c>
      <c r="BJ272" s="326">
        <v>0</v>
      </c>
      <c r="BK272" s="326">
        <v>199580.73</v>
      </c>
      <c r="BL272" s="326">
        <v>199580.73</v>
      </c>
      <c r="BM272" s="326">
        <v>0</v>
      </c>
      <c r="BN272" s="326">
        <v>0</v>
      </c>
      <c r="BO272" s="326">
        <v>0</v>
      </c>
      <c r="BP272" s="326">
        <v>0</v>
      </c>
      <c r="BQ272" s="326">
        <v>5614519.2300000004</v>
      </c>
      <c r="BR272" s="326">
        <v>5192244.3</v>
      </c>
      <c r="BS272" s="326">
        <v>5814099.96</v>
      </c>
      <c r="BT272" s="326">
        <v>5391825.0300000003</v>
      </c>
      <c r="BU272" s="326">
        <v>0</v>
      </c>
      <c r="BV272" s="326">
        <v>0</v>
      </c>
      <c r="BW272" s="326">
        <v>3545391.14</v>
      </c>
      <c r="BX272" s="326">
        <v>0</v>
      </c>
      <c r="BY272" s="326">
        <v>0</v>
      </c>
      <c r="BZ272" s="326">
        <v>0</v>
      </c>
      <c r="CA272" s="326">
        <v>0</v>
      </c>
      <c r="CB272" s="326">
        <v>0</v>
      </c>
      <c r="CC272" s="326">
        <v>0</v>
      </c>
      <c r="CD272" s="326">
        <v>0</v>
      </c>
      <c r="CE272" s="326">
        <v>0</v>
      </c>
      <c r="CF272" s="326">
        <v>0</v>
      </c>
      <c r="CG272" s="326">
        <v>0</v>
      </c>
      <c r="CH272" s="326">
        <v>13999.77</v>
      </c>
      <c r="CI272" s="326">
        <v>0</v>
      </c>
      <c r="CJ272" s="326">
        <v>0</v>
      </c>
      <c r="CK272" s="326">
        <v>0</v>
      </c>
      <c r="CL272" s="326">
        <v>0</v>
      </c>
      <c r="CM272" s="326">
        <v>1140043</v>
      </c>
      <c r="CN272" s="326">
        <v>17044</v>
      </c>
      <c r="CO272" s="326">
        <v>0</v>
      </c>
      <c r="CP272" s="326">
        <v>0</v>
      </c>
      <c r="CQ272" s="326">
        <v>0</v>
      </c>
      <c r="CR272" s="326">
        <v>0</v>
      </c>
      <c r="CS272" s="326">
        <v>4419</v>
      </c>
      <c r="CT272" s="326">
        <v>532592.13</v>
      </c>
      <c r="CU272" s="326">
        <v>0</v>
      </c>
      <c r="CV272" s="326">
        <v>0</v>
      </c>
      <c r="CW272" s="326">
        <v>0</v>
      </c>
      <c r="CX272" s="326">
        <v>200408.05</v>
      </c>
      <c r="CY272" s="326">
        <v>0</v>
      </c>
      <c r="CZ272" s="326">
        <v>0</v>
      </c>
      <c r="DA272" s="326">
        <v>0</v>
      </c>
      <c r="DB272" s="326">
        <v>0</v>
      </c>
      <c r="DC272" s="326">
        <v>0</v>
      </c>
      <c r="DD272" s="326">
        <v>12.5</v>
      </c>
      <c r="DE272" s="326">
        <v>0</v>
      </c>
      <c r="DF272" s="326">
        <v>0</v>
      </c>
      <c r="DG272" s="326">
        <v>0</v>
      </c>
      <c r="DH272" s="326">
        <v>0</v>
      </c>
      <c r="DI272" s="326">
        <v>4063683.49</v>
      </c>
      <c r="DJ272" s="326">
        <v>0</v>
      </c>
      <c r="DK272" s="326">
        <v>12715.5</v>
      </c>
      <c r="DL272" s="326">
        <v>493105</v>
      </c>
      <c r="DM272" s="326">
        <v>313924.84999999998</v>
      </c>
      <c r="DN272" s="326">
        <v>0</v>
      </c>
      <c r="DO272" s="326">
        <v>0</v>
      </c>
      <c r="DP272" s="326">
        <v>261264.32</v>
      </c>
      <c r="DQ272" s="326">
        <v>1895.03</v>
      </c>
      <c r="DR272" s="326">
        <v>0</v>
      </c>
      <c r="DS272" s="326">
        <v>0</v>
      </c>
      <c r="DT272" s="326">
        <v>0</v>
      </c>
      <c r="DU272" s="326">
        <v>0</v>
      </c>
      <c r="DV272" s="326">
        <v>306725.52</v>
      </c>
      <c r="DW272" s="326">
        <v>595.88</v>
      </c>
      <c r="DX272" s="326">
        <v>140018.70000000001</v>
      </c>
      <c r="DY272" s="326">
        <v>131419</v>
      </c>
      <c r="DZ272" s="326">
        <v>518446.72</v>
      </c>
      <c r="EA272" s="326">
        <v>465685.77</v>
      </c>
      <c r="EB272" s="326">
        <v>61360.65</v>
      </c>
      <c r="EC272" s="326">
        <v>0</v>
      </c>
      <c r="ED272" s="326">
        <v>1430697.01</v>
      </c>
      <c r="EE272" s="326">
        <v>608150.65</v>
      </c>
      <c r="EF272" s="326">
        <v>2029266.14</v>
      </c>
      <c r="EG272" s="326">
        <v>2851812.5</v>
      </c>
      <c r="EH272" s="326">
        <v>0</v>
      </c>
      <c r="EI272" s="326">
        <v>0</v>
      </c>
      <c r="EJ272" s="326">
        <v>0</v>
      </c>
      <c r="EK272" s="326">
        <v>0</v>
      </c>
      <c r="EL272" s="326">
        <v>0</v>
      </c>
      <c r="EM272" s="326">
        <v>21292229.039999999</v>
      </c>
      <c r="EN272" s="326">
        <v>0</v>
      </c>
      <c r="EO272" s="326">
        <v>0</v>
      </c>
      <c r="EP272" s="326">
        <v>0</v>
      </c>
      <c r="EQ272" s="326">
        <v>0</v>
      </c>
      <c r="ER272" s="326">
        <v>0</v>
      </c>
      <c r="ES272" s="326">
        <v>0</v>
      </c>
      <c r="ET272" s="326">
        <v>0</v>
      </c>
      <c r="EU272" s="326">
        <v>277432.27</v>
      </c>
      <c r="EV272" s="326">
        <v>262356.03999999998</v>
      </c>
      <c r="EW272" s="326">
        <v>1501156.67</v>
      </c>
      <c r="EX272" s="326">
        <v>1516232.9</v>
      </c>
      <c r="EY272" s="326">
        <v>0</v>
      </c>
      <c r="EZ272" s="326">
        <v>0</v>
      </c>
      <c r="FA272" s="326">
        <v>0</v>
      </c>
      <c r="FB272" s="326">
        <v>0</v>
      </c>
      <c r="FC272" s="326">
        <v>0</v>
      </c>
      <c r="FD272" s="326">
        <v>0</v>
      </c>
      <c r="FE272" s="326">
        <v>0</v>
      </c>
      <c r="FF272" s="326">
        <v>0</v>
      </c>
      <c r="FG272" s="326">
        <v>0</v>
      </c>
      <c r="FH272" s="326">
        <v>0</v>
      </c>
      <c r="FI272" s="326">
        <v>0</v>
      </c>
      <c r="FJ272" s="326">
        <v>0</v>
      </c>
      <c r="FK272" s="326">
        <v>0</v>
      </c>
    </row>
    <row r="273" spans="1:167" x14ac:dyDescent="0.15">
      <c r="A273" s="334">
        <v>4137</v>
      </c>
      <c r="B273" s="334" t="s">
        <v>717</v>
      </c>
      <c r="C273" s="326">
        <v>0</v>
      </c>
      <c r="D273" s="326">
        <v>3909538</v>
      </c>
      <c r="E273" s="326">
        <v>73776.990000000005</v>
      </c>
      <c r="F273" s="326">
        <v>54077.89</v>
      </c>
      <c r="G273" s="326">
        <v>59647.09</v>
      </c>
      <c r="H273" s="326">
        <v>13949.13</v>
      </c>
      <c r="I273" s="326">
        <v>90689.41</v>
      </c>
      <c r="J273" s="326">
        <v>0</v>
      </c>
      <c r="K273" s="326">
        <v>638392</v>
      </c>
      <c r="L273" s="326">
        <v>0</v>
      </c>
      <c r="M273" s="326">
        <v>0</v>
      </c>
      <c r="N273" s="326">
        <v>0</v>
      </c>
      <c r="O273" s="326">
        <v>0</v>
      </c>
      <c r="P273" s="326">
        <v>0</v>
      </c>
      <c r="Q273" s="326">
        <v>0</v>
      </c>
      <c r="R273" s="326">
        <v>0</v>
      </c>
      <c r="S273" s="326">
        <v>0</v>
      </c>
      <c r="T273" s="326">
        <v>0</v>
      </c>
      <c r="U273" s="326">
        <v>69263.39</v>
      </c>
      <c r="V273" s="326">
        <v>5290608</v>
      </c>
      <c r="W273" s="326">
        <v>24732.68</v>
      </c>
      <c r="X273" s="326">
        <v>0</v>
      </c>
      <c r="Y273" s="326">
        <v>0</v>
      </c>
      <c r="Z273" s="326">
        <v>308.24</v>
      </c>
      <c r="AA273" s="326">
        <v>441568.95</v>
      </c>
      <c r="AB273" s="326">
        <v>0</v>
      </c>
      <c r="AC273" s="326">
        <v>0</v>
      </c>
      <c r="AD273" s="326">
        <v>20046.13</v>
      </c>
      <c r="AE273" s="326">
        <v>88147.1</v>
      </c>
      <c r="AF273" s="326">
        <v>0</v>
      </c>
      <c r="AG273" s="326">
        <v>0</v>
      </c>
      <c r="AH273" s="326">
        <v>5652.76</v>
      </c>
      <c r="AI273" s="326">
        <v>0</v>
      </c>
      <c r="AJ273" s="326">
        <v>0</v>
      </c>
      <c r="AK273" s="326">
        <v>0</v>
      </c>
      <c r="AL273" s="326">
        <v>0</v>
      </c>
      <c r="AM273" s="326">
        <v>11928</v>
      </c>
      <c r="AN273" s="326">
        <v>87554.84</v>
      </c>
      <c r="AO273" s="326">
        <v>0</v>
      </c>
      <c r="AP273" s="326">
        <v>3837.2</v>
      </c>
      <c r="AQ273" s="326">
        <v>2211952.9500000002</v>
      </c>
      <c r="AR273" s="326">
        <v>1947684.8</v>
      </c>
      <c r="AS273" s="326">
        <v>290407.33</v>
      </c>
      <c r="AT273" s="326">
        <v>262740.83</v>
      </c>
      <c r="AU273" s="326">
        <v>273833.17</v>
      </c>
      <c r="AV273" s="326">
        <v>1865</v>
      </c>
      <c r="AW273" s="326">
        <v>247114.39</v>
      </c>
      <c r="AX273" s="326">
        <v>429197.23</v>
      </c>
      <c r="AY273" s="326">
        <v>297117.69</v>
      </c>
      <c r="AZ273" s="326">
        <v>539814.19999999995</v>
      </c>
      <c r="BA273" s="326">
        <v>1800604.97</v>
      </c>
      <c r="BB273" s="326">
        <v>411241.36</v>
      </c>
      <c r="BC273" s="326">
        <v>98497</v>
      </c>
      <c r="BD273" s="326">
        <v>0</v>
      </c>
      <c r="BE273" s="326">
        <v>128916.68</v>
      </c>
      <c r="BF273" s="326">
        <v>1288661</v>
      </c>
      <c r="BG273" s="326">
        <v>632236.46</v>
      </c>
      <c r="BH273" s="326">
        <v>0</v>
      </c>
      <c r="BI273" s="326">
        <v>0</v>
      </c>
      <c r="BJ273" s="326">
        <v>0</v>
      </c>
      <c r="BK273" s="326">
        <v>0</v>
      </c>
      <c r="BL273" s="326">
        <v>0</v>
      </c>
      <c r="BM273" s="326">
        <v>750000</v>
      </c>
      <c r="BN273" s="326">
        <v>750000</v>
      </c>
      <c r="BO273" s="326">
        <v>0</v>
      </c>
      <c r="BP273" s="326">
        <v>0</v>
      </c>
      <c r="BQ273" s="326">
        <v>2426099.4900000002</v>
      </c>
      <c r="BR273" s="326">
        <v>2447932.23</v>
      </c>
      <c r="BS273" s="326">
        <v>3176099.49</v>
      </c>
      <c r="BT273" s="326">
        <v>3197932.23</v>
      </c>
      <c r="BU273" s="326">
        <v>0</v>
      </c>
      <c r="BV273" s="326">
        <v>0</v>
      </c>
      <c r="BW273" s="326">
        <v>723661</v>
      </c>
      <c r="BX273" s="326">
        <v>0</v>
      </c>
      <c r="BY273" s="326">
        <v>0</v>
      </c>
      <c r="BZ273" s="326">
        <v>0</v>
      </c>
      <c r="CA273" s="326">
        <v>0</v>
      </c>
      <c r="CB273" s="326">
        <v>9895.16</v>
      </c>
      <c r="CC273" s="326">
        <v>0</v>
      </c>
      <c r="CD273" s="326">
        <v>0</v>
      </c>
      <c r="CE273" s="326">
        <v>0</v>
      </c>
      <c r="CF273" s="326">
        <v>0</v>
      </c>
      <c r="CG273" s="326">
        <v>0</v>
      </c>
      <c r="CH273" s="326">
        <v>0</v>
      </c>
      <c r="CI273" s="326">
        <v>0</v>
      </c>
      <c r="CJ273" s="326">
        <v>0</v>
      </c>
      <c r="CK273" s="326">
        <v>0</v>
      </c>
      <c r="CL273" s="326">
        <v>0</v>
      </c>
      <c r="CM273" s="326">
        <v>253116</v>
      </c>
      <c r="CN273" s="326">
        <v>0</v>
      </c>
      <c r="CO273" s="326">
        <v>0</v>
      </c>
      <c r="CP273" s="326">
        <v>0</v>
      </c>
      <c r="CQ273" s="326">
        <v>0</v>
      </c>
      <c r="CR273" s="326">
        <v>4000</v>
      </c>
      <c r="CS273" s="326">
        <v>0</v>
      </c>
      <c r="CT273" s="326">
        <v>168008.32000000001</v>
      </c>
      <c r="CU273" s="326">
        <v>0</v>
      </c>
      <c r="CV273" s="326">
        <v>0</v>
      </c>
      <c r="CW273" s="326">
        <v>0</v>
      </c>
      <c r="CX273" s="326">
        <v>42632.93</v>
      </c>
      <c r="CY273" s="326">
        <v>0</v>
      </c>
      <c r="CZ273" s="326">
        <v>0</v>
      </c>
      <c r="DA273" s="326">
        <v>0</v>
      </c>
      <c r="DB273" s="326">
        <v>0</v>
      </c>
      <c r="DC273" s="326">
        <v>0</v>
      </c>
      <c r="DD273" s="326">
        <v>0</v>
      </c>
      <c r="DE273" s="326">
        <v>0</v>
      </c>
      <c r="DF273" s="326">
        <v>0</v>
      </c>
      <c r="DG273" s="326">
        <v>0</v>
      </c>
      <c r="DH273" s="326">
        <v>0</v>
      </c>
      <c r="DI273" s="326">
        <v>949011.63</v>
      </c>
      <c r="DJ273" s="326">
        <v>0</v>
      </c>
      <c r="DK273" s="326">
        <v>0</v>
      </c>
      <c r="DL273" s="326">
        <v>82166.75</v>
      </c>
      <c r="DM273" s="326">
        <v>144484.31</v>
      </c>
      <c r="DN273" s="326">
        <v>0</v>
      </c>
      <c r="DO273" s="326">
        <v>0</v>
      </c>
      <c r="DP273" s="326">
        <v>15521.45</v>
      </c>
      <c r="DQ273" s="326">
        <v>0</v>
      </c>
      <c r="DR273" s="326">
        <v>0</v>
      </c>
      <c r="DS273" s="326">
        <v>0</v>
      </c>
      <c r="DT273" s="326">
        <v>0</v>
      </c>
      <c r="DU273" s="326">
        <v>0</v>
      </c>
      <c r="DV273" s="326">
        <v>10129.27</v>
      </c>
      <c r="DW273" s="326">
        <v>0</v>
      </c>
      <c r="DX273" s="326">
        <v>35969.980000000003</v>
      </c>
      <c r="DY273" s="326">
        <v>47055.43</v>
      </c>
      <c r="DZ273" s="326">
        <v>34615.99</v>
      </c>
      <c r="EA273" s="326">
        <v>23530.54</v>
      </c>
      <c r="EB273" s="326">
        <v>0</v>
      </c>
      <c r="EC273" s="326">
        <v>0</v>
      </c>
      <c r="ED273" s="326">
        <v>137397.57</v>
      </c>
      <c r="EE273" s="326">
        <v>502533.3</v>
      </c>
      <c r="EF273" s="326">
        <v>1266751.9099999999</v>
      </c>
      <c r="EG273" s="326">
        <v>901616.18</v>
      </c>
      <c r="EH273" s="326">
        <v>0</v>
      </c>
      <c r="EI273" s="326">
        <v>0</v>
      </c>
      <c r="EJ273" s="326">
        <v>0</v>
      </c>
      <c r="EK273" s="326">
        <v>0</v>
      </c>
      <c r="EL273" s="326">
        <v>0</v>
      </c>
      <c r="EM273" s="326">
        <v>15513000</v>
      </c>
      <c r="EN273" s="326">
        <v>5809006.8200000003</v>
      </c>
      <c r="EO273" s="326">
        <v>2234767.16</v>
      </c>
      <c r="EP273" s="326">
        <v>607020.68000000005</v>
      </c>
      <c r="EQ273" s="326">
        <v>0</v>
      </c>
      <c r="ER273" s="326">
        <v>4181260.34</v>
      </c>
      <c r="ES273" s="326">
        <v>0</v>
      </c>
      <c r="ET273" s="326">
        <v>0</v>
      </c>
      <c r="EU273" s="326">
        <v>82223.66</v>
      </c>
      <c r="EV273" s="326">
        <v>113164.39</v>
      </c>
      <c r="EW273" s="326">
        <v>346274.19</v>
      </c>
      <c r="EX273" s="326">
        <v>315333.46000000002</v>
      </c>
      <c r="EY273" s="326">
        <v>0</v>
      </c>
      <c r="EZ273" s="326">
        <v>37685.06</v>
      </c>
      <c r="FA273" s="326">
        <v>33087.72</v>
      </c>
      <c r="FB273" s="326">
        <v>93495.62</v>
      </c>
      <c r="FC273" s="326">
        <v>0</v>
      </c>
      <c r="FD273" s="326">
        <v>98092.96</v>
      </c>
      <c r="FE273" s="326">
        <v>0</v>
      </c>
      <c r="FF273" s="326">
        <v>0</v>
      </c>
      <c r="FG273" s="326">
        <v>0</v>
      </c>
      <c r="FH273" s="326">
        <v>0</v>
      </c>
      <c r="FI273" s="326">
        <v>0</v>
      </c>
      <c r="FJ273" s="326">
        <v>0</v>
      </c>
      <c r="FK273" s="326">
        <v>0</v>
      </c>
    </row>
    <row r="274" spans="1:167" x14ac:dyDescent="0.15">
      <c r="A274" s="334">
        <v>4144</v>
      </c>
      <c r="B274" s="334" t="s">
        <v>718</v>
      </c>
      <c r="C274" s="326">
        <v>3738</v>
      </c>
      <c r="D274" s="326">
        <v>21098768.190000001</v>
      </c>
      <c r="E274" s="326">
        <v>200</v>
      </c>
      <c r="F274" s="326">
        <v>435239.39</v>
      </c>
      <c r="G274" s="326">
        <v>79192</v>
      </c>
      <c r="H274" s="326">
        <v>108864.17</v>
      </c>
      <c r="I274" s="326">
        <v>251181.53</v>
      </c>
      <c r="J274" s="326">
        <v>0</v>
      </c>
      <c r="K274" s="326">
        <v>2300446.4</v>
      </c>
      <c r="L274" s="326">
        <v>0</v>
      </c>
      <c r="M274" s="326">
        <v>0</v>
      </c>
      <c r="N274" s="326">
        <v>0</v>
      </c>
      <c r="O274" s="326">
        <v>0</v>
      </c>
      <c r="P274" s="326">
        <v>0</v>
      </c>
      <c r="Q274" s="326">
        <v>0</v>
      </c>
      <c r="R274" s="326">
        <v>0</v>
      </c>
      <c r="S274" s="326">
        <v>0</v>
      </c>
      <c r="T274" s="326">
        <v>0</v>
      </c>
      <c r="U274" s="326">
        <v>210362.15</v>
      </c>
      <c r="V274" s="326">
        <v>19654402</v>
      </c>
      <c r="W274" s="326">
        <v>92656.98</v>
      </c>
      <c r="X274" s="326">
        <v>0</v>
      </c>
      <c r="Y274" s="326">
        <v>0</v>
      </c>
      <c r="Z274" s="326">
        <v>137876.99</v>
      </c>
      <c r="AA274" s="326">
        <v>1690667.27</v>
      </c>
      <c r="AB274" s="326">
        <v>0</v>
      </c>
      <c r="AC274" s="326">
        <v>0</v>
      </c>
      <c r="AD274" s="326">
        <v>88816</v>
      </c>
      <c r="AE274" s="326">
        <v>205913.07</v>
      </c>
      <c r="AF274" s="326">
        <v>0</v>
      </c>
      <c r="AG274" s="326">
        <v>0</v>
      </c>
      <c r="AH274" s="326">
        <v>97741.6</v>
      </c>
      <c r="AI274" s="326">
        <v>0</v>
      </c>
      <c r="AJ274" s="326">
        <v>0</v>
      </c>
      <c r="AK274" s="326">
        <v>6896.75</v>
      </c>
      <c r="AL274" s="326">
        <v>125547</v>
      </c>
      <c r="AM274" s="326">
        <v>607960.30000000005</v>
      </c>
      <c r="AN274" s="326">
        <v>79385.210000000006</v>
      </c>
      <c r="AO274" s="326">
        <v>0</v>
      </c>
      <c r="AP274" s="326">
        <v>39168.980000000003</v>
      </c>
      <c r="AQ274" s="326">
        <v>8598055.0899999999</v>
      </c>
      <c r="AR274" s="326">
        <v>8556016.5</v>
      </c>
      <c r="AS274" s="326">
        <v>1916219.48</v>
      </c>
      <c r="AT274" s="326">
        <v>1293578.98</v>
      </c>
      <c r="AU274" s="326">
        <v>754967.1</v>
      </c>
      <c r="AV274" s="326">
        <v>965446.3</v>
      </c>
      <c r="AW274" s="326">
        <v>1521668.47</v>
      </c>
      <c r="AX274" s="326">
        <v>2702314.65</v>
      </c>
      <c r="AY274" s="326">
        <v>755378.21</v>
      </c>
      <c r="AZ274" s="326">
        <v>2700449.33</v>
      </c>
      <c r="BA274" s="326">
        <v>8121883.3399999999</v>
      </c>
      <c r="BB274" s="326">
        <v>1449425.67</v>
      </c>
      <c r="BC274" s="326">
        <v>306575.75</v>
      </c>
      <c r="BD274" s="326">
        <v>145109.4</v>
      </c>
      <c r="BE274" s="326">
        <v>257639.9</v>
      </c>
      <c r="BF274" s="326">
        <v>4832463.8600000003</v>
      </c>
      <c r="BG274" s="326">
        <v>1406988.99</v>
      </c>
      <c r="BH274" s="326">
        <v>897.62</v>
      </c>
      <c r="BI274" s="326">
        <v>578260.13</v>
      </c>
      <c r="BJ274" s="326">
        <v>750960.77</v>
      </c>
      <c r="BK274" s="326">
        <v>198196.96</v>
      </c>
      <c r="BL274" s="326">
        <v>281501.93</v>
      </c>
      <c r="BM274" s="326">
        <v>0</v>
      </c>
      <c r="BN274" s="326">
        <v>0</v>
      </c>
      <c r="BO274" s="326">
        <v>1480314</v>
      </c>
      <c r="BP274" s="326">
        <v>1985790</v>
      </c>
      <c r="BQ274" s="326">
        <v>9568887.0299999993</v>
      </c>
      <c r="BR274" s="326">
        <v>9837350.7599999998</v>
      </c>
      <c r="BS274" s="326">
        <v>11825658.119999999</v>
      </c>
      <c r="BT274" s="326">
        <v>12855603.460000001</v>
      </c>
      <c r="BU274" s="326">
        <v>0</v>
      </c>
      <c r="BV274" s="326">
        <v>0</v>
      </c>
      <c r="BW274" s="326">
        <v>4832463.8600000003</v>
      </c>
      <c r="BX274" s="326">
        <v>0</v>
      </c>
      <c r="BY274" s="326">
        <v>0</v>
      </c>
      <c r="BZ274" s="326">
        <v>0</v>
      </c>
      <c r="CA274" s="326">
        <v>0</v>
      </c>
      <c r="CB274" s="326">
        <v>0</v>
      </c>
      <c r="CC274" s="326">
        <v>0</v>
      </c>
      <c r="CD274" s="326">
        <v>0</v>
      </c>
      <c r="CE274" s="326">
        <v>0</v>
      </c>
      <c r="CF274" s="326">
        <v>0</v>
      </c>
      <c r="CG274" s="326">
        <v>0</v>
      </c>
      <c r="CH274" s="326">
        <v>0</v>
      </c>
      <c r="CI274" s="326">
        <v>0</v>
      </c>
      <c r="CJ274" s="326">
        <v>0</v>
      </c>
      <c r="CK274" s="326">
        <v>0</v>
      </c>
      <c r="CL274" s="326">
        <v>0</v>
      </c>
      <c r="CM274" s="326">
        <v>1646497</v>
      </c>
      <c r="CN274" s="326">
        <v>84902</v>
      </c>
      <c r="CO274" s="326">
        <v>0</v>
      </c>
      <c r="CP274" s="326">
        <v>0</v>
      </c>
      <c r="CQ274" s="326">
        <v>0</v>
      </c>
      <c r="CR274" s="326">
        <v>0</v>
      </c>
      <c r="CS274" s="326">
        <v>22011</v>
      </c>
      <c r="CT274" s="326">
        <v>683574.57</v>
      </c>
      <c r="CU274" s="326">
        <v>0</v>
      </c>
      <c r="CV274" s="326">
        <v>0</v>
      </c>
      <c r="CW274" s="326">
        <v>0</v>
      </c>
      <c r="CX274" s="326">
        <v>85745.86</v>
      </c>
      <c r="CY274" s="326">
        <v>0</v>
      </c>
      <c r="CZ274" s="326">
        <v>0</v>
      </c>
      <c r="DA274" s="326">
        <v>0</v>
      </c>
      <c r="DB274" s="326">
        <v>0</v>
      </c>
      <c r="DC274" s="326">
        <v>0</v>
      </c>
      <c r="DD274" s="326">
        <v>0</v>
      </c>
      <c r="DE274" s="326">
        <v>0</v>
      </c>
      <c r="DF274" s="326">
        <v>0</v>
      </c>
      <c r="DG274" s="326">
        <v>0</v>
      </c>
      <c r="DH274" s="326">
        <v>0</v>
      </c>
      <c r="DI274" s="326">
        <v>5419160.6100000003</v>
      </c>
      <c r="DJ274" s="326">
        <v>0</v>
      </c>
      <c r="DK274" s="326">
        <v>0</v>
      </c>
      <c r="DL274" s="326">
        <v>1118483.6000000001</v>
      </c>
      <c r="DM274" s="326">
        <v>504863.86</v>
      </c>
      <c r="DN274" s="326">
        <v>0</v>
      </c>
      <c r="DO274" s="326">
        <v>0</v>
      </c>
      <c r="DP274" s="326">
        <v>134230.43</v>
      </c>
      <c r="DQ274" s="326">
        <v>47.9</v>
      </c>
      <c r="DR274" s="326">
        <v>31922.53</v>
      </c>
      <c r="DS274" s="326">
        <v>0</v>
      </c>
      <c r="DT274" s="326">
        <v>0</v>
      </c>
      <c r="DU274" s="326">
        <v>0</v>
      </c>
      <c r="DV274" s="326">
        <v>146485.35999999999</v>
      </c>
      <c r="DW274" s="326">
        <v>0</v>
      </c>
      <c r="DX274" s="326">
        <v>996713.94</v>
      </c>
      <c r="DY274" s="326">
        <v>648891.18000000005</v>
      </c>
      <c r="DZ274" s="326">
        <v>898138.04</v>
      </c>
      <c r="EA274" s="326">
        <v>611142.93999999994</v>
      </c>
      <c r="EB274" s="326">
        <v>634817.86</v>
      </c>
      <c r="EC274" s="326">
        <v>0</v>
      </c>
      <c r="ED274" s="326">
        <v>925979.59</v>
      </c>
      <c r="EE274" s="326">
        <v>908595.19999999995</v>
      </c>
      <c r="EF274" s="326">
        <v>4880610.6100000003</v>
      </c>
      <c r="EG274" s="326">
        <v>4525910</v>
      </c>
      <c r="EH274" s="326">
        <v>0</v>
      </c>
      <c r="EI274" s="326">
        <v>0</v>
      </c>
      <c r="EJ274" s="326">
        <v>0</v>
      </c>
      <c r="EK274" s="326">
        <v>372085</v>
      </c>
      <c r="EL274" s="326">
        <v>0</v>
      </c>
      <c r="EM274" s="326">
        <v>52120437.600000001</v>
      </c>
      <c r="EN274" s="326">
        <v>6310259.3499999996</v>
      </c>
      <c r="EO274" s="326">
        <v>683475.21</v>
      </c>
      <c r="EP274" s="326">
        <v>156629.04999999999</v>
      </c>
      <c r="EQ274" s="326">
        <v>162153.38</v>
      </c>
      <c r="ER274" s="326">
        <v>5621259.8099999996</v>
      </c>
      <c r="ES274" s="326">
        <v>0</v>
      </c>
      <c r="ET274" s="326">
        <v>0</v>
      </c>
      <c r="EU274" s="326">
        <v>224123.44</v>
      </c>
      <c r="EV274" s="326">
        <v>205203.62</v>
      </c>
      <c r="EW274" s="326">
        <v>1509891.63</v>
      </c>
      <c r="EX274" s="326">
        <v>1528811.45</v>
      </c>
      <c r="EY274" s="326">
        <v>0</v>
      </c>
      <c r="EZ274" s="326">
        <v>2076.6</v>
      </c>
      <c r="FA274" s="326">
        <v>41122.67</v>
      </c>
      <c r="FB274" s="326">
        <v>740674.34</v>
      </c>
      <c r="FC274" s="326">
        <v>206527.83</v>
      </c>
      <c r="FD274" s="326">
        <v>495100.44</v>
      </c>
      <c r="FE274" s="326">
        <v>0</v>
      </c>
      <c r="FF274" s="326">
        <v>0</v>
      </c>
      <c r="FG274" s="326">
        <v>0</v>
      </c>
      <c r="FH274" s="326">
        <v>156932.6</v>
      </c>
      <c r="FI274" s="326">
        <v>112484.98</v>
      </c>
      <c r="FJ274" s="326">
        <v>13434.62</v>
      </c>
      <c r="FK274" s="326">
        <v>31013</v>
      </c>
    </row>
    <row r="275" spans="1:167" x14ac:dyDescent="0.15">
      <c r="A275" s="334">
        <v>4151</v>
      </c>
      <c r="B275" s="334" t="s">
        <v>719</v>
      </c>
      <c r="C275" s="326">
        <v>538.15</v>
      </c>
      <c r="D275" s="326">
        <v>3571155</v>
      </c>
      <c r="E275" s="326">
        <v>13545.85</v>
      </c>
      <c r="F275" s="326">
        <v>638.58000000000004</v>
      </c>
      <c r="G275" s="326">
        <v>18207.8</v>
      </c>
      <c r="H275" s="326">
        <v>18701.97</v>
      </c>
      <c r="I275" s="326">
        <v>60736.24</v>
      </c>
      <c r="J275" s="326">
        <v>11634.56</v>
      </c>
      <c r="K275" s="326">
        <v>386983</v>
      </c>
      <c r="L275" s="326">
        <v>0</v>
      </c>
      <c r="M275" s="326">
        <v>0</v>
      </c>
      <c r="N275" s="326">
        <v>0</v>
      </c>
      <c r="O275" s="326">
        <v>0</v>
      </c>
      <c r="P275" s="326">
        <v>565.6</v>
      </c>
      <c r="Q275" s="326">
        <v>0</v>
      </c>
      <c r="R275" s="326">
        <v>0</v>
      </c>
      <c r="S275" s="326">
        <v>0</v>
      </c>
      <c r="T275" s="326">
        <v>7500</v>
      </c>
      <c r="U275" s="326">
        <v>69869.070000000007</v>
      </c>
      <c r="V275" s="326">
        <v>5381571</v>
      </c>
      <c r="W275" s="326">
        <v>11286.4</v>
      </c>
      <c r="X275" s="326">
        <v>0</v>
      </c>
      <c r="Y275" s="326">
        <v>0</v>
      </c>
      <c r="Z275" s="326">
        <v>3543.3</v>
      </c>
      <c r="AA275" s="326">
        <v>386531.29</v>
      </c>
      <c r="AB275" s="326">
        <v>0</v>
      </c>
      <c r="AC275" s="326">
        <v>0</v>
      </c>
      <c r="AD275" s="326">
        <v>51549.03</v>
      </c>
      <c r="AE275" s="326">
        <v>127319.27</v>
      </c>
      <c r="AF275" s="326">
        <v>0</v>
      </c>
      <c r="AG275" s="326">
        <v>0</v>
      </c>
      <c r="AH275" s="326">
        <v>53257.58</v>
      </c>
      <c r="AI275" s="326">
        <v>0</v>
      </c>
      <c r="AJ275" s="326">
        <v>0</v>
      </c>
      <c r="AK275" s="326">
        <v>2297</v>
      </c>
      <c r="AL275" s="326">
        <v>0</v>
      </c>
      <c r="AM275" s="326">
        <v>8757.99</v>
      </c>
      <c r="AN275" s="326">
        <v>84558.48</v>
      </c>
      <c r="AO275" s="326">
        <v>0</v>
      </c>
      <c r="AP275" s="326">
        <v>2146.2600000000002</v>
      </c>
      <c r="AQ275" s="326">
        <v>1808503.1</v>
      </c>
      <c r="AR275" s="326">
        <v>2108941.14</v>
      </c>
      <c r="AS275" s="326">
        <v>325198.62</v>
      </c>
      <c r="AT275" s="326">
        <v>268490.5</v>
      </c>
      <c r="AU275" s="326">
        <v>221807.18</v>
      </c>
      <c r="AV275" s="326">
        <v>8157.42</v>
      </c>
      <c r="AW275" s="326">
        <v>229003.74</v>
      </c>
      <c r="AX275" s="326">
        <v>295574.13</v>
      </c>
      <c r="AY275" s="326">
        <v>240339.67</v>
      </c>
      <c r="AZ275" s="326">
        <v>406189.65</v>
      </c>
      <c r="BA275" s="326">
        <v>1690707.95</v>
      </c>
      <c r="BB275" s="326">
        <v>321556.81</v>
      </c>
      <c r="BC275" s="326">
        <v>119828.29</v>
      </c>
      <c r="BD275" s="326">
        <v>263217.65999999997</v>
      </c>
      <c r="BE275" s="326">
        <v>65429.48</v>
      </c>
      <c r="BF275" s="326">
        <v>819864.59</v>
      </c>
      <c r="BG275" s="326">
        <v>996303.89</v>
      </c>
      <c r="BH275" s="326">
        <v>11082.4</v>
      </c>
      <c r="BI275" s="326">
        <v>0</v>
      </c>
      <c r="BJ275" s="326">
        <v>0</v>
      </c>
      <c r="BK275" s="326">
        <v>0</v>
      </c>
      <c r="BL275" s="326">
        <v>0</v>
      </c>
      <c r="BM275" s="326">
        <v>0</v>
      </c>
      <c r="BN275" s="326">
        <v>0</v>
      </c>
      <c r="BO275" s="326">
        <v>0</v>
      </c>
      <c r="BP275" s="326">
        <v>0</v>
      </c>
      <c r="BQ275" s="326">
        <v>2871607.72</v>
      </c>
      <c r="BR275" s="326">
        <v>2944304.92</v>
      </c>
      <c r="BS275" s="326">
        <v>2871607.72</v>
      </c>
      <c r="BT275" s="326">
        <v>2944304.92</v>
      </c>
      <c r="BU275" s="326">
        <v>0</v>
      </c>
      <c r="BV275" s="326">
        <v>0</v>
      </c>
      <c r="BW275" s="326">
        <v>819764.59</v>
      </c>
      <c r="BX275" s="326">
        <v>0</v>
      </c>
      <c r="BY275" s="326">
        <v>0</v>
      </c>
      <c r="BZ275" s="326">
        <v>0</v>
      </c>
      <c r="CA275" s="326">
        <v>0</v>
      </c>
      <c r="CB275" s="326">
        <v>0</v>
      </c>
      <c r="CC275" s="326">
        <v>0</v>
      </c>
      <c r="CD275" s="326">
        <v>0</v>
      </c>
      <c r="CE275" s="326">
        <v>0</v>
      </c>
      <c r="CF275" s="326">
        <v>0</v>
      </c>
      <c r="CG275" s="326">
        <v>0</v>
      </c>
      <c r="CH275" s="326">
        <v>0</v>
      </c>
      <c r="CI275" s="326">
        <v>0</v>
      </c>
      <c r="CJ275" s="326">
        <v>0</v>
      </c>
      <c r="CK275" s="326">
        <v>0</v>
      </c>
      <c r="CL275" s="326">
        <v>0</v>
      </c>
      <c r="CM275" s="326">
        <v>320473</v>
      </c>
      <c r="CN275" s="326">
        <v>0</v>
      </c>
      <c r="CO275" s="326">
        <v>0</v>
      </c>
      <c r="CP275" s="326">
        <v>0</v>
      </c>
      <c r="CQ275" s="326">
        <v>0</v>
      </c>
      <c r="CR275" s="326">
        <v>0</v>
      </c>
      <c r="CS275" s="326">
        <v>0</v>
      </c>
      <c r="CT275" s="326">
        <v>146309.9</v>
      </c>
      <c r="CU275" s="326">
        <v>0</v>
      </c>
      <c r="CV275" s="326">
        <v>0</v>
      </c>
      <c r="CW275" s="326">
        <v>0</v>
      </c>
      <c r="CX275" s="326">
        <v>35259.199999999997</v>
      </c>
      <c r="CY275" s="326">
        <v>0</v>
      </c>
      <c r="CZ275" s="326">
        <v>0</v>
      </c>
      <c r="DA275" s="326">
        <v>0</v>
      </c>
      <c r="DB275" s="326">
        <v>0</v>
      </c>
      <c r="DC275" s="326">
        <v>0</v>
      </c>
      <c r="DD275" s="326">
        <v>130</v>
      </c>
      <c r="DE275" s="326">
        <v>20.95</v>
      </c>
      <c r="DF275" s="326">
        <v>0</v>
      </c>
      <c r="DG275" s="326">
        <v>0</v>
      </c>
      <c r="DH275" s="326">
        <v>0</v>
      </c>
      <c r="DI275" s="326">
        <v>927804.35</v>
      </c>
      <c r="DJ275" s="326">
        <v>0</v>
      </c>
      <c r="DK275" s="326">
        <v>0</v>
      </c>
      <c r="DL275" s="326">
        <v>230959.31</v>
      </c>
      <c r="DM275" s="326">
        <v>85646.45</v>
      </c>
      <c r="DN275" s="326">
        <v>0</v>
      </c>
      <c r="DO275" s="326">
        <v>0</v>
      </c>
      <c r="DP275" s="326">
        <v>26798.38</v>
      </c>
      <c r="DQ275" s="326">
        <v>0</v>
      </c>
      <c r="DR275" s="326">
        <v>6837.73</v>
      </c>
      <c r="DS275" s="326">
        <v>3446.37</v>
      </c>
      <c r="DT275" s="326">
        <v>0</v>
      </c>
      <c r="DU275" s="326">
        <v>0</v>
      </c>
      <c r="DV275" s="326">
        <v>39885</v>
      </c>
      <c r="DW275" s="326">
        <v>0</v>
      </c>
      <c r="DX275" s="326">
        <v>28951.94</v>
      </c>
      <c r="DY275" s="326">
        <v>12915.7</v>
      </c>
      <c r="DZ275" s="326">
        <v>46316.9</v>
      </c>
      <c r="EA275" s="326">
        <v>35800.92</v>
      </c>
      <c r="EB275" s="326">
        <v>26552.22</v>
      </c>
      <c r="EC275" s="326">
        <v>0</v>
      </c>
      <c r="ED275" s="326">
        <v>324101.08</v>
      </c>
      <c r="EE275" s="326">
        <v>323384.84000000003</v>
      </c>
      <c r="EF275" s="326">
        <v>1412458.76</v>
      </c>
      <c r="EG275" s="326">
        <v>1348075</v>
      </c>
      <c r="EH275" s="326">
        <v>0</v>
      </c>
      <c r="EI275" s="326">
        <v>0</v>
      </c>
      <c r="EJ275" s="326">
        <v>0</v>
      </c>
      <c r="EK275" s="326">
        <v>65100</v>
      </c>
      <c r="EL275" s="326">
        <v>0</v>
      </c>
      <c r="EM275" s="326">
        <v>16830770.350000001</v>
      </c>
      <c r="EN275" s="326">
        <v>200.59</v>
      </c>
      <c r="EO275" s="326">
        <v>303.27999999999997</v>
      </c>
      <c r="EP275" s="326">
        <v>102.69</v>
      </c>
      <c r="EQ275" s="326">
        <v>0</v>
      </c>
      <c r="ER275" s="326">
        <v>0</v>
      </c>
      <c r="ES275" s="326">
        <v>0</v>
      </c>
      <c r="ET275" s="326">
        <v>0</v>
      </c>
      <c r="EU275" s="326">
        <v>43953.27</v>
      </c>
      <c r="EV275" s="326">
        <v>47790.48</v>
      </c>
      <c r="EW275" s="326">
        <v>321023.21999999997</v>
      </c>
      <c r="EX275" s="326">
        <v>317186.01</v>
      </c>
      <c r="EY275" s="326">
        <v>0</v>
      </c>
      <c r="EZ275" s="326">
        <v>30888.77</v>
      </c>
      <c r="FA275" s="326">
        <v>2896.66</v>
      </c>
      <c r="FB275" s="326">
        <v>13969.5</v>
      </c>
      <c r="FC275" s="326">
        <v>612.74</v>
      </c>
      <c r="FD275" s="326">
        <v>41348.870000000003</v>
      </c>
      <c r="FE275" s="326">
        <v>0</v>
      </c>
      <c r="FF275" s="326">
        <v>0</v>
      </c>
      <c r="FG275" s="326">
        <v>0</v>
      </c>
      <c r="FH275" s="326">
        <v>0</v>
      </c>
      <c r="FI275" s="326">
        <v>0</v>
      </c>
      <c r="FJ275" s="326">
        <v>0</v>
      </c>
      <c r="FK275" s="326">
        <v>0</v>
      </c>
    </row>
    <row r="276" spans="1:167" x14ac:dyDescent="0.15">
      <c r="A276" s="334">
        <v>4165</v>
      </c>
      <c r="B276" s="334" t="s">
        <v>720</v>
      </c>
      <c r="C276" s="326">
        <v>0</v>
      </c>
      <c r="D276" s="326">
        <v>6269884.7199999997</v>
      </c>
      <c r="E276" s="326">
        <v>22264.54</v>
      </c>
      <c r="F276" s="326">
        <v>746.12</v>
      </c>
      <c r="G276" s="326">
        <v>41134.449999999997</v>
      </c>
      <c r="H276" s="326">
        <v>3943.58</v>
      </c>
      <c r="I276" s="326">
        <v>65716.039999999994</v>
      </c>
      <c r="J276" s="326">
        <v>8188.73</v>
      </c>
      <c r="K276" s="326">
        <v>1172223</v>
      </c>
      <c r="L276" s="326">
        <v>0</v>
      </c>
      <c r="M276" s="326">
        <v>0</v>
      </c>
      <c r="N276" s="326">
        <v>254111.66</v>
      </c>
      <c r="O276" s="326">
        <v>0</v>
      </c>
      <c r="P276" s="326">
        <v>11943</v>
      </c>
      <c r="Q276" s="326">
        <v>0</v>
      </c>
      <c r="R276" s="326">
        <v>0</v>
      </c>
      <c r="S276" s="326">
        <v>0</v>
      </c>
      <c r="T276" s="326">
        <v>0</v>
      </c>
      <c r="U276" s="326">
        <v>174838.04</v>
      </c>
      <c r="V276" s="326">
        <v>10087851</v>
      </c>
      <c r="W276" s="326">
        <v>17368.919999999998</v>
      </c>
      <c r="X276" s="326">
        <v>0</v>
      </c>
      <c r="Y276" s="326">
        <v>0</v>
      </c>
      <c r="Z276" s="326">
        <v>4910.7</v>
      </c>
      <c r="AA276" s="326">
        <v>731543.4</v>
      </c>
      <c r="AB276" s="326">
        <v>0</v>
      </c>
      <c r="AC276" s="326">
        <v>0</v>
      </c>
      <c r="AD276" s="326">
        <v>89232.320000000007</v>
      </c>
      <c r="AE276" s="326">
        <v>163140.51</v>
      </c>
      <c r="AF276" s="326">
        <v>0</v>
      </c>
      <c r="AG276" s="326">
        <v>0</v>
      </c>
      <c r="AH276" s="326">
        <v>21558.92</v>
      </c>
      <c r="AI276" s="326">
        <v>0</v>
      </c>
      <c r="AJ276" s="326">
        <v>0</v>
      </c>
      <c r="AK276" s="326">
        <v>6205.26</v>
      </c>
      <c r="AL276" s="326">
        <v>0</v>
      </c>
      <c r="AM276" s="326">
        <v>0</v>
      </c>
      <c r="AN276" s="326">
        <v>47157.99</v>
      </c>
      <c r="AO276" s="326">
        <v>0</v>
      </c>
      <c r="AP276" s="326">
        <v>4701.99</v>
      </c>
      <c r="AQ276" s="326">
        <v>3841961.87</v>
      </c>
      <c r="AR276" s="326">
        <v>3821626.11</v>
      </c>
      <c r="AS276" s="326">
        <v>686248.19</v>
      </c>
      <c r="AT276" s="326">
        <v>517435.2</v>
      </c>
      <c r="AU276" s="326">
        <v>397899.61</v>
      </c>
      <c r="AV276" s="326">
        <v>48301.760000000002</v>
      </c>
      <c r="AW276" s="326">
        <v>398622.69</v>
      </c>
      <c r="AX276" s="326">
        <v>580893.76</v>
      </c>
      <c r="AY276" s="326">
        <v>719724.56</v>
      </c>
      <c r="AZ276" s="326">
        <v>1317021.26</v>
      </c>
      <c r="BA276" s="326">
        <v>3857367.48</v>
      </c>
      <c r="BB276" s="326">
        <v>222141.11</v>
      </c>
      <c r="BC276" s="326">
        <v>230069.31</v>
      </c>
      <c r="BD276" s="326">
        <v>140611.76999999999</v>
      </c>
      <c r="BE276" s="326">
        <v>13396</v>
      </c>
      <c r="BF276" s="326">
        <v>1487411.25</v>
      </c>
      <c r="BG276" s="326">
        <v>767783.92</v>
      </c>
      <c r="BH276" s="326">
        <v>560.07000000000005</v>
      </c>
      <c r="BI276" s="326">
        <v>0</v>
      </c>
      <c r="BJ276" s="326">
        <v>0</v>
      </c>
      <c r="BK276" s="326">
        <v>0</v>
      </c>
      <c r="BL276" s="326">
        <v>1894.49</v>
      </c>
      <c r="BM276" s="326">
        <v>0</v>
      </c>
      <c r="BN276" s="326">
        <v>17191</v>
      </c>
      <c r="BO276" s="326">
        <v>0</v>
      </c>
      <c r="BP276" s="326">
        <v>0</v>
      </c>
      <c r="BQ276" s="326">
        <v>3410371.03</v>
      </c>
      <c r="BR276" s="326">
        <v>3540874.51</v>
      </c>
      <c r="BS276" s="326">
        <v>3410371.03</v>
      </c>
      <c r="BT276" s="326">
        <v>3559960</v>
      </c>
      <c r="BU276" s="326">
        <v>0</v>
      </c>
      <c r="BV276" s="326">
        <v>0</v>
      </c>
      <c r="BW276" s="326">
        <v>1487411.25</v>
      </c>
      <c r="BX276" s="326">
        <v>0</v>
      </c>
      <c r="BY276" s="326">
        <v>0</v>
      </c>
      <c r="BZ276" s="326">
        <v>0</v>
      </c>
      <c r="CA276" s="326">
        <v>0</v>
      </c>
      <c r="CB276" s="326">
        <v>0</v>
      </c>
      <c r="CC276" s="326">
        <v>0</v>
      </c>
      <c r="CD276" s="326">
        <v>0</v>
      </c>
      <c r="CE276" s="326">
        <v>64140.11</v>
      </c>
      <c r="CF276" s="326">
        <v>0</v>
      </c>
      <c r="CG276" s="326">
        <v>0</v>
      </c>
      <c r="CH276" s="326">
        <v>759</v>
      </c>
      <c r="CI276" s="326">
        <v>0</v>
      </c>
      <c r="CJ276" s="326">
        <v>0</v>
      </c>
      <c r="CK276" s="326">
        <v>0</v>
      </c>
      <c r="CL276" s="326">
        <v>0</v>
      </c>
      <c r="CM276" s="326">
        <v>536370</v>
      </c>
      <c r="CN276" s="326">
        <v>60838</v>
      </c>
      <c r="CO276" s="326">
        <v>0</v>
      </c>
      <c r="CP276" s="326">
        <v>0</v>
      </c>
      <c r="CQ276" s="326">
        <v>0</v>
      </c>
      <c r="CR276" s="326">
        <v>0</v>
      </c>
      <c r="CS276" s="326">
        <v>15772</v>
      </c>
      <c r="CT276" s="326">
        <v>212043.42</v>
      </c>
      <c r="CU276" s="326">
        <v>0</v>
      </c>
      <c r="CV276" s="326">
        <v>0</v>
      </c>
      <c r="CW276" s="326">
        <v>0</v>
      </c>
      <c r="CX276" s="326">
        <v>81655.78</v>
      </c>
      <c r="CY276" s="326">
        <v>0</v>
      </c>
      <c r="CZ276" s="326">
        <v>0</v>
      </c>
      <c r="DA276" s="326">
        <v>0</v>
      </c>
      <c r="DB276" s="326">
        <v>0</v>
      </c>
      <c r="DC276" s="326">
        <v>0</v>
      </c>
      <c r="DD276" s="326">
        <v>0</v>
      </c>
      <c r="DE276" s="326">
        <v>0</v>
      </c>
      <c r="DF276" s="326">
        <v>0</v>
      </c>
      <c r="DG276" s="326">
        <v>0</v>
      </c>
      <c r="DH276" s="326">
        <v>0</v>
      </c>
      <c r="DI276" s="326">
        <v>1970355.61</v>
      </c>
      <c r="DJ276" s="326">
        <v>0</v>
      </c>
      <c r="DK276" s="326">
        <v>0</v>
      </c>
      <c r="DL276" s="326">
        <v>196605.14</v>
      </c>
      <c r="DM276" s="326">
        <v>240529.78</v>
      </c>
      <c r="DN276" s="326">
        <v>0</v>
      </c>
      <c r="DO276" s="326">
        <v>0</v>
      </c>
      <c r="DP276" s="326">
        <v>43544.03</v>
      </c>
      <c r="DQ276" s="326">
        <v>0</v>
      </c>
      <c r="DR276" s="326">
        <v>0</v>
      </c>
      <c r="DS276" s="326">
        <v>0</v>
      </c>
      <c r="DT276" s="326">
        <v>0</v>
      </c>
      <c r="DU276" s="326">
        <v>0</v>
      </c>
      <c r="DV276" s="326">
        <v>7955</v>
      </c>
      <c r="DW276" s="326">
        <v>0</v>
      </c>
      <c r="DX276" s="326">
        <v>15520.28</v>
      </c>
      <c r="DY276" s="326">
        <v>17971.77</v>
      </c>
      <c r="DZ276" s="326">
        <v>21021.279999999999</v>
      </c>
      <c r="EA276" s="326">
        <v>15048.5</v>
      </c>
      <c r="EB276" s="326">
        <v>3521.29</v>
      </c>
      <c r="EC276" s="326">
        <v>0</v>
      </c>
      <c r="ED276" s="326">
        <v>1621170.49</v>
      </c>
      <c r="EE276" s="326">
        <v>1637086.49</v>
      </c>
      <c r="EF276" s="326">
        <v>1721601</v>
      </c>
      <c r="EG276" s="326">
        <v>1705685</v>
      </c>
      <c r="EH276" s="326">
        <v>0</v>
      </c>
      <c r="EI276" s="326">
        <v>0</v>
      </c>
      <c r="EJ276" s="326">
        <v>0</v>
      </c>
      <c r="EK276" s="326">
        <v>0</v>
      </c>
      <c r="EL276" s="326">
        <v>0</v>
      </c>
      <c r="EM276" s="326">
        <v>8907602.3000000007</v>
      </c>
      <c r="EN276" s="326">
        <v>500.15</v>
      </c>
      <c r="EO276" s="326">
        <v>500.39</v>
      </c>
      <c r="EP276" s="326">
        <v>0.24</v>
      </c>
      <c r="EQ276" s="326">
        <v>0</v>
      </c>
      <c r="ER276" s="326">
        <v>0</v>
      </c>
      <c r="ES276" s="326">
        <v>0</v>
      </c>
      <c r="ET276" s="326">
        <v>0</v>
      </c>
      <c r="EU276" s="326">
        <v>105061.57</v>
      </c>
      <c r="EV276" s="326">
        <v>118461.23</v>
      </c>
      <c r="EW276" s="326">
        <v>871943.5</v>
      </c>
      <c r="EX276" s="326">
        <v>858543.84</v>
      </c>
      <c r="EY276" s="326">
        <v>0</v>
      </c>
      <c r="EZ276" s="326">
        <v>59762.12</v>
      </c>
      <c r="FA276" s="326">
        <v>104004.06</v>
      </c>
      <c r="FB276" s="326">
        <v>469200.36</v>
      </c>
      <c r="FC276" s="326">
        <v>0</v>
      </c>
      <c r="FD276" s="326">
        <v>424958.42</v>
      </c>
      <c r="FE276" s="326">
        <v>0</v>
      </c>
      <c r="FF276" s="326">
        <v>0</v>
      </c>
      <c r="FG276" s="326">
        <v>0</v>
      </c>
      <c r="FH276" s="326">
        <v>0</v>
      </c>
      <c r="FI276" s="326">
        <v>0</v>
      </c>
      <c r="FJ276" s="326">
        <v>0</v>
      </c>
      <c r="FK276" s="326">
        <v>0</v>
      </c>
    </row>
    <row r="277" spans="1:167" x14ac:dyDescent="0.15">
      <c r="A277" s="334">
        <v>4179</v>
      </c>
      <c r="B277" s="334" t="s">
        <v>721</v>
      </c>
      <c r="C277" s="326">
        <v>64684.52</v>
      </c>
      <c r="D277" s="326">
        <v>42043525.619999997</v>
      </c>
      <c r="E277" s="326">
        <v>16857.86</v>
      </c>
      <c r="F277" s="326">
        <v>105</v>
      </c>
      <c r="G277" s="326">
        <v>84497.75</v>
      </c>
      <c r="H277" s="326">
        <v>63346.63</v>
      </c>
      <c r="I277" s="326">
        <v>839229.03</v>
      </c>
      <c r="J277" s="326">
        <v>0</v>
      </c>
      <c r="K277" s="326">
        <v>1248798.5</v>
      </c>
      <c r="L277" s="326">
        <v>0</v>
      </c>
      <c r="M277" s="326">
        <v>0</v>
      </c>
      <c r="N277" s="326">
        <v>0</v>
      </c>
      <c r="O277" s="326">
        <v>0</v>
      </c>
      <c r="P277" s="326">
        <v>4400</v>
      </c>
      <c r="Q277" s="326">
        <v>0</v>
      </c>
      <c r="R277" s="326">
        <v>0</v>
      </c>
      <c r="S277" s="326">
        <v>0</v>
      </c>
      <c r="T277" s="326">
        <v>0</v>
      </c>
      <c r="U277" s="326">
        <v>594093.14</v>
      </c>
      <c r="V277" s="326">
        <v>56424803</v>
      </c>
      <c r="W277" s="326">
        <v>98915.59</v>
      </c>
      <c r="X277" s="326">
        <v>21705</v>
      </c>
      <c r="Y277" s="326">
        <v>883448.86</v>
      </c>
      <c r="Z277" s="326">
        <v>16199.2</v>
      </c>
      <c r="AA277" s="326">
        <v>4893521.07</v>
      </c>
      <c r="AB277" s="326">
        <v>88097.65</v>
      </c>
      <c r="AC277" s="326">
        <v>0</v>
      </c>
      <c r="AD277" s="326">
        <v>1094548.6299999999</v>
      </c>
      <c r="AE277" s="326">
        <v>1798759.35</v>
      </c>
      <c r="AF277" s="326">
        <v>0</v>
      </c>
      <c r="AG277" s="326">
        <v>0</v>
      </c>
      <c r="AH277" s="326">
        <v>145058.04999999999</v>
      </c>
      <c r="AI277" s="326">
        <v>2759.24</v>
      </c>
      <c r="AJ277" s="326">
        <v>0</v>
      </c>
      <c r="AK277" s="326">
        <v>4750</v>
      </c>
      <c r="AL277" s="326">
        <v>149131.56</v>
      </c>
      <c r="AM277" s="326">
        <v>435439.25</v>
      </c>
      <c r="AN277" s="326">
        <v>155567.4</v>
      </c>
      <c r="AO277" s="326">
        <v>0</v>
      </c>
      <c r="AP277" s="326">
        <v>207008.48</v>
      </c>
      <c r="AQ277" s="326">
        <v>22579694.34</v>
      </c>
      <c r="AR277" s="326">
        <v>24601476.129999999</v>
      </c>
      <c r="AS277" s="326">
        <v>2885731.31</v>
      </c>
      <c r="AT277" s="326">
        <v>2852599.2</v>
      </c>
      <c r="AU277" s="326">
        <v>796864.5</v>
      </c>
      <c r="AV277" s="326">
        <v>783405.31</v>
      </c>
      <c r="AW277" s="326">
        <v>3361376.15</v>
      </c>
      <c r="AX277" s="326">
        <v>4936646.54</v>
      </c>
      <c r="AY277" s="326">
        <v>461762.16</v>
      </c>
      <c r="AZ277" s="326">
        <v>5968994.2800000003</v>
      </c>
      <c r="BA277" s="326">
        <v>13999693.779999999</v>
      </c>
      <c r="BB277" s="326">
        <v>4895470</v>
      </c>
      <c r="BC277" s="326">
        <v>781119.9</v>
      </c>
      <c r="BD277" s="326">
        <v>138417.56</v>
      </c>
      <c r="BE277" s="326">
        <v>197793.92000000001</v>
      </c>
      <c r="BF277" s="326">
        <v>16257930.970000001</v>
      </c>
      <c r="BG277" s="326">
        <v>3358127.95</v>
      </c>
      <c r="BH277" s="326">
        <v>56355.53</v>
      </c>
      <c r="BI277" s="326">
        <v>78807.7</v>
      </c>
      <c r="BJ277" s="326">
        <v>160672.17000000001</v>
      </c>
      <c r="BK277" s="326">
        <v>0</v>
      </c>
      <c r="BL277" s="326">
        <v>0</v>
      </c>
      <c r="BM277" s="326">
        <v>0</v>
      </c>
      <c r="BN277" s="326">
        <v>0</v>
      </c>
      <c r="BO277" s="326">
        <v>996666.1</v>
      </c>
      <c r="BP277" s="326">
        <v>769758.53</v>
      </c>
      <c r="BQ277" s="326">
        <v>14317211.810000001</v>
      </c>
      <c r="BR277" s="326">
        <v>16928045.760000002</v>
      </c>
      <c r="BS277" s="326">
        <v>15392685.609999999</v>
      </c>
      <c r="BT277" s="326">
        <v>17858476.460000001</v>
      </c>
      <c r="BU277" s="326">
        <v>0</v>
      </c>
      <c r="BV277" s="326">
        <v>0</v>
      </c>
      <c r="BW277" s="326">
        <v>16223880.970000001</v>
      </c>
      <c r="BX277" s="326">
        <v>0</v>
      </c>
      <c r="BY277" s="326">
        <v>0</v>
      </c>
      <c r="BZ277" s="326">
        <v>0</v>
      </c>
      <c r="CA277" s="326">
        <v>0</v>
      </c>
      <c r="CB277" s="326">
        <v>0</v>
      </c>
      <c r="CC277" s="326">
        <v>161908.32</v>
      </c>
      <c r="CD277" s="326">
        <v>0</v>
      </c>
      <c r="CE277" s="326">
        <v>0</v>
      </c>
      <c r="CF277" s="326">
        <v>0</v>
      </c>
      <c r="CG277" s="326">
        <v>0</v>
      </c>
      <c r="CH277" s="326">
        <v>3442.98</v>
      </c>
      <c r="CI277" s="326">
        <v>0</v>
      </c>
      <c r="CJ277" s="326">
        <v>0</v>
      </c>
      <c r="CK277" s="326">
        <v>0</v>
      </c>
      <c r="CL277" s="326">
        <v>37259.43</v>
      </c>
      <c r="CM277" s="326">
        <v>6043761</v>
      </c>
      <c r="CN277" s="326">
        <v>258383</v>
      </c>
      <c r="CO277" s="326">
        <v>0</v>
      </c>
      <c r="CP277" s="326">
        <v>45700</v>
      </c>
      <c r="CQ277" s="326">
        <v>0</v>
      </c>
      <c r="CR277" s="326">
        <v>51000</v>
      </c>
      <c r="CS277" s="326">
        <v>64672</v>
      </c>
      <c r="CT277" s="326">
        <v>2033019.24</v>
      </c>
      <c r="CU277" s="326">
        <v>0</v>
      </c>
      <c r="CV277" s="326">
        <v>0</v>
      </c>
      <c r="CW277" s="326">
        <v>0</v>
      </c>
      <c r="CX277" s="326">
        <v>1068862.6299999999</v>
      </c>
      <c r="CY277" s="326">
        <v>0</v>
      </c>
      <c r="CZ277" s="326">
        <v>0</v>
      </c>
      <c r="DA277" s="326">
        <v>0</v>
      </c>
      <c r="DB277" s="326">
        <v>0</v>
      </c>
      <c r="DC277" s="326">
        <v>0</v>
      </c>
      <c r="DD277" s="326">
        <v>0</v>
      </c>
      <c r="DE277" s="326">
        <v>0</v>
      </c>
      <c r="DF277" s="326">
        <v>0</v>
      </c>
      <c r="DG277" s="326">
        <v>0</v>
      </c>
      <c r="DH277" s="326">
        <v>0</v>
      </c>
      <c r="DI277" s="326">
        <v>20442771.969999999</v>
      </c>
      <c r="DJ277" s="326">
        <v>0</v>
      </c>
      <c r="DK277" s="326">
        <v>0</v>
      </c>
      <c r="DL277" s="326">
        <v>2955335.54</v>
      </c>
      <c r="DM277" s="326">
        <v>800832.49</v>
      </c>
      <c r="DN277" s="326">
        <v>0</v>
      </c>
      <c r="DO277" s="326">
        <v>0</v>
      </c>
      <c r="DP277" s="326">
        <v>1572907.33</v>
      </c>
      <c r="DQ277" s="326">
        <v>4397.4399999999996</v>
      </c>
      <c r="DR277" s="326">
        <v>0</v>
      </c>
      <c r="DS277" s="326">
        <v>0</v>
      </c>
      <c r="DT277" s="326">
        <v>0</v>
      </c>
      <c r="DU277" s="326">
        <v>0</v>
      </c>
      <c r="DV277" s="326">
        <v>170239.93</v>
      </c>
      <c r="DW277" s="326">
        <v>10323.879999999999</v>
      </c>
      <c r="DX277" s="326">
        <v>383719.32</v>
      </c>
      <c r="DY277" s="326">
        <v>613225.94999999995</v>
      </c>
      <c r="DZ277" s="326">
        <v>636452.03</v>
      </c>
      <c r="EA277" s="326">
        <v>239227.83</v>
      </c>
      <c r="EB277" s="326">
        <v>167717.57</v>
      </c>
      <c r="EC277" s="326">
        <v>0</v>
      </c>
      <c r="ED277" s="326">
        <v>3142312.49</v>
      </c>
      <c r="EE277" s="326">
        <v>928076.86</v>
      </c>
      <c r="EF277" s="326">
        <v>4720846.24</v>
      </c>
      <c r="EG277" s="326">
        <v>6935081.8700000001</v>
      </c>
      <c r="EH277" s="326">
        <v>0</v>
      </c>
      <c r="EI277" s="326">
        <v>0</v>
      </c>
      <c r="EJ277" s="326">
        <v>0</v>
      </c>
      <c r="EK277" s="326">
        <v>0</v>
      </c>
      <c r="EL277" s="326">
        <v>0</v>
      </c>
      <c r="EM277" s="326">
        <v>56333819.530000001</v>
      </c>
      <c r="EN277" s="326">
        <v>15920995.51</v>
      </c>
      <c r="EO277" s="326">
        <v>8703738.8699999992</v>
      </c>
      <c r="EP277" s="326">
        <v>119233.55</v>
      </c>
      <c r="EQ277" s="326">
        <v>0</v>
      </c>
      <c r="ER277" s="326">
        <v>7336490.1900000004</v>
      </c>
      <c r="ES277" s="326">
        <v>0</v>
      </c>
      <c r="ET277" s="326">
        <v>0</v>
      </c>
      <c r="EU277" s="326">
        <v>30550.880000000001</v>
      </c>
      <c r="EV277" s="326">
        <v>336039.39</v>
      </c>
      <c r="EW277" s="326">
        <v>3970100.89</v>
      </c>
      <c r="EX277" s="326">
        <v>3664612.38</v>
      </c>
      <c r="EY277" s="326">
        <v>0</v>
      </c>
      <c r="EZ277" s="326">
        <v>228829.33</v>
      </c>
      <c r="FA277" s="326">
        <v>425169.07</v>
      </c>
      <c r="FB277" s="326">
        <v>2204935.8199999998</v>
      </c>
      <c r="FC277" s="326">
        <v>1170970.03</v>
      </c>
      <c r="FD277" s="326">
        <v>837626.05</v>
      </c>
      <c r="FE277" s="326">
        <v>0</v>
      </c>
      <c r="FF277" s="326">
        <v>0</v>
      </c>
      <c r="FG277" s="326">
        <v>0</v>
      </c>
      <c r="FH277" s="326">
        <v>128124.25</v>
      </c>
      <c r="FI277" s="326">
        <v>58483.34</v>
      </c>
      <c r="FJ277" s="326">
        <v>69640.91</v>
      </c>
      <c r="FK277" s="326">
        <v>0</v>
      </c>
    </row>
    <row r="278" spans="1:167" x14ac:dyDescent="0.15">
      <c r="A278" s="334">
        <v>4186</v>
      </c>
      <c r="B278" s="334" t="s">
        <v>722</v>
      </c>
      <c r="C278" s="326">
        <v>0</v>
      </c>
      <c r="D278" s="326">
        <v>2677731</v>
      </c>
      <c r="E278" s="326">
        <v>0</v>
      </c>
      <c r="F278" s="326">
        <v>11388.36</v>
      </c>
      <c r="G278" s="326">
        <v>34409.24</v>
      </c>
      <c r="H278" s="326">
        <v>2968.17</v>
      </c>
      <c r="I278" s="326">
        <v>32258.99</v>
      </c>
      <c r="J278" s="326">
        <v>5673.3</v>
      </c>
      <c r="K278" s="326">
        <v>361148.14</v>
      </c>
      <c r="L278" s="326">
        <v>0</v>
      </c>
      <c r="M278" s="326">
        <v>0</v>
      </c>
      <c r="N278" s="326">
        <v>0</v>
      </c>
      <c r="O278" s="326">
        <v>0</v>
      </c>
      <c r="P278" s="326">
        <v>38613.01</v>
      </c>
      <c r="Q278" s="326">
        <v>0</v>
      </c>
      <c r="R278" s="326">
        <v>0</v>
      </c>
      <c r="S278" s="326">
        <v>19407.95</v>
      </c>
      <c r="T278" s="326">
        <v>0</v>
      </c>
      <c r="U278" s="326">
        <v>105039.07</v>
      </c>
      <c r="V278" s="326">
        <v>6306086</v>
      </c>
      <c r="W278" s="326">
        <v>27444.39</v>
      </c>
      <c r="X278" s="326">
        <v>0</v>
      </c>
      <c r="Y278" s="326">
        <v>226220.06</v>
      </c>
      <c r="Z278" s="326">
        <v>16226.28</v>
      </c>
      <c r="AA278" s="326">
        <v>426991.82</v>
      </c>
      <c r="AB278" s="326">
        <v>0</v>
      </c>
      <c r="AC278" s="326">
        <v>0</v>
      </c>
      <c r="AD278" s="326">
        <v>5552.78</v>
      </c>
      <c r="AE278" s="326">
        <v>201110.85</v>
      </c>
      <c r="AF278" s="326">
        <v>0</v>
      </c>
      <c r="AG278" s="326">
        <v>0</v>
      </c>
      <c r="AH278" s="326">
        <v>0</v>
      </c>
      <c r="AI278" s="326">
        <v>0</v>
      </c>
      <c r="AJ278" s="326">
        <v>0</v>
      </c>
      <c r="AK278" s="326">
        <v>500</v>
      </c>
      <c r="AL278" s="326">
        <v>0</v>
      </c>
      <c r="AM278" s="326">
        <v>856.52</v>
      </c>
      <c r="AN278" s="326">
        <v>32640.63</v>
      </c>
      <c r="AO278" s="326">
        <v>0</v>
      </c>
      <c r="AP278" s="326">
        <v>8641.92</v>
      </c>
      <c r="AQ278" s="326">
        <v>1653519.28</v>
      </c>
      <c r="AR278" s="326">
        <v>2145366.5699999998</v>
      </c>
      <c r="AS278" s="326">
        <v>312763.45</v>
      </c>
      <c r="AT278" s="326">
        <v>258258.12</v>
      </c>
      <c r="AU278" s="326">
        <v>223650.98</v>
      </c>
      <c r="AV278" s="326">
        <v>83394.95</v>
      </c>
      <c r="AW278" s="326">
        <v>246584.54</v>
      </c>
      <c r="AX278" s="326">
        <v>412661</v>
      </c>
      <c r="AY278" s="326">
        <v>243203.99</v>
      </c>
      <c r="AZ278" s="326">
        <v>408403.27</v>
      </c>
      <c r="BA278" s="326">
        <v>2079776.48</v>
      </c>
      <c r="BB278" s="326">
        <v>365772.94</v>
      </c>
      <c r="BC278" s="326">
        <v>114402.83</v>
      </c>
      <c r="BD278" s="326">
        <v>6235.81</v>
      </c>
      <c r="BE278" s="326">
        <v>91539.16</v>
      </c>
      <c r="BF278" s="326">
        <v>1011935.05</v>
      </c>
      <c r="BG278" s="326">
        <v>834485.24</v>
      </c>
      <c r="BH278" s="326">
        <v>250.99</v>
      </c>
      <c r="BI278" s="326">
        <v>107019</v>
      </c>
      <c r="BJ278" s="326">
        <v>103744</v>
      </c>
      <c r="BK278" s="326">
        <v>0</v>
      </c>
      <c r="BL278" s="326">
        <v>0</v>
      </c>
      <c r="BM278" s="326">
        <v>0</v>
      </c>
      <c r="BN278" s="326">
        <v>0</v>
      </c>
      <c r="BO278" s="326">
        <v>0</v>
      </c>
      <c r="BP278" s="326">
        <v>0</v>
      </c>
      <c r="BQ278" s="326">
        <v>1299372.24</v>
      </c>
      <c r="BR278" s="326">
        <v>1351351.07</v>
      </c>
      <c r="BS278" s="326">
        <v>1406391.24</v>
      </c>
      <c r="BT278" s="326">
        <v>1455095.07</v>
      </c>
      <c r="BU278" s="326">
        <v>0</v>
      </c>
      <c r="BV278" s="326">
        <v>0</v>
      </c>
      <c r="BW278" s="326">
        <v>810055.41</v>
      </c>
      <c r="BX278" s="326">
        <v>0</v>
      </c>
      <c r="BY278" s="326">
        <v>0</v>
      </c>
      <c r="BZ278" s="326">
        <v>0</v>
      </c>
      <c r="CA278" s="326">
        <v>0</v>
      </c>
      <c r="CB278" s="326">
        <v>2553.5500000000002</v>
      </c>
      <c r="CC278" s="326">
        <v>2734.9</v>
      </c>
      <c r="CD278" s="326">
        <v>0</v>
      </c>
      <c r="CE278" s="326">
        <v>0</v>
      </c>
      <c r="CF278" s="326">
        <v>0</v>
      </c>
      <c r="CG278" s="326">
        <v>0</v>
      </c>
      <c r="CH278" s="326">
        <v>47045</v>
      </c>
      <c r="CI278" s="326">
        <v>0</v>
      </c>
      <c r="CJ278" s="326">
        <v>0</v>
      </c>
      <c r="CK278" s="326">
        <v>76681.289999999994</v>
      </c>
      <c r="CL278" s="326">
        <v>0</v>
      </c>
      <c r="CM278" s="326">
        <v>254681</v>
      </c>
      <c r="CN278" s="326">
        <v>34026</v>
      </c>
      <c r="CO278" s="326">
        <v>0</v>
      </c>
      <c r="CP278" s="326">
        <v>0</v>
      </c>
      <c r="CQ278" s="326">
        <v>0</v>
      </c>
      <c r="CR278" s="326">
        <v>0</v>
      </c>
      <c r="CS278" s="326">
        <v>8821</v>
      </c>
      <c r="CT278" s="326">
        <v>165626.35</v>
      </c>
      <c r="CU278" s="326">
        <v>0</v>
      </c>
      <c r="CV278" s="326">
        <v>0</v>
      </c>
      <c r="CW278" s="326">
        <v>0</v>
      </c>
      <c r="CX278" s="326">
        <v>0</v>
      </c>
      <c r="CY278" s="326">
        <v>0</v>
      </c>
      <c r="CZ278" s="326">
        <v>0</v>
      </c>
      <c r="DA278" s="326">
        <v>0</v>
      </c>
      <c r="DB278" s="326">
        <v>0</v>
      </c>
      <c r="DC278" s="326">
        <v>0</v>
      </c>
      <c r="DD278" s="326">
        <v>0</v>
      </c>
      <c r="DE278" s="326">
        <v>0</v>
      </c>
      <c r="DF278" s="326">
        <v>0</v>
      </c>
      <c r="DG278" s="326">
        <v>0</v>
      </c>
      <c r="DH278" s="326">
        <v>0</v>
      </c>
      <c r="DI278" s="326">
        <v>1103819.57</v>
      </c>
      <c r="DJ278" s="326">
        <v>0</v>
      </c>
      <c r="DK278" s="326">
        <v>0</v>
      </c>
      <c r="DL278" s="326">
        <v>176631.14</v>
      </c>
      <c r="DM278" s="326">
        <v>46070.239999999998</v>
      </c>
      <c r="DN278" s="326">
        <v>0</v>
      </c>
      <c r="DO278" s="326">
        <v>0</v>
      </c>
      <c r="DP278" s="326">
        <v>10915.34</v>
      </c>
      <c r="DQ278" s="326">
        <v>3000</v>
      </c>
      <c r="DR278" s="326">
        <v>0</v>
      </c>
      <c r="DS278" s="326">
        <v>0</v>
      </c>
      <c r="DT278" s="326">
        <v>0</v>
      </c>
      <c r="DU278" s="326">
        <v>0</v>
      </c>
      <c r="DV278" s="326">
        <v>54347.5</v>
      </c>
      <c r="DW278" s="326">
        <v>7440.71</v>
      </c>
      <c r="DX278" s="326">
        <v>49966.31</v>
      </c>
      <c r="DY278" s="326">
        <v>50348.31</v>
      </c>
      <c r="DZ278" s="326">
        <v>4500</v>
      </c>
      <c r="EA278" s="326">
        <v>0</v>
      </c>
      <c r="EB278" s="326">
        <v>4118</v>
      </c>
      <c r="EC278" s="326">
        <v>0</v>
      </c>
      <c r="ED278" s="326">
        <v>398286.71</v>
      </c>
      <c r="EE278" s="326">
        <v>137677.9</v>
      </c>
      <c r="EF278" s="326">
        <v>2763122.93</v>
      </c>
      <c r="EG278" s="326">
        <v>2903736.74</v>
      </c>
      <c r="EH278" s="326">
        <v>0</v>
      </c>
      <c r="EI278" s="326">
        <v>0</v>
      </c>
      <c r="EJ278" s="326">
        <v>0</v>
      </c>
      <c r="EK278" s="326">
        <v>119995</v>
      </c>
      <c r="EL278" s="326">
        <v>0</v>
      </c>
      <c r="EM278" s="326">
        <v>6595000</v>
      </c>
      <c r="EN278" s="326">
        <v>1557365.21</v>
      </c>
      <c r="EO278" s="326">
        <v>584273.16</v>
      </c>
      <c r="EP278" s="326">
        <v>237453.5</v>
      </c>
      <c r="EQ278" s="326">
        <v>0</v>
      </c>
      <c r="ER278" s="326">
        <v>640592.67000000004</v>
      </c>
      <c r="ES278" s="326">
        <v>0</v>
      </c>
      <c r="ET278" s="326">
        <v>569952.88</v>
      </c>
      <c r="EU278" s="326">
        <v>119007.67999999999</v>
      </c>
      <c r="EV278" s="326">
        <v>119239.23</v>
      </c>
      <c r="EW278" s="326">
        <v>395693.63</v>
      </c>
      <c r="EX278" s="326">
        <v>395462.08</v>
      </c>
      <c r="EY278" s="326">
        <v>0</v>
      </c>
      <c r="EZ278" s="326">
        <v>5605.04</v>
      </c>
      <c r="FA278" s="326">
        <v>9577.8799999999992</v>
      </c>
      <c r="FB278" s="326">
        <v>99741.7</v>
      </c>
      <c r="FC278" s="326">
        <v>12480.47</v>
      </c>
      <c r="FD278" s="326">
        <v>83288.39</v>
      </c>
      <c r="FE278" s="326">
        <v>0</v>
      </c>
      <c r="FF278" s="326">
        <v>0</v>
      </c>
      <c r="FG278" s="326">
        <v>0</v>
      </c>
      <c r="FH278" s="326">
        <v>0</v>
      </c>
      <c r="FI278" s="326">
        <v>0</v>
      </c>
      <c r="FJ278" s="326">
        <v>0</v>
      </c>
      <c r="FK278" s="326">
        <v>0</v>
      </c>
    </row>
    <row r="279" spans="1:167" x14ac:dyDescent="0.15">
      <c r="A279" s="334">
        <v>4207</v>
      </c>
      <c r="B279" s="334" t="s">
        <v>723</v>
      </c>
      <c r="C279" s="326">
        <v>3685</v>
      </c>
      <c r="D279" s="326">
        <v>1895324.31</v>
      </c>
      <c r="E279" s="326">
        <v>0</v>
      </c>
      <c r="F279" s="326">
        <v>5460.21</v>
      </c>
      <c r="G279" s="326">
        <v>16045.05</v>
      </c>
      <c r="H279" s="326">
        <v>2598.91</v>
      </c>
      <c r="I279" s="326">
        <v>23789.38</v>
      </c>
      <c r="J279" s="326">
        <v>0</v>
      </c>
      <c r="K279" s="326">
        <v>336420</v>
      </c>
      <c r="L279" s="326">
        <v>0</v>
      </c>
      <c r="M279" s="326">
        <v>351.58</v>
      </c>
      <c r="N279" s="326">
        <v>0</v>
      </c>
      <c r="O279" s="326">
        <v>0</v>
      </c>
      <c r="P279" s="326">
        <v>41579.58</v>
      </c>
      <c r="Q279" s="326">
        <v>0</v>
      </c>
      <c r="R279" s="326">
        <v>0</v>
      </c>
      <c r="S279" s="326">
        <v>21032.28</v>
      </c>
      <c r="T279" s="326">
        <v>0</v>
      </c>
      <c r="U279" s="326">
        <v>45389.120000000003</v>
      </c>
      <c r="V279" s="326">
        <v>3160838</v>
      </c>
      <c r="W279" s="326">
        <v>5346.97</v>
      </c>
      <c r="X279" s="326">
        <v>0</v>
      </c>
      <c r="Y279" s="326">
        <v>152400.88</v>
      </c>
      <c r="Z279" s="326">
        <v>0</v>
      </c>
      <c r="AA279" s="326">
        <v>470982.5</v>
      </c>
      <c r="AB279" s="326">
        <v>0</v>
      </c>
      <c r="AC279" s="326">
        <v>0</v>
      </c>
      <c r="AD279" s="326">
        <v>13365</v>
      </c>
      <c r="AE279" s="326">
        <v>255544.08</v>
      </c>
      <c r="AF279" s="326">
        <v>0</v>
      </c>
      <c r="AG279" s="326">
        <v>0</v>
      </c>
      <c r="AH279" s="326">
        <v>0</v>
      </c>
      <c r="AI279" s="326">
        <v>22061.93</v>
      </c>
      <c r="AJ279" s="326">
        <v>0</v>
      </c>
      <c r="AK279" s="326">
        <v>0</v>
      </c>
      <c r="AL279" s="326">
        <v>0</v>
      </c>
      <c r="AM279" s="326">
        <v>25029.79</v>
      </c>
      <c r="AN279" s="326">
        <v>35302.120000000003</v>
      </c>
      <c r="AO279" s="326">
        <v>0</v>
      </c>
      <c r="AP279" s="326">
        <v>100</v>
      </c>
      <c r="AQ279" s="326">
        <v>1400771.56</v>
      </c>
      <c r="AR279" s="326">
        <v>1305618.8799999999</v>
      </c>
      <c r="AS279" s="326">
        <v>249536.16</v>
      </c>
      <c r="AT279" s="326">
        <v>163105.35</v>
      </c>
      <c r="AU279" s="326">
        <v>152525.79</v>
      </c>
      <c r="AV279" s="326">
        <v>0</v>
      </c>
      <c r="AW279" s="326">
        <v>130733</v>
      </c>
      <c r="AX279" s="326">
        <v>463294.16</v>
      </c>
      <c r="AY279" s="326">
        <v>184423.41</v>
      </c>
      <c r="AZ279" s="326">
        <v>413295.16</v>
      </c>
      <c r="BA279" s="326">
        <v>1061874.04</v>
      </c>
      <c r="BB279" s="326">
        <v>95812.67</v>
      </c>
      <c r="BC279" s="326">
        <v>54542.06</v>
      </c>
      <c r="BD279" s="326">
        <v>0</v>
      </c>
      <c r="BE279" s="326">
        <v>1608</v>
      </c>
      <c r="BF279" s="326">
        <v>587130.01</v>
      </c>
      <c r="BG279" s="326">
        <v>270346.06</v>
      </c>
      <c r="BH279" s="326">
        <v>0</v>
      </c>
      <c r="BI279" s="326">
        <v>0</v>
      </c>
      <c r="BJ279" s="326">
        <v>0</v>
      </c>
      <c r="BK279" s="326">
        <v>0</v>
      </c>
      <c r="BL279" s="326">
        <v>0</v>
      </c>
      <c r="BM279" s="326">
        <v>0</v>
      </c>
      <c r="BN279" s="326">
        <v>0</v>
      </c>
      <c r="BO279" s="326">
        <v>0</v>
      </c>
      <c r="BP279" s="326">
        <v>0</v>
      </c>
      <c r="BQ279" s="326">
        <v>1035755.61</v>
      </c>
      <c r="BR279" s="326">
        <v>1033785.99</v>
      </c>
      <c r="BS279" s="326">
        <v>1035755.61</v>
      </c>
      <c r="BT279" s="326">
        <v>1033785.99</v>
      </c>
      <c r="BU279" s="326">
        <v>0</v>
      </c>
      <c r="BV279" s="326">
        <v>0</v>
      </c>
      <c r="BW279" s="326">
        <v>344922.97</v>
      </c>
      <c r="BX279" s="326">
        <v>0</v>
      </c>
      <c r="BY279" s="326">
        <v>0</v>
      </c>
      <c r="BZ279" s="326">
        <v>0</v>
      </c>
      <c r="CA279" s="326">
        <v>0</v>
      </c>
      <c r="CB279" s="326">
        <v>0</v>
      </c>
      <c r="CC279" s="326">
        <v>0</v>
      </c>
      <c r="CD279" s="326">
        <v>0</v>
      </c>
      <c r="CE279" s="326">
        <v>0</v>
      </c>
      <c r="CF279" s="326">
        <v>0</v>
      </c>
      <c r="CG279" s="326">
        <v>0</v>
      </c>
      <c r="CH279" s="326">
        <v>22465</v>
      </c>
      <c r="CI279" s="326">
        <v>0</v>
      </c>
      <c r="CJ279" s="326">
        <v>0</v>
      </c>
      <c r="CK279" s="326">
        <v>28385.49</v>
      </c>
      <c r="CL279" s="326">
        <v>0</v>
      </c>
      <c r="CM279" s="326">
        <v>113073</v>
      </c>
      <c r="CN279" s="326">
        <v>0</v>
      </c>
      <c r="CO279" s="326">
        <v>0</v>
      </c>
      <c r="CP279" s="326">
        <v>0</v>
      </c>
      <c r="CQ279" s="326">
        <v>0</v>
      </c>
      <c r="CR279" s="326">
        <v>2000</v>
      </c>
      <c r="CS279" s="326">
        <v>0</v>
      </c>
      <c r="CT279" s="326">
        <v>150402</v>
      </c>
      <c r="CU279" s="326">
        <v>0</v>
      </c>
      <c r="CV279" s="326">
        <v>0</v>
      </c>
      <c r="CW279" s="326">
        <v>0</v>
      </c>
      <c r="CX279" s="326">
        <v>0</v>
      </c>
      <c r="CY279" s="326">
        <v>0</v>
      </c>
      <c r="CZ279" s="326">
        <v>0</v>
      </c>
      <c r="DA279" s="326">
        <v>0</v>
      </c>
      <c r="DB279" s="326">
        <v>0</v>
      </c>
      <c r="DC279" s="326">
        <v>0</v>
      </c>
      <c r="DD279" s="326">
        <v>0</v>
      </c>
      <c r="DE279" s="326">
        <v>0</v>
      </c>
      <c r="DF279" s="326">
        <v>0</v>
      </c>
      <c r="DG279" s="326">
        <v>0</v>
      </c>
      <c r="DH279" s="326">
        <v>0</v>
      </c>
      <c r="DI279" s="326">
        <v>456418.1</v>
      </c>
      <c r="DJ279" s="326">
        <v>0</v>
      </c>
      <c r="DK279" s="326">
        <v>0</v>
      </c>
      <c r="DL279" s="326">
        <v>124152.6</v>
      </c>
      <c r="DM279" s="326">
        <v>31086</v>
      </c>
      <c r="DN279" s="326">
        <v>0</v>
      </c>
      <c r="DO279" s="326">
        <v>0</v>
      </c>
      <c r="DP279" s="326">
        <v>19805.080000000002</v>
      </c>
      <c r="DQ279" s="326">
        <v>0</v>
      </c>
      <c r="DR279" s="326">
        <v>0</v>
      </c>
      <c r="DS279" s="326">
        <v>0</v>
      </c>
      <c r="DT279" s="326">
        <v>0</v>
      </c>
      <c r="DU279" s="326">
        <v>0</v>
      </c>
      <c r="DV279" s="326">
        <v>25337</v>
      </c>
      <c r="DW279" s="326">
        <v>4449.68</v>
      </c>
      <c r="DX279" s="326">
        <v>22475.200000000001</v>
      </c>
      <c r="DY279" s="326">
        <v>0</v>
      </c>
      <c r="DZ279" s="326">
        <v>48215.62</v>
      </c>
      <c r="EA279" s="326">
        <v>66518.28</v>
      </c>
      <c r="EB279" s="326">
        <v>4172.54</v>
      </c>
      <c r="EC279" s="326">
        <v>0</v>
      </c>
      <c r="ED279" s="326">
        <v>31710.31</v>
      </c>
      <c r="EE279" s="326">
        <v>31711.23</v>
      </c>
      <c r="EF279" s="326">
        <v>330951.2</v>
      </c>
      <c r="EG279" s="326">
        <v>242833.8</v>
      </c>
      <c r="EH279" s="326">
        <v>0</v>
      </c>
      <c r="EI279" s="326">
        <v>0</v>
      </c>
      <c r="EJ279" s="326">
        <v>0</v>
      </c>
      <c r="EK279" s="326">
        <v>88116.479999999996</v>
      </c>
      <c r="EL279" s="326">
        <v>0</v>
      </c>
      <c r="EM279" s="326">
        <v>2346444.89</v>
      </c>
      <c r="EN279" s="326">
        <v>265012.37</v>
      </c>
      <c r="EO279" s="326">
        <v>49000.02</v>
      </c>
      <c r="EP279" s="326">
        <v>24373.26</v>
      </c>
      <c r="EQ279" s="326">
        <v>0</v>
      </c>
      <c r="ER279" s="326">
        <v>240385.61</v>
      </c>
      <c r="ES279" s="326">
        <v>0</v>
      </c>
      <c r="ET279" s="326">
        <v>0</v>
      </c>
      <c r="EU279" s="326">
        <v>0</v>
      </c>
      <c r="EV279" s="326">
        <v>0</v>
      </c>
      <c r="EW279" s="326">
        <v>335311.82</v>
      </c>
      <c r="EX279" s="326">
        <v>335311.82</v>
      </c>
      <c r="EY279" s="326">
        <v>0</v>
      </c>
      <c r="EZ279" s="326">
        <v>8963.43</v>
      </c>
      <c r="FA279" s="326">
        <v>-830.7</v>
      </c>
      <c r="FB279" s="326">
        <v>5000</v>
      </c>
      <c r="FC279" s="326">
        <v>1378.5</v>
      </c>
      <c r="FD279" s="326">
        <v>13415.63</v>
      </c>
      <c r="FE279" s="326">
        <v>0</v>
      </c>
      <c r="FF279" s="326">
        <v>0</v>
      </c>
      <c r="FG279" s="326">
        <v>0</v>
      </c>
      <c r="FH279" s="326">
        <v>11058</v>
      </c>
      <c r="FI279" s="326">
        <v>0</v>
      </c>
      <c r="FJ279" s="326">
        <v>7373</v>
      </c>
      <c r="FK279" s="326">
        <v>3685</v>
      </c>
    </row>
    <row r="280" spans="1:167" x14ac:dyDescent="0.15">
      <c r="A280" s="334">
        <v>4221</v>
      </c>
      <c r="B280" s="334" t="s">
        <v>724</v>
      </c>
      <c r="C280" s="326">
        <v>0</v>
      </c>
      <c r="D280" s="326">
        <v>7236870.2999999998</v>
      </c>
      <c r="E280" s="326">
        <v>0</v>
      </c>
      <c r="F280" s="326">
        <v>0</v>
      </c>
      <c r="G280" s="326">
        <v>18276.740000000002</v>
      </c>
      <c r="H280" s="326">
        <v>34078.26</v>
      </c>
      <c r="I280" s="326">
        <v>77854.14</v>
      </c>
      <c r="J280" s="326">
        <v>1359.97</v>
      </c>
      <c r="K280" s="326">
        <v>163699</v>
      </c>
      <c r="L280" s="326">
        <v>0</v>
      </c>
      <c r="M280" s="326">
        <v>0</v>
      </c>
      <c r="N280" s="326">
        <v>2300.5</v>
      </c>
      <c r="O280" s="326">
        <v>0</v>
      </c>
      <c r="P280" s="326">
        <v>6159.54</v>
      </c>
      <c r="Q280" s="326">
        <v>0</v>
      </c>
      <c r="R280" s="326">
        <v>0</v>
      </c>
      <c r="S280" s="326">
        <v>0</v>
      </c>
      <c r="T280" s="326">
        <v>0</v>
      </c>
      <c r="U280" s="326">
        <v>63474.75</v>
      </c>
      <c r="V280" s="326">
        <v>4225986</v>
      </c>
      <c r="W280" s="326">
        <v>11203.42</v>
      </c>
      <c r="X280" s="326">
        <v>0</v>
      </c>
      <c r="Y280" s="326">
        <v>0</v>
      </c>
      <c r="Z280" s="326">
        <v>77943.399999999994</v>
      </c>
      <c r="AA280" s="326">
        <v>554082.86</v>
      </c>
      <c r="AB280" s="326">
        <v>0</v>
      </c>
      <c r="AC280" s="326">
        <v>0</v>
      </c>
      <c r="AD280" s="326">
        <v>29604.06</v>
      </c>
      <c r="AE280" s="326">
        <v>92105</v>
      </c>
      <c r="AF280" s="326">
        <v>0</v>
      </c>
      <c r="AG280" s="326">
        <v>0</v>
      </c>
      <c r="AH280" s="326">
        <v>0</v>
      </c>
      <c r="AI280" s="326">
        <v>0</v>
      </c>
      <c r="AJ280" s="326">
        <v>0</v>
      </c>
      <c r="AK280" s="326">
        <v>49522.81</v>
      </c>
      <c r="AL280" s="326">
        <v>0</v>
      </c>
      <c r="AM280" s="326">
        <v>2029802.81</v>
      </c>
      <c r="AN280" s="326">
        <v>46042.92</v>
      </c>
      <c r="AO280" s="326">
        <v>0</v>
      </c>
      <c r="AP280" s="326">
        <v>0</v>
      </c>
      <c r="AQ280" s="326">
        <v>1773060.65</v>
      </c>
      <c r="AR280" s="326">
        <v>1860984.68</v>
      </c>
      <c r="AS280" s="326">
        <v>378339.28</v>
      </c>
      <c r="AT280" s="326">
        <v>329062.73</v>
      </c>
      <c r="AU280" s="326">
        <v>278707.26</v>
      </c>
      <c r="AV280" s="326">
        <v>470</v>
      </c>
      <c r="AW280" s="326">
        <v>241908.53</v>
      </c>
      <c r="AX280" s="326">
        <v>300487.78999999998</v>
      </c>
      <c r="AY280" s="326">
        <v>283818.01</v>
      </c>
      <c r="AZ280" s="326">
        <v>798822.73</v>
      </c>
      <c r="BA280" s="326">
        <v>1988015.04</v>
      </c>
      <c r="BB280" s="326">
        <v>506544.65</v>
      </c>
      <c r="BC280" s="326">
        <v>2124370.52</v>
      </c>
      <c r="BD280" s="326">
        <v>39872.5</v>
      </c>
      <c r="BE280" s="326">
        <v>60507.88</v>
      </c>
      <c r="BF280" s="326">
        <v>1391188.79</v>
      </c>
      <c r="BG280" s="326">
        <v>2423478.2400000002</v>
      </c>
      <c r="BH280" s="326">
        <v>96720</v>
      </c>
      <c r="BI280" s="326">
        <v>0</v>
      </c>
      <c r="BJ280" s="326">
        <v>0</v>
      </c>
      <c r="BK280" s="326">
        <v>0</v>
      </c>
      <c r="BL280" s="326">
        <v>0</v>
      </c>
      <c r="BM280" s="326">
        <v>99000</v>
      </c>
      <c r="BN280" s="326">
        <v>99000</v>
      </c>
      <c r="BO280" s="326">
        <v>2100000</v>
      </c>
      <c r="BP280" s="326">
        <v>2400000</v>
      </c>
      <c r="BQ280" s="326">
        <v>616472.38</v>
      </c>
      <c r="BR280" s="326">
        <v>160479.57999999999</v>
      </c>
      <c r="BS280" s="326">
        <v>2815472.38</v>
      </c>
      <c r="BT280" s="326">
        <v>2659479.58</v>
      </c>
      <c r="BU280" s="326">
        <v>0</v>
      </c>
      <c r="BV280" s="326">
        <v>0</v>
      </c>
      <c r="BW280" s="326">
        <v>1176420.19</v>
      </c>
      <c r="BX280" s="326">
        <v>0</v>
      </c>
      <c r="BY280" s="326">
        <v>0</v>
      </c>
      <c r="BZ280" s="326">
        <v>0</v>
      </c>
      <c r="CA280" s="326">
        <v>0</v>
      </c>
      <c r="CB280" s="326">
        <v>0</v>
      </c>
      <c r="CC280" s="326">
        <v>0</v>
      </c>
      <c r="CD280" s="326">
        <v>0</v>
      </c>
      <c r="CE280" s="326">
        <v>0</v>
      </c>
      <c r="CF280" s="326">
        <v>0</v>
      </c>
      <c r="CG280" s="326">
        <v>0</v>
      </c>
      <c r="CH280" s="326">
        <v>4798.83</v>
      </c>
      <c r="CI280" s="326">
        <v>0</v>
      </c>
      <c r="CJ280" s="326">
        <v>0</v>
      </c>
      <c r="CK280" s="326">
        <v>0</v>
      </c>
      <c r="CL280" s="326">
        <v>0</v>
      </c>
      <c r="CM280" s="326">
        <v>383456</v>
      </c>
      <c r="CN280" s="326">
        <v>17880</v>
      </c>
      <c r="CO280" s="326">
        <v>0</v>
      </c>
      <c r="CP280" s="326">
        <v>0</v>
      </c>
      <c r="CQ280" s="326">
        <v>0</v>
      </c>
      <c r="CR280" s="326">
        <v>0</v>
      </c>
      <c r="CS280" s="326">
        <v>4635</v>
      </c>
      <c r="CT280" s="326">
        <v>207959.13</v>
      </c>
      <c r="CU280" s="326">
        <v>0</v>
      </c>
      <c r="CV280" s="326">
        <v>0</v>
      </c>
      <c r="CW280" s="326">
        <v>0</v>
      </c>
      <c r="CX280" s="326">
        <v>22837.87</v>
      </c>
      <c r="CY280" s="326">
        <v>0</v>
      </c>
      <c r="CZ280" s="326">
        <v>0</v>
      </c>
      <c r="DA280" s="326">
        <v>0</v>
      </c>
      <c r="DB280" s="326">
        <v>0</v>
      </c>
      <c r="DC280" s="326">
        <v>0</v>
      </c>
      <c r="DD280" s="326">
        <v>0</v>
      </c>
      <c r="DE280" s="326">
        <v>0</v>
      </c>
      <c r="DF280" s="326">
        <v>0</v>
      </c>
      <c r="DG280" s="326">
        <v>0</v>
      </c>
      <c r="DH280" s="326">
        <v>0</v>
      </c>
      <c r="DI280" s="326">
        <v>964384.51</v>
      </c>
      <c r="DJ280" s="326">
        <v>0</v>
      </c>
      <c r="DK280" s="326">
        <v>0</v>
      </c>
      <c r="DL280" s="326">
        <v>175700.04</v>
      </c>
      <c r="DM280" s="326">
        <v>167301.16</v>
      </c>
      <c r="DN280" s="326">
        <v>0</v>
      </c>
      <c r="DO280" s="326">
        <v>0</v>
      </c>
      <c r="DP280" s="326">
        <v>258406.75</v>
      </c>
      <c r="DQ280" s="326">
        <v>28838.16</v>
      </c>
      <c r="DR280" s="326">
        <v>0</v>
      </c>
      <c r="DS280" s="326">
        <v>0</v>
      </c>
      <c r="DT280" s="326">
        <v>28600</v>
      </c>
      <c r="DU280" s="326">
        <v>0</v>
      </c>
      <c r="DV280" s="326">
        <v>194756.4</v>
      </c>
      <c r="DW280" s="326">
        <v>0</v>
      </c>
      <c r="DX280" s="326">
        <v>12381.5</v>
      </c>
      <c r="DY280" s="326">
        <v>12381.5</v>
      </c>
      <c r="DZ280" s="326">
        <v>0</v>
      </c>
      <c r="EA280" s="326">
        <v>0</v>
      </c>
      <c r="EB280" s="326">
        <v>0</v>
      </c>
      <c r="EC280" s="326">
        <v>0</v>
      </c>
      <c r="ED280" s="326">
        <v>259817.51</v>
      </c>
      <c r="EE280" s="326">
        <v>212510.52</v>
      </c>
      <c r="EF280" s="326">
        <v>2312698.0099999998</v>
      </c>
      <c r="EG280" s="326">
        <v>1441720</v>
      </c>
      <c r="EH280" s="326">
        <v>795000</v>
      </c>
      <c r="EI280" s="326">
        <v>0</v>
      </c>
      <c r="EJ280" s="326">
        <v>0</v>
      </c>
      <c r="EK280" s="326">
        <v>123285</v>
      </c>
      <c r="EL280" s="326">
        <v>0</v>
      </c>
      <c r="EM280" s="326">
        <v>14230000</v>
      </c>
      <c r="EN280" s="326">
        <v>0</v>
      </c>
      <c r="EO280" s="326">
        <v>0</v>
      </c>
      <c r="EP280" s="326">
        <v>0</v>
      </c>
      <c r="EQ280" s="326">
        <v>0</v>
      </c>
      <c r="ER280" s="326">
        <v>0</v>
      </c>
      <c r="ES280" s="326">
        <v>0</v>
      </c>
      <c r="ET280" s="326">
        <v>0</v>
      </c>
      <c r="EU280" s="326">
        <v>5333.14</v>
      </c>
      <c r="EV280" s="326">
        <v>0</v>
      </c>
      <c r="EW280" s="326">
        <v>329885.58</v>
      </c>
      <c r="EX280" s="326">
        <v>335218.71999999997</v>
      </c>
      <c r="EY280" s="326">
        <v>0</v>
      </c>
      <c r="EZ280" s="326">
        <v>32137.85</v>
      </c>
      <c r="FA280" s="326">
        <v>29041</v>
      </c>
      <c r="FB280" s="326">
        <v>106978</v>
      </c>
      <c r="FC280" s="326">
        <v>65317.07</v>
      </c>
      <c r="FD280" s="326">
        <v>44757.78</v>
      </c>
      <c r="FE280" s="326">
        <v>0</v>
      </c>
      <c r="FF280" s="326">
        <v>0</v>
      </c>
      <c r="FG280" s="326">
        <v>0</v>
      </c>
      <c r="FH280" s="326">
        <v>0</v>
      </c>
      <c r="FI280" s="326">
        <v>0</v>
      </c>
      <c r="FJ280" s="326">
        <v>0</v>
      </c>
      <c r="FK280" s="326">
        <v>0</v>
      </c>
    </row>
    <row r="281" spans="1:167" x14ac:dyDescent="0.15">
      <c r="A281" s="334">
        <v>4228</v>
      </c>
      <c r="B281" s="334" t="s">
        <v>725</v>
      </c>
      <c r="C281" s="326">
        <v>0</v>
      </c>
      <c r="D281" s="326">
        <v>4755967</v>
      </c>
      <c r="E281" s="326">
        <v>0</v>
      </c>
      <c r="F281" s="326">
        <v>4690.1000000000004</v>
      </c>
      <c r="G281" s="326">
        <v>35569.910000000003</v>
      </c>
      <c r="H281" s="326">
        <v>11046.51</v>
      </c>
      <c r="I281" s="326">
        <v>18611.2</v>
      </c>
      <c r="J281" s="326">
        <v>0</v>
      </c>
      <c r="K281" s="326">
        <v>496556</v>
      </c>
      <c r="L281" s="326">
        <v>0</v>
      </c>
      <c r="M281" s="326">
        <v>0</v>
      </c>
      <c r="N281" s="326">
        <v>0</v>
      </c>
      <c r="O281" s="326">
        <v>0</v>
      </c>
      <c r="P281" s="326">
        <v>3527</v>
      </c>
      <c r="Q281" s="326">
        <v>0</v>
      </c>
      <c r="R281" s="326">
        <v>848.59</v>
      </c>
      <c r="S281" s="326">
        <v>0</v>
      </c>
      <c r="T281" s="326">
        <v>4809.7</v>
      </c>
      <c r="U281" s="326">
        <v>81434.53</v>
      </c>
      <c r="V281" s="326">
        <v>4151763</v>
      </c>
      <c r="W281" s="326">
        <v>15189.97</v>
      </c>
      <c r="X281" s="326">
        <v>0</v>
      </c>
      <c r="Y281" s="326">
        <v>0</v>
      </c>
      <c r="Z281" s="326">
        <v>31278.28</v>
      </c>
      <c r="AA281" s="326">
        <v>390029.86</v>
      </c>
      <c r="AB281" s="326">
        <v>0</v>
      </c>
      <c r="AC281" s="326">
        <v>0</v>
      </c>
      <c r="AD281" s="326">
        <v>56042</v>
      </c>
      <c r="AE281" s="326">
        <v>135450.73000000001</v>
      </c>
      <c r="AF281" s="326">
        <v>0</v>
      </c>
      <c r="AG281" s="326">
        <v>0</v>
      </c>
      <c r="AH281" s="326">
        <v>31103.61</v>
      </c>
      <c r="AI281" s="326">
        <v>0</v>
      </c>
      <c r="AJ281" s="326">
        <v>0</v>
      </c>
      <c r="AK281" s="326">
        <v>0</v>
      </c>
      <c r="AL281" s="326">
        <v>0</v>
      </c>
      <c r="AM281" s="326">
        <v>5033</v>
      </c>
      <c r="AN281" s="326">
        <v>28850.05</v>
      </c>
      <c r="AO281" s="326">
        <v>0</v>
      </c>
      <c r="AP281" s="326">
        <v>3324.53</v>
      </c>
      <c r="AQ281" s="326">
        <v>2800133.69</v>
      </c>
      <c r="AR281" s="326">
        <v>2194086.85</v>
      </c>
      <c r="AS281" s="326">
        <v>292012.23</v>
      </c>
      <c r="AT281" s="326">
        <v>260166.36</v>
      </c>
      <c r="AU281" s="326">
        <v>256694.95</v>
      </c>
      <c r="AV281" s="326">
        <v>65639.210000000006</v>
      </c>
      <c r="AW281" s="326">
        <v>214239.06</v>
      </c>
      <c r="AX281" s="326">
        <v>201853.43</v>
      </c>
      <c r="AY281" s="326">
        <v>375266.88</v>
      </c>
      <c r="AZ281" s="326">
        <v>516672.77</v>
      </c>
      <c r="BA281" s="326">
        <v>1471568.26</v>
      </c>
      <c r="BB281" s="326">
        <v>0</v>
      </c>
      <c r="BC281" s="326">
        <v>87481.16</v>
      </c>
      <c r="BD281" s="326">
        <v>9031</v>
      </c>
      <c r="BE281" s="326">
        <v>0</v>
      </c>
      <c r="BF281" s="326">
        <v>610209.36</v>
      </c>
      <c r="BG281" s="326">
        <v>1030979.21</v>
      </c>
      <c r="BH281" s="326">
        <v>612.15</v>
      </c>
      <c r="BI281" s="326">
        <v>0</v>
      </c>
      <c r="BJ281" s="326">
        <v>0</v>
      </c>
      <c r="BK281" s="326">
        <v>0</v>
      </c>
      <c r="BL281" s="326">
        <v>22225.39</v>
      </c>
      <c r="BM281" s="326">
        <v>0</v>
      </c>
      <c r="BN281" s="326">
        <v>0</v>
      </c>
      <c r="BO281" s="326">
        <v>1542255.14</v>
      </c>
      <c r="BP281" s="326">
        <v>1394508.75</v>
      </c>
      <c r="BQ281" s="326">
        <v>0</v>
      </c>
      <c r="BR281" s="326">
        <v>0</v>
      </c>
      <c r="BS281" s="326">
        <v>1542255.14</v>
      </c>
      <c r="BT281" s="326">
        <v>1416734.14</v>
      </c>
      <c r="BU281" s="326">
        <v>0</v>
      </c>
      <c r="BV281" s="326">
        <v>0</v>
      </c>
      <c r="BW281" s="326">
        <v>610209.36</v>
      </c>
      <c r="BX281" s="326">
        <v>0</v>
      </c>
      <c r="BY281" s="326">
        <v>0</v>
      </c>
      <c r="BZ281" s="326">
        <v>0</v>
      </c>
      <c r="CA281" s="326">
        <v>0</v>
      </c>
      <c r="CB281" s="326">
        <v>2706.31</v>
      </c>
      <c r="CC281" s="326">
        <v>0</v>
      </c>
      <c r="CD281" s="326">
        <v>0</v>
      </c>
      <c r="CE281" s="326">
        <v>0</v>
      </c>
      <c r="CF281" s="326">
        <v>0</v>
      </c>
      <c r="CG281" s="326">
        <v>0</v>
      </c>
      <c r="CH281" s="326">
        <v>129013.88</v>
      </c>
      <c r="CI281" s="326">
        <v>0</v>
      </c>
      <c r="CJ281" s="326">
        <v>0</v>
      </c>
      <c r="CK281" s="326">
        <v>0</v>
      </c>
      <c r="CL281" s="326">
        <v>0</v>
      </c>
      <c r="CM281" s="326">
        <v>115292</v>
      </c>
      <c r="CN281" s="326">
        <v>22178</v>
      </c>
      <c r="CO281" s="326">
        <v>0</v>
      </c>
      <c r="CP281" s="326">
        <v>0</v>
      </c>
      <c r="CQ281" s="326">
        <v>0</v>
      </c>
      <c r="CR281" s="326">
        <v>1000</v>
      </c>
      <c r="CS281" s="326">
        <v>5750</v>
      </c>
      <c r="CT281" s="326">
        <v>233015.94</v>
      </c>
      <c r="CU281" s="326">
        <v>0</v>
      </c>
      <c r="CV281" s="326">
        <v>0</v>
      </c>
      <c r="CW281" s="326">
        <v>0</v>
      </c>
      <c r="CX281" s="326">
        <v>83151.81</v>
      </c>
      <c r="CY281" s="326">
        <v>0</v>
      </c>
      <c r="CZ281" s="326">
        <v>0</v>
      </c>
      <c r="DA281" s="326">
        <v>0</v>
      </c>
      <c r="DB281" s="326">
        <v>0</v>
      </c>
      <c r="DC281" s="326">
        <v>0</v>
      </c>
      <c r="DD281" s="326">
        <v>0</v>
      </c>
      <c r="DE281" s="326">
        <v>0</v>
      </c>
      <c r="DF281" s="326">
        <v>0</v>
      </c>
      <c r="DG281" s="326">
        <v>0</v>
      </c>
      <c r="DH281" s="326">
        <v>0</v>
      </c>
      <c r="DI281" s="326">
        <v>814187.31</v>
      </c>
      <c r="DJ281" s="326">
        <v>0</v>
      </c>
      <c r="DK281" s="326">
        <v>0</v>
      </c>
      <c r="DL281" s="326">
        <v>128405.21</v>
      </c>
      <c r="DM281" s="326">
        <v>77217.88</v>
      </c>
      <c r="DN281" s="326">
        <v>0</v>
      </c>
      <c r="DO281" s="326">
        <v>0</v>
      </c>
      <c r="DP281" s="326">
        <v>56221.77</v>
      </c>
      <c r="DQ281" s="326">
        <v>11384.12</v>
      </c>
      <c r="DR281" s="326">
        <v>0</v>
      </c>
      <c r="DS281" s="326">
        <v>0</v>
      </c>
      <c r="DT281" s="326">
        <v>0</v>
      </c>
      <c r="DU281" s="326">
        <v>0</v>
      </c>
      <c r="DV281" s="326">
        <v>114901.01</v>
      </c>
      <c r="DW281" s="326">
        <v>0</v>
      </c>
      <c r="DX281" s="326">
        <v>24418.58</v>
      </c>
      <c r="DY281" s="326">
        <v>25418.58</v>
      </c>
      <c r="DZ281" s="326">
        <v>1000</v>
      </c>
      <c r="EA281" s="326">
        <v>0</v>
      </c>
      <c r="EB281" s="326">
        <v>0</v>
      </c>
      <c r="EC281" s="326">
        <v>0</v>
      </c>
      <c r="ED281" s="326">
        <v>82988.66</v>
      </c>
      <c r="EE281" s="326">
        <v>247394.09</v>
      </c>
      <c r="EF281" s="326">
        <v>1112790.1499999999</v>
      </c>
      <c r="EG281" s="326">
        <v>948384.72</v>
      </c>
      <c r="EH281" s="326">
        <v>0</v>
      </c>
      <c r="EI281" s="326">
        <v>0</v>
      </c>
      <c r="EJ281" s="326">
        <v>0</v>
      </c>
      <c r="EK281" s="326">
        <v>0</v>
      </c>
      <c r="EL281" s="326">
        <v>0</v>
      </c>
      <c r="EM281" s="326">
        <v>9513700</v>
      </c>
      <c r="EN281" s="326">
        <v>16874.97</v>
      </c>
      <c r="EO281" s="326">
        <v>7310830.7400000002</v>
      </c>
      <c r="EP281" s="326">
        <v>8175256.7400000002</v>
      </c>
      <c r="EQ281" s="326">
        <v>0</v>
      </c>
      <c r="ER281" s="326">
        <v>881300.97</v>
      </c>
      <c r="ES281" s="326">
        <v>0</v>
      </c>
      <c r="ET281" s="326">
        <v>0</v>
      </c>
      <c r="EU281" s="326">
        <v>97369.27</v>
      </c>
      <c r="EV281" s="326">
        <v>91179.38</v>
      </c>
      <c r="EW281" s="326">
        <v>358427.35</v>
      </c>
      <c r="EX281" s="326">
        <v>364617.24</v>
      </c>
      <c r="EY281" s="326">
        <v>0</v>
      </c>
      <c r="EZ281" s="326">
        <v>830.31</v>
      </c>
      <c r="FA281" s="326">
        <v>830.31</v>
      </c>
      <c r="FB281" s="326">
        <v>0</v>
      </c>
      <c r="FC281" s="326">
        <v>0</v>
      </c>
      <c r="FD281" s="326">
        <v>0</v>
      </c>
      <c r="FE281" s="326">
        <v>0</v>
      </c>
      <c r="FF281" s="326">
        <v>0</v>
      </c>
      <c r="FG281" s="326">
        <v>0</v>
      </c>
      <c r="FH281" s="326">
        <v>0</v>
      </c>
      <c r="FI281" s="326">
        <v>0</v>
      </c>
      <c r="FJ281" s="326">
        <v>0</v>
      </c>
      <c r="FK281" s="326">
        <v>0</v>
      </c>
    </row>
    <row r="282" spans="1:167" x14ac:dyDescent="0.15">
      <c r="A282" s="334">
        <v>4235</v>
      </c>
      <c r="B282" s="334" t="s">
        <v>726</v>
      </c>
      <c r="C282" s="326">
        <v>0</v>
      </c>
      <c r="D282" s="326">
        <v>1561262</v>
      </c>
      <c r="E282" s="326">
        <v>0</v>
      </c>
      <c r="F282" s="326">
        <v>0</v>
      </c>
      <c r="G282" s="326">
        <v>0</v>
      </c>
      <c r="H282" s="326">
        <v>10462.01</v>
      </c>
      <c r="I282" s="326">
        <v>51596.07</v>
      </c>
      <c r="J282" s="326">
        <v>0</v>
      </c>
      <c r="K282" s="326">
        <v>937863</v>
      </c>
      <c r="L282" s="326">
        <v>0</v>
      </c>
      <c r="M282" s="326">
        <v>0</v>
      </c>
      <c r="N282" s="326">
        <v>0</v>
      </c>
      <c r="O282" s="326">
        <v>0</v>
      </c>
      <c r="P282" s="326">
        <v>0</v>
      </c>
      <c r="Q282" s="326">
        <v>0</v>
      </c>
      <c r="R282" s="326">
        <v>0</v>
      </c>
      <c r="S282" s="326">
        <v>0</v>
      </c>
      <c r="T282" s="326">
        <v>0</v>
      </c>
      <c r="U282" s="326">
        <v>11116.15</v>
      </c>
      <c r="V282" s="326">
        <v>152645</v>
      </c>
      <c r="W282" s="326">
        <v>2172.5</v>
      </c>
      <c r="X282" s="326">
        <v>0</v>
      </c>
      <c r="Y282" s="326">
        <v>0</v>
      </c>
      <c r="Z282" s="326">
        <v>0</v>
      </c>
      <c r="AA282" s="326">
        <v>139586.13</v>
      </c>
      <c r="AB282" s="326">
        <v>0</v>
      </c>
      <c r="AC282" s="326">
        <v>0</v>
      </c>
      <c r="AD282" s="326">
        <v>16866.490000000002</v>
      </c>
      <c r="AE282" s="326">
        <v>44460.91</v>
      </c>
      <c r="AF282" s="326">
        <v>0</v>
      </c>
      <c r="AG282" s="326">
        <v>0</v>
      </c>
      <c r="AH282" s="326">
        <v>0</v>
      </c>
      <c r="AI282" s="326">
        <v>49478.11</v>
      </c>
      <c r="AJ282" s="326">
        <v>0</v>
      </c>
      <c r="AK282" s="326">
        <v>0</v>
      </c>
      <c r="AL282" s="326">
        <v>0</v>
      </c>
      <c r="AM282" s="326">
        <v>2297</v>
      </c>
      <c r="AN282" s="326">
        <v>0</v>
      </c>
      <c r="AO282" s="326">
        <v>0</v>
      </c>
      <c r="AP282" s="326">
        <v>4010.88</v>
      </c>
      <c r="AQ282" s="326">
        <v>1176474.05</v>
      </c>
      <c r="AR282" s="326">
        <v>93424.58</v>
      </c>
      <c r="AS282" s="326">
        <v>0</v>
      </c>
      <c r="AT282" s="326">
        <v>120582.62</v>
      </c>
      <c r="AU282" s="326">
        <v>13978.81</v>
      </c>
      <c r="AV282" s="326">
        <v>0</v>
      </c>
      <c r="AW282" s="326">
        <v>27934.42</v>
      </c>
      <c r="AX282" s="326">
        <v>251352.63</v>
      </c>
      <c r="AY282" s="326">
        <v>5382.5</v>
      </c>
      <c r="AZ282" s="326">
        <v>230553.42</v>
      </c>
      <c r="BA282" s="326">
        <v>501902.56</v>
      </c>
      <c r="BB282" s="326">
        <v>20128.75</v>
      </c>
      <c r="BC282" s="326">
        <v>28680</v>
      </c>
      <c r="BD282" s="326">
        <v>0</v>
      </c>
      <c r="BE282" s="326">
        <v>9542.92</v>
      </c>
      <c r="BF282" s="326">
        <v>262369.03000000003</v>
      </c>
      <c r="BG282" s="326">
        <v>59382</v>
      </c>
      <c r="BH282" s="326">
        <v>0</v>
      </c>
      <c r="BI282" s="326">
        <v>0</v>
      </c>
      <c r="BJ282" s="326">
        <v>0</v>
      </c>
      <c r="BK282" s="326">
        <v>0</v>
      </c>
      <c r="BL282" s="326">
        <v>0</v>
      </c>
      <c r="BM282" s="326">
        <v>0</v>
      </c>
      <c r="BN282" s="326">
        <v>0</v>
      </c>
      <c r="BO282" s="326">
        <v>0</v>
      </c>
      <c r="BP282" s="326">
        <v>0</v>
      </c>
      <c r="BQ282" s="326">
        <v>1430814.15</v>
      </c>
      <c r="BR282" s="326">
        <v>1612942.11</v>
      </c>
      <c r="BS282" s="326">
        <v>1430814.15</v>
      </c>
      <c r="BT282" s="326">
        <v>1612942.11</v>
      </c>
      <c r="BU282" s="326">
        <v>0</v>
      </c>
      <c r="BV282" s="326">
        <v>0</v>
      </c>
      <c r="BW282" s="326">
        <v>262369.03000000003</v>
      </c>
      <c r="BX282" s="326">
        <v>0</v>
      </c>
      <c r="BY282" s="326">
        <v>0</v>
      </c>
      <c r="BZ282" s="326">
        <v>0</v>
      </c>
      <c r="CA282" s="326">
        <v>0</v>
      </c>
      <c r="CB282" s="326">
        <v>0</v>
      </c>
      <c r="CC282" s="326">
        <v>0</v>
      </c>
      <c r="CD282" s="326">
        <v>0</v>
      </c>
      <c r="CE282" s="326">
        <v>57490.14</v>
      </c>
      <c r="CF282" s="326">
        <v>0</v>
      </c>
      <c r="CG282" s="326">
        <v>0</v>
      </c>
      <c r="CH282" s="326">
        <v>32731.27</v>
      </c>
      <c r="CI282" s="326">
        <v>0</v>
      </c>
      <c r="CJ282" s="326">
        <v>0</v>
      </c>
      <c r="CK282" s="326">
        <v>0</v>
      </c>
      <c r="CL282" s="326">
        <v>10.08</v>
      </c>
      <c r="CM282" s="326">
        <v>42762</v>
      </c>
      <c r="CN282" s="326">
        <v>9451</v>
      </c>
      <c r="CO282" s="326">
        <v>0</v>
      </c>
      <c r="CP282" s="326">
        <v>0</v>
      </c>
      <c r="CQ282" s="326">
        <v>0</v>
      </c>
      <c r="CR282" s="326">
        <v>0</v>
      </c>
      <c r="CS282" s="326">
        <v>2450</v>
      </c>
      <c r="CT282" s="326">
        <v>42739.46</v>
      </c>
      <c r="CU282" s="326">
        <v>0</v>
      </c>
      <c r="CV282" s="326">
        <v>0</v>
      </c>
      <c r="CW282" s="326">
        <v>0</v>
      </c>
      <c r="CX282" s="326">
        <v>0</v>
      </c>
      <c r="CY282" s="326">
        <v>0</v>
      </c>
      <c r="CZ282" s="326">
        <v>0</v>
      </c>
      <c r="DA282" s="326">
        <v>0</v>
      </c>
      <c r="DB282" s="326">
        <v>0</v>
      </c>
      <c r="DC282" s="326">
        <v>0</v>
      </c>
      <c r="DD282" s="326">
        <v>1307.74</v>
      </c>
      <c r="DE282" s="326">
        <v>0</v>
      </c>
      <c r="DF282" s="326">
        <v>0</v>
      </c>
      <c r="DG282" s="326">
        <v>0</v>
      </c>
      <c r="DH282" s="326">
        <v>0</v>
      </c>
      <c r="DI282" s="326">
        <v>332651.61</v>
      </c>
      <c r="DJ282" s="326">
        <v>0</v>
      </c>
      <c r="DK282" s="326">
        <v>0</v>
      </c>
      <c r="DL282" s="326">
        <v>29034.53</v>
      </c>
      <c r="DM282" s="326">
        <v>13686.83</v>
      </c>
      <c r="DN282" s="326">
        <v>0</v>
      </c>
      <c r="DO282" s="326">
        <v>0</v>
      </c>
      <c r="DP282" s="326">
        <v>1006.72</v>
      </c>
      <c r="DQ282" s="326">
        <v>53.28</v>
      </c>
      <c r="DR282" s="326">
        <v>0</v>
      </c>
      <c r="DS282" s="326">
        <v>0</v>
      </c>
      <c r="DT282" s="326">
        <v>0</v>
      </c>
      <c r="DU282" s="326">
        <v>0</v>
      </c>
      <c r="DV282" s="326">
        <v>74877.75</v>
      </c>
      <c r="DW282" s="326">
        <v>0</v>
      </c>
      <c r="DX282" s="326">
        <v>0</v>
      </c>
      <c r="DY282" s="326">
        <v>0</v>
      </c>
      <c r="DZ282" s="326">
        <v>0</v>
      </c>
      <c r="EA282" s="326">
        <v>0</v>
      </c>
      <c r="EB282" s="326">
        <v>0</v>
      </c>
      <c r="EC282" s="326">
        <v>0</v>
      </c>
      <c r="ED282" s="326">
        <v>0</v>
      </c>
      <c r="EE282" s="326">
        <v>0</v>
      </c>
      <c r="EF282" s="326">
        <v>0</v>
      </c>
      <c r="EG282" s="326">
        <v>0</v>
      </c>
      <c r="EH282" s="326">
        <v>0</v>
      </c>
      <c r="EI282" s="326">
        <v>0</v>
      </c>
      <c r="EJ282" s="326">
        <v>0</v>
      </c>
      <c r="EK282" s="326">
        <v>0</v>
      </c>
      <c r="EL282" s="326">
        <v>0</v>
      </c>
      <c r="EM282" s="326">
        <v>0</v>
      </c>
      <c r="EN282" s="326">
        <v>271577.94</v>
      </c>
      <c r="EO282" s="326">
        <v>275210.71000000002</v>
      </c>
      <c r="EP282" s="326">
        <v>3632.77</v>
      </c>
      <c r="EQ282" s="326">
        <v>0</v>
      </c>
      <c r="ER282" s="326">
        <v>0</v>
      </c>
      <c r="ES282" s="326">
        <v>0</v>
      </c>
      <c r="ET282" s="326">
        <v>0</v>
      </c>
      <c r="EU282" s="326">
        <v>36622.449999999997</v>
      </c>
      <c r="EV282" s="326">
        <v>24935.13</v>
      </c>
      <c r="EW282" s="326">
        <v>89238.46</v>
      </c>
      <c r="EX282" s="326">
        <v>100925.78</v>
      </c>
      <c r="EY282" s="326">
        <v>0</v>
      </c>
      <c r="EZ282" s="326">
        <v>27469.39</v>
      </c>
      <c r="FA282" s="326">
        <v>27469.39</v>
      </c>
      <c r="FB282" s="326">
        <v>0</v>
      </c>
      <c r="FC282" s="326">
        <v>0</v>
      </c>
      <c r="FD282" s="326">
        <v>0</v>
      </c>
      <c r="FE282" s="326">
        <v>0</v>
      </c>
      <c r="FF282" s="326">
        <v>0</v>
      </c>
      <c r="FG282" s="326">
        <v>0</v>
      </c>
      <c r="FH282" s="326">
        <v>0</v>
      </c>
      <c r="FI282" s="326">
        <v>0</v>
      </c>
      <c r="FJ282" s="326">
        <v>0</v>
      </c>
      <c r="FK282" s="326">
        <v>0</v>
      </c>
    </row>
    <row r="283" spans="1:167" x14ac:dyDescent="0.15">
      <c r="A283" s="334">
        <v>4263</v>
      </c>
      <c r="B283" s="334" t="s">
        <v>727</v>
      </c>
      <c r="C283" s="326">
        <v>0</v>
      </c>
      <c r="D283" s="326">
        <v>3296334</v>
      </c>
      <c r="E283" s="326">
        <v>0</v>
      </c>
      <c r="F283" s="326">
        <v>0</v>
      </c>
      <c r="G283" s="326">
        <v>605.54999999999995</v>
      </c>
      <c r="H283" s="326">
        <v>0</v>
      </c>
      <c r="I283" s="326">
        <v>14850.19</v>
      </c>
      <c r="J283" s="326">
        <v>0</v>
      </c>
      <c r="K283" s="326">
        <v>73094</v>
      </c>
      <c r="L283" s="326">
        <v>0</v>
      </c>
      <c r="M283" s="326">
        <v>0</v>
      </c>
      <c r="N283" s="326">
        <v>0</v>
      </c>
      <c r="O283" s="326">
        <v>0</v>
      </c>
      <c r="P283" s="326">
        <v>2586</v>
      </c>
      <c r="Q283" s="326">
        <v>0</v>
      </c>
      <c r="R283" s="326">
        <v>0</v>
      </c>
      <c r="S283" s="326">
        <v>0</v>
      </c>
      <c r="T283" s="326">
        <v>0</v>
      </c>
      <c r="U283" s="326">
        <v>19771.689999999999</v>
      </c>
      <c r="V283" s="326">
        <v>301644</v>
      </c>
      <c r="W283" s="326">
        <v>895.9</v>
      </c>
      <c r="X283" s="326">
        <v>0</v>
      </c>
      <c r="Y283" s="326">
        <v>85725.5</v>
      </c>
      <c r="Z283" s="326">
        <v>106505.24</v>
      </c>
      <c r="AA283" s="326">
        <v>194444.16</v>
      </c>
      <c r="AB283" s="326">
        <v>0</v>
      </c>
      <c r="AC283" s="326">
        <v>0</v>
      </c>
      <c r="AD283" s="326">
        <v>10530.74</v>
      </c>
      <c r="AE283" s="326">
        <v>58766.29</v>
      </c>
      <c r="AF283" s="326">
        <v>0</v>
      </c>
      <c r="AG283" s="326">
        <v>0</v>
      </c>
      <c r="AH283" s="326">
        <v>17578.87</v>
      </c>
      <c r="AI283" s="326">
        <v>4180.58</v>
      </c>
      <c r="AJ283" s="326">
        <v>0</v>
      </c>
      <c r="AK283" s="326">
        <v>971</v>
      </c>
      <c r="AL283" s="326">
        <v>0</v>
      </c>
      <c r="AM283" s="326">
        <v>0</v>
      </c>
      <c r="AN283" s="326">
        <v>4425.8999999999996</v>
      </c>
      <c r="AO283" s="326">
        <v>0</v>
      </c>
      <c r="AP283" s="326">
        <v>21163.62</v>
      </c>
      <c r="AQ283" s="326">
        <v>821982.05</v>
      </c>
      <c r="AR283" s="326">
        <v>552374.35</v>
      </c>
      <c r="AS283" s="326">
        <v>88867.12</v>
      </c>
      <c r="AT283" s="326">
        <v>71841.19</v>
      </c>
      <c r="AU283" s="326">
        <v>16334.43</v>
      </c>
      <c r="AV283" s="326">
        <v>0</v>
      </c>
      <c r="AW283" s="326">
        <v>73889.600000000006</v>
      </c>
      <c r="AX283" s="326">
        <v>182971.8</v>
      </c>
      <c r="AY283" s="326">
        <v>211273.93</v>
      </c>
      <c r="AZ283" s="326">
        <v>136486.98000000001</v>
      </c>
      <c r="BA283" s="326">
        <v>699850.79</v>
      </c>
      <c r="BB283" s="326">
        <v>30639.97</v>
      </c>
      <c r="BC283" s="326">
        <v>52001.760000000002</v>
      </c>
      <c r="BD283" s="326">
        <v>3334.72</v>
      </c>
      <c r="BE283" s="326">
        <v>37559.769999999997</v>
      </c>
      <c r="BF283" s="326">
        <v>474771.76</v>
      </c>
      <c r="BG283" s="326">
        <v>300126.43</v>
      </c>
      <c r="BH283" s="326">
        <v>11825</v>
      </c>
      <c r="BI283" s="326">
        <v>0</v>
      </c>
      <c r="BJ283" s="326">
        <v>0</v>
      </c>
      <c r="BK283" s="326">
        <v>0</v>
      </c>
      <c r="BL283" s="326">
        <v>0</v>
      </c>
      <c r="BM283" s="326">
        <v>0</v>
      </c>
      <c r="BN283" s="326">
        <v>0</v>
      </c>
      <c r="BO283" s="326">
        <v>162964</v>
      </c>
      <c r="BP283" s="326">
        <v>162964</v>
      </c>
      <c r="BQ283" s="326">
        <v>1566931.58</v>
      </c>
      <c r="BR283" s="326">
        <v>2014873.16</v>
      </c>
      <c r="BS283" s="326">
        <v>1729895.58</v>
      </c>
      <c r="BT283" s="326">
        <v>2177837.16</v>
      </c>
      <c r="BU283" s="326">
        <v>0</v>
      </c>
      <c r="BV283" s="326">
        <v>0</v>
      </c>
      <c r="BW283" s="326">
        <v>405793.64</v>
      </c>
      <c r="BX283" s="326">
        <v>0</v>
      </c>
      <c r="BY283" s="326">
        <v>2328.38</v>
      </c>
      <c r="BZ283" s="326">
        <v>0</v>
      </c>
      <c r="CA283" s="326">
        <v>0</v>
      </c>
      <c r="CB283" s="326">
        <v>0</v>
      </c>
      <c r="CC283" s="326">
        <v>0</v>
      </c>
      <c r="CD283" s="326">
        <v>0</v>
      </c>
      <c r="CE283" s="326">
        <v>0</v>
      </c>
      <c r="CF283" s="326">
        <v>0</v>
      </c>
      <c r="CG283" s="326">
        <v>0</v>
      </c>
      <c r="CH283" s="326">
        <v>11889.73</v>
      </c>
      <c r="CI283" s="326">
        <v>0</v>
      </c>
      <c r="CJ283" s="326">
        <v>0</v>
      </c>
      <c r="CK283" s="326">
        <v>0</v>
      </c>
      <c r="CL283" s="326">
        <v>0</v>
      </c>
      <c r="CM283" s="326">
        <v>129934</v>
      </c>
      <c r="CN283" s="326">
        <v>44459</v>
      </c>
      <c r="CO283" s="326">
        <v>0</v>
      </c>
      <c r="CP283" s="326">
        <v>0</v>
      </c>
      <c r="CQ283" s="326">
        <v>0</v>
      </c>
      <c r="CR283" s="326">
        <v>0</v>
      </c>
      <c r="CS283" s="326">
        <v>11526</v>
      </c>
      <c r="CT283" s="326">
        <v>69831.360000000001</v>
      </c>
      <c r="CU283" s="326">
        <v>0</v>
      </c>
      <c r="CV283" s="326">
        <v>0</v>
      </c>
      <c r="CW283" s="326">
        <v>0</v>
      </c>
      <c r="CX283" s="326">
        <v>23908.89</v>
      </c>
      <c r="CY283" s="326">
        <v>0</v>
      </c>
      <c r="CZ283" s="326">
        <v>0</v>
      </c>
      <c r="DA283" s="326">
        <v>0</v>
      </c>
      <c r="DB283" s="326">
        <v>0</v>
      </c>
      <c r="DC283" s="326">
        <v>0</v>
      </c>
      <c r="DD283" s="326">
        <v>0</v>
      </c>
      <c r="DE283" s="326">
        <v>0</v>
      </c>
      <c r="DF283" s="326">
        <v>0</v>
      </c>
      <c r="DG283" s="326">
        <v>0</v>
      </c>
      <c r="DH283" s="326">
        <v>0</v>
      </c>
      <c r="DI283" s="326">
        <v>500827.76</v>
      </c>
      <c r="DJ283" s="326">
        <v>0</v>
      </c>
      <c r="DK283" s="326">
        <v>0</v>
      </c>
      <c r="DL283" s="326">
        <v>48321.26</v>
      </c>
      <c r="DM283" s="326">
        <v>63236.36</v>
      </c>
      <c r="DN283" s="326">
        <v>0</v>
      </c>
      <c r="DO283" s="326">
        <v>0</v>
      </c>
      <c r="DP283" s="326">
        <v>1752</v>
      </c>
      <c r="DQ283" s="326">
        <v>0</v>
      </c>
      <c r="DR283" s="326">
        <v>0</v>
      </c>
      <c r="DS283" s="326">
        <v>0</v>
      </c>
      <c r="DT283" s="326">
        <v>0</v>
      </c>
      <c r="DU283" s="326">
        <v>0</v>
      </c>
      <c r="DV283" s="326">
        <v>85533.62</v>
      </c>
      <c r="DW283" s="326">
        <v>0</v>
      </c>
      <c r="DX283" s="326">
        <v>6824.36</v>
      </c>
      <c r="DY283" s="326">
        <v>8986.8799999999992</v>
      </c>
      <c r="DZ283" s="326">
        <v>2395</v>
      </c>
      <c r="EA283" s="326">
        <v>0</v>
      </c>
      <c r="EB283" s="326">
        <v>232.48</v>
      </c>
      <c r="EC283" s="326">
        <v>0</v>
      </c>
      <c r="ED283" s="326">
        <v>0</v>
      </c>
      <c r="EE283" s="326">
        <v>0</v>
      </c>
      <c r="EF283" s="326">
        <v>0</v>
      </c>
      <c r="EG283" s="326">
        <v>0</v>
      </c>
      <c r="EH283" s="326">
        <v>0</v>
      </c>
      <c r="EI283" s="326">
        <v>0</v>
      </c>
      <c r="EJ283" s="326">
        <v>0</v>
      </c>
      <c r="EK283" s="326">
        <v>0</v>
      </c>
      <c r="EL283" s="326">
        <v>0</v>
      </c>
      <c r="EM283" s="326">
        <v>0</v>
      </c>
      <c r="EN283" s="326">
        <v>0</v>
      </c>
      <c r="EO283" s="326">
        <v>0</v>
      </c>
      <c r="EP283" s="326">
        <v>0</v>
      </c>
      <c r="EQ283" s="326">
        <v>0</v>
      </c>
      <c r="ER283" s="326">
        <v>0</v>
      </c>
      <c r="ES283" s="326">
        <v>0</v>
      </c>
      <c r="ET283" s="326">
        <v>0</v>
      </c>
      <c r="EU283" s="326">
        <v>36630.050000000003</v>
      </c>
      <c r="EV283" s="326">
        <v>12903.46</v>
      </c>
      <c r="EW283" s="326">
        <v>96974.89</v>
      </c>
      <c r="EX283" s="326">
        <v>120701.48</v>
      </c>
      <c r="EY283" s="326">
        <v>0</v>
      </c>
      <c r="EZ283" s="326">
        <v>0</v>
      </c>
      <c r="FA283" s="326">
        <v>0</v>
      </c>
      <c r="FB283" s="326">
        <v>0</v>
      </c>
      <c r="FC283" s="326">
        <v>0</v>
      </c>
      <c r="FD283" s="326">
        <v>0</v>
      </c>
      <c r="FE283" s="326">
        <v>0</v>
      </c>
      <c r="FF283" s="326">
        <v>0</v>
      </c>
      <c r="FG283" s="326">
        <v>0</v>
      </c>
      <c r="FH283" s="326">
        <v>82395.460000000006</v>
      </c>
      <c r="FI283" s="326">
        <v>79645.899999999994</v>
      </c>
      <c r="FJ283" s="326">
        <v>2749.56</v>
      </c>
      <c r="FK283" s="326">
        <v>0</v>
      </c>
    </row>
    <row r="284" spans="1:167" x14ac:dyDescent="0.15">
      <c r="A284" s="334">
        <v>4270</v>
      </c>
      <c r="B284" s="334" t="s">
        <v>728</v>
      </c>
      <c r="C284" s="326">
        <v>0</v>
      </c>
      <c r="D284" s="326">
        <v>3223992.63</v>
      </c>
      <c r="E284" s="326">
        <v>0</v>
      </c>
      <c r="F284" s="326">
        <v>0</v>
      </c>
      <c r="G284" s="326">
        <v>5526</v>
      </c>
      <c r="H284" s="326">
        <v>2663.72</v>
      </c>
      <c r="I284" s="326">
        <v>8485.5</v>
      </c>
      <c r="J284" s="326">
        <v>0</v>
      </c>
      <c r="K284" s="326">
        <v>28897.7</v>
      </c>
      <c r="L284" s="326">
        <v>0</v>
      </c>
      <c r="M284" s="326">
        <v>0</v>
      </c>
      <c r="N284" s="326">
        <v>0</v>
      </c>
      <c r="O284" s="326">
        <v>0</v>
      </c>
      <c r="P284" s="326">
        <v>1312</v>
      </c>
      <c r="Q284" s="326">
        <v>0</v>
      </c>
      <c r="R284" s="326">
        <v>0</v>
      </c>
      <c r="S284" s="326">
        <v>955.23</v>
      </c>
      <c r="T284" s="326">
        <v>0</v>
      </c>
      <c r="U284" s="326">
        <v>25684.99</v>
      </c>
      <c r="V284" s="326">
        <v>242879</v>
      </c>
      <c r="W284" s="326">
        <v>2550</v>
      </c>
      <c r="X284" s="326">
        <v>0</v>
      </c>
      <c r="Y284" s="326">
        <v>61912.86</v>
      </c>
      <c r="Z284" s="326">
        <v>6317.08</v>
      </c>
      <c r="AA284" s="326">
        <v>190706.36</v>
      </c>
      <c r="AB284" s="326">
        <v>21466</v>
      </c>
      <c r="AC284" s="326">
        <v>0</v>
      </c>
      <c r="AD284" s="326">
        <v>7605</v>
      </c>
      <c r="AE284" s="326">
        <v>75796.14</v>
      </c>
      <c r="AF284" s="326">
        <v>0</v>
      </c>
      <c r="AG284" s="326">
        <v>0</v>
      </c>
      <c r="AH284" s="326">
        <v>0</v>
      </c>
      <c r="AI284" s="326">
        <v>0</v>
      </c>
      <c r="AJ284" s="326">
        <v>0</v>
      </c>
      <c r="AK284" s="326">
        <v>180</v>
      </c>
      <c r="AL284" s="326">
        <v>0</v>
      </c>
      <c r="AM284" s="326">
        <v>2834.67</v>
      </c>
      <c r="AN284" s="326">
        <v>14510.46</v>
      </c>
      <c r="AO284" s="326">
        <v>0</v>
      </c>
      <c r="AP284" s="326">
        <v>649.71</v>
      </c>
      <c r="AQ284" s="326">
        <v>716489.76</v>
      </c>
      <c r="AR284" s="326">
        <v>707977.09</v>
      </c>
      <c r="AS284" s="326">
        <v>171643.34</v>
      </c>
      <c r="AT284" s="326">
        <v>105007.63</v>
      </c>
      <c r="AU284" s="326">
        <v>62743.94</v>
      </c>
      <c r="AV284" s="326">
        <v>0</v>
      </c>
      <c r="AW284" s="326">
        <v>82473.149999999994</v>
      </c>
      <c r="AX284" s="326">
        <v>113722.45</v>
      </c>
      <c r="AY284" s="326">
        <v>167387.44</v>
      </c>
      <c r="AZ284" s="326">
        <v>154748.34</v>
      </c>
      <c r="BA284" s="326">
        <v>883121.75</v>
      </c>
      <c r="BB284" s="326">
        <v>53811.06</v>
      </c>
      <c r="BC284" s="326">
        <v>53262.68</v>
      </c>
      <c r="BD284" s="326">
        <v>5604</v>
      </c>
      <c r="BE284" s="326">
        <v>5654</v>
      </c>
      <c r="BF284" s="326">
        <v>437364.03</v>
      </c>
      <c r="BG284" s="326">
        <v>243567.67</v>
      </c>
      <c r="BH284" s="326">
        <v>378.99</v>
      </c>
      <c r="BI284" s="326">
        <v>0</v>
      </c>
      <c r="BJ284" s="326">
        <v>0</v>
      </c>
      <c r="BK284" s="326">
        <v>0</v>
      </c>
      <c r="BL284" s="326">
        <v>0</v>
      </c>
      <c r="BM284" s="326">
        <v>0</v>
      </c>
      <c r="BN284" s="326">
        <v>0</v>
      </c>
      <c r="BO284" s="326">
        <v>0</v>
      </c>
      <c r="BP284" s="326">
        <v>0</v>
      </c>
      <c r="BQ284" s="326">
        <v>1642179.1</v>
      </c>
      <c r="BR284" s="326">
        <v>1602146.83</v>
      </c>
      <c r="BS284" s="326">
        <v>1642179.1</v>
      </c>
      <c r="BT284" s="326">
        <v>1602146.83</v>
      </c>
      <c r="BU284" s="326">
        <v>0</v>
      </c>
      <c r="BV284" s="326">
        <v>0</v>
      </c>
      <c r="BW284" s="326">
        <v>404296.3</v>
      </c>
      <c r="BX284" s="326">
        <v>0</v>
      </c>
      <c r="BY284" s="326">
        <v>0</v>
      </c>
      <c r="BZ284" s="326">
        <v>0</v>
      </c>
      <c r="CA284" s="326">
        <v>0</v>
      </c>
      <c r="CB284" s="326">
        <v>45757.15</v>
      </c>
      <c r="CC284" s="326">
        <v>99313.279999999999</v>
      </c>
      <c r="CD284" s="326">
        <v>0</v>
      </c>
      <c r="CE284" s="326">
        <v>0</v>
      </c>
      <c r="CF284" s="326">
        <v>0</v>
      </c>
      <c r="CG284" s="326">
        <v>0</v>
      </c>
      <c r="CH284" s="326">
        <v>0</v>
      </c>
      <c r="CI284" s="326">
        <v>0</v>
      </c>
      <c r="CJ284" s="326">
        <v>0</v>
      </c>
      <c r="CK284" s="326">
        <v>0</v>
      </c>
      <c r="CL284" s="326">
        <v>0</v>
      </c>
      <c r="CM284" s="326">
        <v>86491</v>
      </c>
      <c r="CN284" s="326">
        <v>0</v>
      </c>
      <c r="CO284" s="326">
        <v>0</v>
      </c>
      <c r="CP284" s="326">
        <v>0</v>
      </c>
      <c r="CQ284" s="326">
        <v>0</v>
      </c>
      <c r="CR284" s="326">
        <v>5000</v>
      </c>
      <c r="CS284" s="326">
        <v>0</v>
      </c>
      <c r="CT284" s="326">
        <v>50232.639999999999</v>
      </c>
      <c r="CU284" s="326">
        <v>0</v>
      </c>
      <c r="CV284" s="326">
        <v>0</v>
      </c>
      <c r="CW284" s="326">
        <v>0</v>
      </c>
      <c r="CX284" s="326">
        <v>0</v>
      </c>
      <c r="CY284" s="326">
        <v>0</v>
      </c>
      <c r="CZ284" s="326">
        <v>0</v>
      </c>
      <c r="DA284" s="326">
        <v>0</v>
      </c>
      <c r="DB284" s="326">
        <v>0</v>
      </c>
      <c r="DC284" s="326">
        <v>0</v>
      </c>
      <c r="DD284" s="326">
        <v>0</v>
      </c>
      <c r="DE284" s="326">
        <v>0</v>
      </c>
      <c r="DF284" s="326">
        <v>0</v>
      </c>
      <c r="DG284" s="326">
        <v>0</v>
      </c>
      <c r="DH284" s="326">
        <v>0</v>
      </c>
      <c r="DI284" s="326">
        <v>338661.33</v>
      </c>
      <c r="DJ284" s="326">
        <v>0</v>
      </c>
      <c r="DK284" s="326">
        <v>0</v>
      </c>
      <c r="DL284" s="326">
        <v>11224.51</v>
      </c>
      <c r="DM284" s="326">
        <v>114476.58</v>
      </c>
      <c r="DN284" s="326">
        <v>0</v>
      </c>
      <c r="DO284" s="326">
        <v>0</v>
      </c>
      <c r="DP284" s="326">
        <v>41493.019999999997</v>
      </c>
      <c r="DQ284" s="326">
        <v>0</v>
      </c>
      <c r="DR284" s="326">
        <v>0</v>
      </c>
      <c r="DS284" s="326">
        <v>0</v>
      </c>
      <c r="DT284" s="326">
        <v>0</v>
      </c>
      <c r="DU284" s="326">
        <v>0</v>
      </c>
      <c r="DV284" s="326">
        <v>163726.26999999999</v>
      </c>
      <c r="DW284" s="326">
        <v>21508.66</v>
      </c>
      <c r="DX284" s="326">
        <v>42467</v>
      </c>
      <c r="DY284" s="326">
        <v>44881.57</v>
      </c>
      <c r="DZ284" s="326">
        <v>87240.88</v>
      </c>
      <c r="EA284" s="326">
        <v>64357.4</v>
      </c>
      <c r="EB284" s="326">
        <v>20468.91</v>
      </c>
      <c r="EC284" s="326">
        <v>0</v>
      </c>
      <c r="ED284" s="326">
        <v>0</v>
      </c>
      <c r="EE284" s="326">
        <v>0</v>
      </c>
      <c r="EF284" s="326">
        <v>0</v>
      </c>
      <c r="EG284" s="326">
        <v>0</v>
      </c>
      <c r="EH284" s="326">
        <v>0</v>
      </c>
      <c r="EI284" s="326">
        <v>0</v>
      </c>
      <c r="EJ284" s="326">
        <v>0</v>
      </c>
      <c r="EK284" s="326">
        <v>0</v>
      </c>
      <c r="EL284" s="326">
        <v>0</v>
      </c>
      <c r="EM284" s="326">
        <v>17407.27</v>
      </c>
      <c r="EN284" s="326">
        <v>150450.49</v>
      </c>
      <c r="EO284" s="326">
        <v>150540.18</v>
      </c>
      <c r="EP284" s="326">
        <v>89.69</v>
      </c>
      <c r="EQ284" s="326">
        <v>0</v>
      </c>
      <c r="ER284" s="326">
        <v>0</v>
      </c>
      <c r="ES284" s="326">
        <v>0</v>
      </c>
      <c r="ET284" s="326">
        <v>0</v>
      </c>
      <c r="EU284" s="326">
        <v>0</v>
      </c>
      <c r="EV284" s="326">
        <v>0</v>
      </c>
      <c r="EW284" s="326">
        <v>133348.5</v>
      </c>
      <c r="EX284" s="326">
        <v>133348.5</v>
      </c>
      <c r="EY284" s="326">
        <v>0</v>
      </c>
      <c r="EZ284" s="326">
        <v>14583.98</v>
      </c>
      <c r="FA284" s="326">
        <v>14118.06</v>
      </c>
      <c r="FB284" s="326">
        <v>23352</v>
      </c>
      <c r="FC284" s="326">
        <v>0</v>
      </c>
      <c r="FD284" s="326">
        <v>23817.919999999998</v>
      </c>
      <c r="FE284" s="326">
        <v>0</v>
      </c>
      <c r="FF284" s="326">
        <v>0</v>
      </c>
      <c r="FG284" s="326">
        <v>0</v>
      </c>
      <c r="FH284" s="326">
        <v>0</v>
      </c>
      <c r="FI284" s="326">
        <v>0</v>
      </c>
      <c r="FJ284" s="326">
        <v>0</v>
      </c>
      <c r="FK284" s="326">
        <v>0</v>
      </c>
    </row>
    <row r="285" spans="1:167" x14ac:dyDescent="0.15">
      <c r="A285" s="334">
        <v>4305</v>
      </c>
      <c r="B285" s="334" t="s">
        <v>729</v>
      </c>
      <c r="C285" s="326">
        <v>0</v>
      </c>
      <c r="D285" s="326">
        <v>2566575.92</v>
      </c>
      <c r="E285" s="326">
        <v>28091.4</v>
      </c>
      <c r="F285" s="326">
        <v>8879.7900000000009</v>
      </c>
      <c r="G285" s="326">
        <v>26406.42</v>
      </c>
      <c r="H285" s="326">
        <v>3366.51</v>
      </c>
      <c r="I285" s="326">
        <v>40468.81</v>
      </c>
      <c r="J285" s="326">
        <v>4209.26</v>
      </c>
      <c r="K285" s="326">
        <v>1359784</v>
      </c>
      <c r="L285" s="326">
        <v>0</v>
      </c>
      <c r="M285" s="326">
        <v>0</v>
      </c>
      <c r="N285" s="326">
        <v>0</v>
      </c>
      <c r="O285" s="326">
        <v>950</v>
      </c>
      <c r="P285" s="326">
        <v>7631.7</v>
      </c>
      <c r="Q285" s="326">
        <v>0</v>
      </c>
      <c r="R285" s="326">
        <v>0</v>
      </c>
      <c r="S285" s="326">
        <v>0</v>
      </c>
      <c r="T285" s="326">
        <v>100</v>
      </c>
      <c r="U285" s="326">
        <v>70851.19</v>
      </c>
      <c r="V285" s="326">
        <v>7914520</v>
      </c>
      <c r="W285" s="326">
        <v>11050.22</v>
      </c>
      <c r="X285" s="326">
        <v>0</v>
      </c>
      <c r="Y285" s="326">
        <v>300039.24</v>
      </c>
      <c r="Z285" s="326">
        <v>26436.21</v>
      </c>
      <c r="AA285" s="326">
        <v>488861.98</v>
      </c>
      <c r="AB285" s="326">
        <v>0</v>
      </c>
      <c r="AC285" s="326">
        <v>0</v>
      </c>
      <c r="AD285" s="326">
        <v>30892.93</v>
      </c>
      <c r="AE285" s="326">
        <v>142840.26</v>
      </c>
      <c r="AF285" s="326">
        <v>0</v>
      </c>
      <c r="AG285" s="326">
        <v>0</v>
      </c>
      <c r="AH285" s="326">
        <v>22263.16</v>
      </c>
      <c r="AI285" s="326">
        <v>0</v>
      </c>
      <c r="AJ285" s="326">
        <v>0</v>
      </c>
      <c r="AK285" s="326">
        <v>0</v>
      </c>
      <c r="AL285" s="326">
        <v>0</v>
      </c>
      <c r="AM285" s="326">
        <v>0</v>
      </c>
      <c r="AN285" s="326">
        <v>27039.64</v>
      </c>
      <c r="AO285" s="326">
        <v>0</v>
      </c>
      <c r="AP285" s="326">
        <v>3891.29</v>
      </c>
      <c r="AQ285" s="326">
        <v>2826680.72</v>
      </c>
      <c r="AR285" s="326">
        <v>2571305.77</v>
      </c>
      <c r="AS285" s="326">
        <v>327615.35999999999</v>
      </c>
      <c r="AT285" s="326">
        <v>356873.86</v>
      </c>
      <c r="AU285" s="326">
        <v>259748.8</v>
      </c>
      <c r="AV285" s="326">
        <v>1188.1400000000001</v>
      </c>
      <c r="AW285" s="326">
        <v>281199.25</v>
      </c>
      <c r="AX285" s="326">
        <v>263674.78999999998</v>
      </c>
      <c r="AY285" s="326">
        <v>447419.51</v>
      </c>
      <c r="AZ285" s="326">
        <v>770710.76</v>
      </c>
      <c r="BA285" s="326">
        <v>1896968.08</v>
      </c>
      <c r="BB285" s="326">
        <v>532692.57999999996</v>
      </c>
      <c r="BC285" s="326">
        <v>99412</v>
      </c>
      <c r="BD285" s="326">
        <v>1738.89</v>
      </c>
      <c r="BE285" s="326">
        <v>477875.46</v>
      </c>
      <c r="BF285" s="326">
        <v>1434605.73</v>
      </c>
      <c r="BG285" s="326">
        <v>525081.27</v>
      </c>
      <c r="BH285" s="326">
        <v>0</v>
      </c>
      <c r="BI285" s="326">
        <v>0</v>
      </c>
      <c r="BJ285" s="326">
        <v>0</v>
      </c>
      <c r="BK285" s="326">
        <v>0</v>
      </c>
      <c r="BL285" s="326">
        <v>1425.06</v>
      </c>
      <c r="BM285" s="326">
        <v>0</v>
      </c>
      <c r="BN285" s="326">
        <v>0</v>
      </c>
      <c r="BO285" s="326">
        <v>0</v>
      </c>
      <c r="BP285" s="326">
        <v>0</v>
      </c>
      <c r="BQ285" s="326">
        <v>3000046.98</v>
      </c>
      <c r="BR285" s="326">
        <v>3008980.88</v>
      </c>
      <c r="BS285" s="326">
        <v>3000046.98</v>
      </c>
      <c r="BT285" s="326">
        <v>3010405.94</v>
      </c>
      <c r="BU285" s="326">
        <v>0</v>
      </c>
      <c r="BV285" s="326">
        <v>0</v>
      </c>
      <c r="BW285" s="326">
        <v>959605.73</v>
      </c>
      <c r="BX285" s="326">
        <v>0</v>
      </c>
      <c r="BY285" s="326">
        <v>0</v>
      </c>
      <c r="BZ285" s="326">
        <v>0</v>
      </c>
      <c r="CA285" s="326">
        <v>0</v>
      </c>
      <c r="CB285" s="326">
        <v>0</v>
      </c>
      <c r="CC285" s="326">
        <v>0</v>
      </c>
      <c r="CD285" s="326">
        <v>0</v>
      </c>
      <c r="CE285" s="326">
        <v>0</v>
      </c>
      <c r="CF285" s="326">
        <v>0</v>
      </c>
      <c r="CG285" s="326">
        <v>0</v>
      </c>
      <c r="CH285" s="326">
        <v>14366.07</v>
      </c>
      <c r="CI285" s="326">
        <v>0</v>
      </c>
      <c r="CJ285" s="326">
        <v>0</v>
      </c>
      <c r="CK285" s="326">
        <v>0</v>
      </c>
      <c r="CL285" s="326">
        <v>0</v>
      </c>
      <c r="CM285" s="326">
        <v>341146</v>
      </c>
      <c r="CN285" s="326">
        <v>0</v>
      </c>
      <c r="CO285" s="326">
        <v>0</v>
      </c>
      <c r="CP285" s="326">
        <v>0</v>
      </c>
      <c r="CQ285" s="326">
        <v>0</v>
      </c>
      <c r="CR285" s="326">
        <v>0</v>
      </c>
      <c r="CS285" s="326">
        <v>0</v>
      </c>
      <c r="CT285" s="326">
        <v>259197.66</v>
      </c>
      <c r="CU285" s="326">
        <v>0</v>
      </c>
      <c r="CV285" s="326">
        <v>0</v>
      </c>
      <c r="CW285" s="326">
        <v>0</v>
      </c>
      <c r="CX285" s="326">
        <v>52651.61</v>
      </c>
      <c r="CY285" s="326">
        <v>0</v>
      </c>
      <c r="CZ285" s="326">
        <v>0</v>
      </c>
      <c r="DA285" s="326">
        <v>0</v>
      </c>
      <c r="DB285" s="326">
        <v>0</v>
      </c>
      <c r="DC285" s="326">
        <v>0</v>
      </c>
      <c r="DD285" s="326">
        <v>104</v>
      </c>
      <c r="DE285" s="326">
        <v>0</v>
      </c>
      <c r="DF285" s="326">
        <v>0</v>
      </c>
      <c r="DG285" s="326">
        <v>0</v>
      </c>
      <c r="DH285" s="326">
        <v>0</v>
      </c>
      <c r="DI285" s="326">
        <v>1017017.32</v>
      </c>
      <c r="DJ285" s="326">
        <v>0</v>
      </c>
      <c r="DK285" s="326">
        <v>0</v>
      </c>
      <c r="DL285" s="326">
        <v>255092.24</v>
      </c>
      <c r="DM285" s="326">
        <v>185324.3</v>
      </c>
      <c r="DN285" s="326">
        <v>0</v>
      </c>
      <c r="DO285" s="326">
        <v>0</v>
      </c>
      <c r="DP285" s="326">
        <v>42638.66</v>
      </c>
      <c r="DQ285" s="326">
        <v>7945.05</v>
      </c>
      <c r="DR285" s="326">
        <v>0</v>
      </c>
      <c r="DS285" s="326">
        <v>0</v>
      </c>
      <c r="DT285" s="326">
        <v>25</v>
      </c>
      <c r="DU285" s="326">
        <v>0</v>
      </c>
      <c r="DV285" s="326">
        <v>119028.5</v>
      </c>
      <c r="DW285" s="326">
        <v>0</v>
      </c>
      <c r="DX285" s="326">
        <v>8388.4</v>
      </c>
      <c r="DY285" s="326">
        <v>13449.3</v>
      </c>
      <c r="DZ285" s="326">
        <v>9440</v>
      </c>
      <c r="EA285" s="326">
        <v>3240.76</v>
      </c>
      <c r="EB285" s="326">
        <v>1138.3399999999999</v>
      </c>
      <c r="EC285" s="326">
        <v>0</v>
      </c>
      <c r="ED285" s="326">
        <v>106901.99</v>
      </c>
      <c r="EE285" s="326">
        <v>103785.99</v>
      </c>
      <c r="EF285" s="326">
        <v>406734</v>
      </c>
      <c r="EG285" s="326">
        <v>409850</v>
      </c>
      <c r="EH285" s="326">
        <v>0</v>
      </c>
      <c r="EI285" s="326">
        <v>0</v>
      </c>
      <c r="EJ285" s="326">
        <v>0</v>
      </c>
      <c r="EK285" s="326">
        <v>0</v>
      </c>
      <c r="EL285" s="326">
        <v>0</v>
      </c>
      <c r="EM285" s="326">
        <v>2575000</v>
      </c>
      <c r="EN285" s="326">
        <v>1041164.06</v>
      </c>
      <c r="EO285" s="326">
        <v>1518167.54</v>
      </c>
      <c r="EP285" s="326">
        <v>477003.48</v>
      </c>
      <c r="EQ285" s="326">
        <v>0</v>
      </c>
      <c r="ER285" s="326">
        <v>0</v>
      </c>
      <c r="ES285" s="326">
        <v>0</v>
      </c>
      <c r="ET285" s="326">
        <v>0</v>
      </c>
      <c r="EU285" s="326">
        <v>40800.83</v>
      </c>
      <c r="EV285" s="326">
        <v>46811.92</v>
      </c>
      <c r="EW285" s="326">
        <v>562807.37</v>
      </c>
      <c r="EX285" s="326">
        <v>556796.28</v>
      </c>
      <c r="EY285" s="326">
        <v>0</v>
      </c>
      <c r="EZ285" s="326">
        <v>0</v>
      </c>
      <c r="FA285" s="326">
        <v>0</v>
      </c>
      <c r="FB285" s="326">
        <v>0</v>
      </c>
      <c r="FC285" s="326">
        <v>0</v>
      </c>
      <c r="FD285" s="326">
        <v>0</v>
      </c>
      <c r="FE285" s="326">
        <v>0</v>
      </c>
      <c r="FF285" s="326">
        <v>0</v>
      </c>
      <c r="FG285" s="326">
        <v>0</v>
      </c>
      <c r="FH285" s="326">
        <v>0</v>
      </c>
      <c r="FI285" s="326">
        <v>0</v>
      </c>
      <c r="FJ285" s="326">
        <v>0</v>
      </c>
      <c r="FK285" s="326">
        <v>0</v>
      </c>
    </row>
    <row r="286" spans="1:167" x14ac:dyDescent="0.15">
      <c r="A286" s="334">
        <v>4312</v>
      </c>
      <c r="B286" s="334" t="s">
        <v>730</v>
      </c>
      <c r="C286" s="326">
        <v>0</v>
      </c>
      <c r="D286" s="326">
        <v>22975077.309999999</v>
      </c>
      <c r="E286" s="326">
        <v>0</v>
      </c>
      <c r="F286" s="326">
        <v>0</v>
      </c>
      <c r="G286" s="326">
        <v>74536.679999999993</v>
      </c>
      <c r="H286" s="326">
        <v>82033.39</v>
      </c>
      <c r="I286" s="326">
        <v>317742.87</v>
      </c>
      <c r="J286" s="326">
        <v>0</v>
      </c>
      <c r="K286" s="326">
        <v>1824941.69</v>
      </c>
      <c r="L286" s="326">
        <v>0</v>
      </c>
      <c r="M286" s="326">
        <v>0</v>
      </c>
      <c r="N286" s="326">
        <v>0</v>
      </c>
      <c r="O286" s="326">
        <v>0</v>
      </c>
      <c r="P286" s="326">
        <v>6299.86</v>
      </c>
      <c r="Q286" s="326">
        <v>0</v>
      </c>
      <c r="R286" s="326">
        <v>0</v>
      </c>
      <c r="S286" s="326">
        <v>0</v>
      </c>
      <c r="T286" s="326">
        <v>0</v>
      </c>
      <c r="U286" s="326">
        <v>184925.78</v>
      </c>
      <c r="V286" s="326">
        <v>5006021</v>
      </c>
      <c r="W286" s="326">
        <v>31613.58</v>
      </c>
      <c r="X286" s="326">
        <v>0</v>
      </c>
      <c r="Y286" s="326">
        <v>0</v>
      </c>
      <c r="Z286" s="326">
        <v>0</v>
      </c>
      <c r="AA286" s="326">
        <v>1319860.23</v>
      </c>
      <c r="AB286" s="326">
        <v>0</v>
      </c>
      <c r="AC286" s="326">
        <v>0</v>
      </c>
      <c r="AD286" s="326">
        <v>48833.53</v>
      </c>
      <c r="AE286" s="326">
        <v>75121.17</v>
      </c>
      <c r="AF286" s="326">
        <v>0</v>
      </c>
      <c r="AG286" s="326">
        <v>0</v>
      </c>
      <c r="AH286" s="326">
        <v>49070.53</v>
      </c>
      <c r="AI286" s="326">
        <v>1589.82</v>
      </c>
      <c r="AJ286" s="326">
        <v>0</v>
      </c>
      <c r="AK286" s="326">
        <v>9303</v>
      </c>
      <c r="AL286" s="326">
        <v>0</v>
      </c>
      <c r="AM286" s="326">
        <v>39372.32</v>
      </c>
      <c r="AN286" s="326">
        <v>103898.23</v>
      </c>
      <c r="AO286" s="326">
        <v>0</v>
      </c>
      <c r="AP286" s="326">
        <v>13640.6</v>
      </c>
      <c r="AQ286" s="326">
        <v>7019173.1200000001</v>
      </c>
      <c r="AR286" s="326">
        <v>5747484.5</v>
      </c>
      <c r="AS286" s="326">
        <v>1422238.8</v>
      </c>
      <c r="AT286" s="326">
        <v>679699.15</v>
      </c>
      <c r="AU286" s="326">
        <v>659389.93999999994</v>
      </c>
      <c r="AV286" s="326">
        <v>193324.28</v>
      </c>
      <c r="AW286" s="326">
        <v>886004.64</v>
      </c>
      <c r="AX286" s="326">
        <v>1751095.72</v>
      </c>
      <c r="AY286" s="326">
        <v>614910.18999999994</v>
      </c>
      <c r="AZ286" s="326">
        <v>1639474.52</v>
      </c>
      <c r="BA286" s="326">
        <v>4674657.6100000003</v>
      </c>
      <c r="BB286" s="326">
        <v>1932843.28</v>
      </c>
      <c r="BC286" s="326">
        <v>316768.34000000003</v>
      </c>
      <c r="BD286" s="326">
        <v>354419.53</v>
      </c>
      <c r="BE286" s="326">
        <v>53064.91</v>
      </c>
      <c r="BF286" s="326">
        <v>2837876.13</v>
      </c>
      <c r="BG286" s="326">
        <v>816434.44</v>
      </c>
      <c r="BH286" s="326">
        <v>15736.88</v>
      </c>
      <c r="BI286" s="326">
        <v>329354.25</v>
      </c>
      <c r="BJ286" s="326">
        <v>333251.75</v>
      </c>
      <c r="BK286" s="326">
        <v>0</v>
      </c>
      <c r="BL286" s="326">
        <v>2579.13</v>
      </c>
      <c r="BM286" s="326">
        <v>0</v>
      </c>
      <c r="BN286" s="326">
        <v>0</v>
      </c>
      <c r="BO286" s="326">
        <v>0</v>
      </c>
      <c r="BP286" s="326">
        <v>0</v>
      </c>
      <c r="BQ286" s="326">
        <v>6363454.3399999999</v>
      </c>
      <c r="BR286" s="326">
        <v>6906263.3200000003</v>
      </c>
      <c r="BS286" s="326">
        <v>6692808.5899999999</v>
      </c>
      <c r="BT286" s="326">
        <v>7242094.2000000002</v>
      </c>
      <c r="BU286" s="326">
        <v>0</v>
      </c>
      <c r="BV286" s="326">
        <v>0</v>
      </c>
      <c r="BW286" s="326">
        <v>2537670.13</v>
      </c>
      <c r="BX286" s="326">
        <v>0</v>
      </c>
      <c r="BY286" s="326">
        <v>0</v>
      </c>
      <c r="BZ286" s="326">
        <v>0</v>
      </c>
      <c r="CA286" s="326">
        <v>0</v>
      </c>
      <c r="CB286" s="326">
        <v>13683.2</v>
      </c>
      <c r="CC286" s="326">
        <v>0</v>
      </c>
      <c r="CD286" s="326">
        <v>0</v>
      </c>
      <c r="CE286" s="326">
        <v>0</v>
      </c>
      <c r="CF286" s="326">
        <v>0</v>
      </c>
      <c r="CG286" s="326">
        <v>0</v>
      </c>
      <c r="CH286" s="326">
        <v>0</v>
      </c>
      <c r="CI286" s="326">
        <v>0</v>
      </c>
      <c r="CJ286" s="326">
        <v>0</v>
      </c>
      <c r="CK286" s="326">
        <v>0</v>
      </c>
      <c r="CL286" s="326">
        <v>0</v>
      </c>
      <c r="CM286" s="326">
        <v>810720</v>
      </c>
      <c r="CN286" s="326">
        <v>0</v>
      </c>
      <c r="CO286" s="326">
        <v>0</v>
      </c>
      <c r="CP286" s="326">
        <v>0</v>
      </c>
      <c r="CQ286" s="326">
        <v>0</v>
      </c>
      <c r="CR286" s="326">
        <v>0</v>
      </c>
      <c r="CS286" s="326">
        <v>0</v>
      </c>
      <c r="CT286" s="326">
        <v>532808.66</v>
      </c>
      <c r="CU286" s="326">
        <v>0</v>
      </c>
      <c r="CV286" s="326">
        <v>0</v>
      </c>
      <c r="CW286" s="326">
        <v>0</v>
      </c>
      <c r="CX286" s="326">
        <v>76041.67</v>
      </c>
      <c r="CY286" s="326">
        <v>0</v>
      </c>
      <c r="CZ286" s="326">
        <v>0</v>
      </c>
      <c r="DA286" s="326">
        <v>0</v>
      </c>
      <c r="DB286" s="326">
        <v>0</v>
      </c>
      <c r="DC286" s="326">
        <v>0</v>
      </c>
      <c r="DD286" s="326">
        <v>0</v>
      </c>
      <c r="DE286" s="326">
        <v>0</v>
      </c>
      <c r="DF286" s="326">
        <v>0</v>
      </c>
      <c r="DG286" s="326">
        <v>749.7</v>
      </c>
      <c r="DH286" s="326">
        <v>0</v>
      </c>
      <c r="DI286" s="326">
        <v>2684800.97</v>
      </c>
      <c r="DJ286" s="326">
        <v>0</v>
      </c>
      <c r="DK286" s="326">
        <v>0</v>
      </c>
      <c r="DL286" s="326">
        <v>401834.22</v>
      </c>
      <c r="DM286" s="326">
        <v>350137.14</v>
      </c>
      <c r="DN286" s="326">
        <v>0</v>
      </c>
      <c r="DO286" s="326">
        <v>0</v>
      </c>
      <c r="DP286" s="326">
        <v>228752.38</v>
      </c>
      <c r="DQ286" s="326">
        <v>357.29</v>
      </c>
      <c r="DR286" s="326">
        <v>0</v>
      </c>
      <c r="DS286" s="326">
        <v>0</v>
      </c>
      <c r="DT286" s="326">
        <v>0</v>
      </c>
      <c r="DU286" s="326">
        <v>0</v>
      </c>
      <c r="DV286" s="326">
        <v>304291.96000000002</v>
      </c>
      <c r="DW286" s="326">
        <v>0</v>
      </c>
      <c r="DX286" s="326">
        <v>123194.36</v>
      </c>
      <c r="DY286" s="326">
        <v>123245.52</v>
      </c>
      <c r="DZ286" s="326">
        <v>1203.1400000000001</v>
      </c>
      <c r="EA286" s="326">
        <v>1151.98</v>
      </c>
      <c r="EB286" s="326">
        <v>0</v>
      </c>
      <c r="EC286" s="326">
        <v>0</v>
      </c>
      <c r="ED286" s="326">
        <v>652429.06999999995</v>
      </c>
      <c r="EE286" s="326">
        <v>620714.92000000004</v>
      </c>
      <c r="EF286" s="326">
        <v>3208713.63</v>
      </c>
      <c r="EG286" s="326">
        <v>3240427.78</v>
      </c>
      <c r="EH286" s="326">
        <v>0</v>
      </c>
      <c r="EI286" s="326">
        <v>0</v>
      </c>
      <c r="EJ286" s="326">
        <v>0</v>
      </c>
      <c r="EK286" s="326">
        <v>0</v>
      </c>
      <c r="EL286" s="326">
        <v>0</v>
      </c>
      <c r="EM286" s="326">
        <v>19037086</v>
      </c>
      <c r="EN286" s="326">
        <v>1056192.93</v>
      </c>
      <c r="EO286" s="326">
        <v>1364921.89</v>
      </c>
      <c r="EP286" s="326">
        <v>334300.99</v>
      </c>
      <c r="EQ286" s="326">
        <v>0</v>
      </c>
      <c r="ER286" s="326">
        <v>25572.03</v>
      </c>
      <c r="ES286" s="326">
        <v>0</v>
      </c>
      <c r="ET286" s="326">
        <v>0</v>
      </c>
      <c r="EU286" s="326">
        <v>247259.77</v>
      </c>
      <c r="EV286" s="326">
        <v>233458.97</v>
      </c>
      <c r="EW286" s="326">
        <v>1006139.65</v>
      </c>
      <c r="EX286" s="326">
        <v>1019940.45</v>
      </c>
      <c r="EY286" s="326">
        <v>0</v>
      </c>
      <c r="EZ286" s="326">
        <v>0</v>
      </c>
      <c r="FA286" s="326">
        <v>0</v>
      </c>
      <c r="FB286" s="326">
        <v>0</v>
      </c>
      <c r="FC286" s="326">
        <v>0</v>
      </c>
      <c r="FD286" s="326">
        <v>0</v>
      </c>
      <c r="FE286" s="326">
        <v>0</v>
      </c>
      <c r="FF286" s="326">
        <v>0</v>
      </c>
      <c r="FG286" s="326">
        <v>0</v>
      </c>
      <c r="FH286" s="326">
        <v>2060</v>
      </c>
      <c r="FI286" s="326">
        <v>0</v>
      </c>
      <c r="FJ286" s="326">
        <v>2060</v>
      </c>
      <c r="FK286" s="326">
        <v>0</v>
      </c>
    </row>
    <row r="287" spans="1:167" x14ac:dyDescent="0.15">
      <c r="A287" s="334">
        <v>4330</v>
      </c>
      <c r="B287" s="334" t="s">
        <v>731</v>
      </c>
      <c r="C287" s="326">
        <v>0</v>
      </c>
      <c r="D287" s="326">
        <v>2864982</v>
      </c>
      <c r="E287" s="326">
        <v>0</v>
      </c>
      <c r="F287" s="326">
        <v>2925</v>
      </c>
      <c r="G287" s="326">
        <v>5587.18</v>
      </c>
      <c r="H287" s="326">
        <v>20618.52</v>
      </c>
      <c r="I287" s="326">
        <v>6678.18</v>
      </c>
      <c r="J287" s="326">
        <v>1004</v>
      </c>
      <c r="K287" s="326">
        <v>116398</v>
      </c>
      <c r="L287" s="326">
        <v>0</v>
      </c>
      <c r="M287" s="326">
        <v>0</v>
      </c>
      <c r="N287" s="326">
        <v>0</v>
      </c>
      <c r="O287" s="326">
        <v>0</v>
      </c>
      <c r="P287" s="326">
        <v>0</v>
      </c>
      <c r="Q287" s="326">
        <v>0</v>
      </c>
      <c r="R287" s="326">
        <v>0</v>
      </c>
      <c r="S287" s="326">
        <v>2829.42</v>
      </c>
      <c r="T287" s="326">
        <v>750</v>
      </c>
      <c r="U287" s="326">
        <v>12942.62</v>
      </c>
      <c r="V287" s="326">
        <v>17304</v>
      </c>
      <c r="W287" s="326">
        <v>3466</v>
      </c>
      <c r="X287" s="326">
        <v>0</v>
      </c>
      <c r="Y287" s="326">
        <v>54769.07</v>
      </c>
      <c r="Z287" s="326">
        <v>32938.58</v>
      </c>
      <c r="AA287" s="326">
        <v>178365.53</v>
      </c>
      <c r="AB287" s="326">
        <v>0</v>
      </c>
      <c r="AC287" s="326">
        <v>0</v>
      </c>
      <c r="AD287" s="326">
        <v>12282.57</v>
      </c>
      <c r="AE287" s="326">
        <v>30788.54</v>
      </c>
      <c r="AF287" s="326">
        <v>0</v>
      </c>
      <c r="AG287" s="326">
        <v>0</v>
      </c>
      <c r="AH287" s="326">
        <v>0</v>
      </c>
      <c r="AI287" s="326">
        <v>17506</v>
      </c>
      <c r="AJ287" s="326">
        <v>0</v>
      </c>
      <c r="AK287" s="326">
        <v>0</v>
      </c>
      <c r="AL287" s="326">
        <v>0</v>
      </c>
      <c r="AM287" s="326">
        <v>737.75</v>
      </c>
      <c r="AN287" s="326">
        <v>9707</v>
      </c>
      <c r="AO287" s="326">
        <v>0</v>
      </c>
      <c r="AP287" s="326">
        <v>33845.24</v>
      </c>
      <c r="AQ287" s="326">
        <v>465064.72</v>
      </c>
      <c r="AR287" s="326">
        <v>616213.94999999995</v>
      </c>
      <c r="AS287" s="326">
        <v>110132.78</v>
      </c>
      <c r="AT287" s="326">
        <v>66912.34</v>
      </c>
      <c r="AU287" s="326">
        <v>74398.8</v>
      </c>
      <c r="AV287" s="326">
        <v>48545.46</v>
      </c>
      <c r="AW287" s="326">
        <v>83975.44</v>
      </c>
      <c r="AX287" s="326">
        <v>60639.61</v>
      </c>
      <c r="AY287" s="326">
        <v>276582.48</v>
      </c>
      <c r="AZ287" s="326">
        <v>16747.18</v>
      </c>
      <c r="BA287" s="326">
        <v>559882.18999999994</v>
      </c>
      <c r="BB287" s="326">
        <v>147699.26999999999</v>
      </c>
      <c r="BC287" s="326">
        <v>50869.32</v>
      </c>
      <c r="BD287" s="326">
        <v>0</v>
      </c>
      <c r="BE287" s="326">
        <v>47202</v>
      </c>
      <c r="BF287" s="326">
        <v>218270.75</v>
      </c>
      <c r="BG287" s="326">
        <v>252703.93</v>
      </c>
      <c r="BH287" s="326">
        <v>0</v>
      </c>
      <c r="BI287" s="326">
        <v>0</v>
      </c>
      <c r="BJ287" s="326">
        <v>0</v>
      </c>
      <c r="BK287" s="326">
        <v>0</v>
      </c>
      <c r="BL287" s="326">
        <v>4577.7299999999996</v>
      </c>
      <c r="BM287" s="326">
        <v>0</v>
      </c>
      <c r="BN287" s="326">
        <v>0</v>
      </c>
      <c r="BO287" s="326">
        <v>1915719.63</v>
      </c>
      <c r="BP287" s="326">
        <v>2241726.88</v>
      </c>
      <c r="BQ287" s="326">
        <v>0</v>
      </c>
      <c r="BR287" s="326">
        <v>0</v>
      </c>
      <c r="BS287" s="326">
        <v>1915719.63</v>
      </c>
      <c r="BT287" s="326">
        <v>2246304.61</v>
      </c>
      <c r="BU287" s="326">
        <v>0</v>
      </c>
      <c r="BV287" s="326">
        <v>0</v>
      </c>
      <c r="BW287" s="326">
        <v>165098.15</v>
      </c>
      <c r="BX287" s="326">
        <v>0</v>
      </c>
      <c r="BY287" s="326">
        <v>0</v>
      </c>
      <c r="BZ287" s="326">
        <v>0</v>
      </c>
      <c r="CA287" s="326">
        <v>0</v>
      </c>
      <c r="CB287" s="326">
        <v>0</v>
      </c>
      <c r="CC287" s="326">
        <v>0</v>
      </c>
      <c r="CD287" s="326">
        <v>0</v>
      </c>
      <c r="CE287" s="326">
        <v>0</v>
      </c>
      <c r="CF287" s="326">
        <v>0</v>
      </c>
      <c r="CG287" s="326">
        <v>0</v>
      </c>
      <c r="CH287" s="326">
        <v>4992.41</v>
      </c>
      <c r="CI287" s="326">
        <v>0</v>
      </c>
      <c r="CJ287" s="326">
        <v>0</v>
      </c>
      <c r="CK287" s="326">
        <v>0</v>
      </c>
      <c r="CL287" s="326">
        <v>0</v>
      </c>
      <c r="CM287" s="326">
        <v>45770</v>
      </c>
      <c r="CN287" s="326">
        <v>0</v>
      </c>
      <c r="CO287" s="326">
        <v>0</v>
      </c>
      <c r="CP287" s="326">
        <v>0</v>
      </c>
      <c r="CQ287" s="326">
        <v>0</v>
      </c>
      <c r="CR287" s="326">
        <v>0</v>
      </c>
      <c r="CS287" s="326">
        <v>0</v>
      </c>
      <c r="CT287" s="326">
        <v>0</v>
      </c>
      <c r="CU287" s="326">
        <v>0</v>
      </c>
      <c r="CV287" s="326">
        <v>0</v>
      </c>
      <c r="CW287" s="326">
        <v>0</v>
      </c>
      <c r="CX287" s="326">
        <v>0</v>
      </c>
      <c r="CY287" s="326">
        <v>0</v>
      </c>
      <c r="CZ287" s="326">
        <v>0</v>
      </c>
      <c r="DA287" s="326">
        <v>0</v>
      </c>
      <c r="DB287" s="326">
        <v>0</v>
      </c>
      <c r="DC287" s="326">
        <v>0</v>
      </c>
      <c r="DD287" s="326">
        <v>0</v>
      </c>
      <c r="DE287" s="326">
        <v>0</v>
      </c>
      <c r="DF287" s="326">
        <v>0</v>
      </c>
      <c r="DG287" s="326">
        <v>0</v>
      </c>
      <c r="DH287" s="326">
        <v>0</v>
      </c>
      <c r="DI287" s="326">
        <v>139684.01999999999</v>
      </c>
      <c r="DJ287" s="326">
        <v>0</v>
      </c>
      <c r="DK287" s="326">
        <v>0</v>
      </c>
      <c r="DL287" s="326">
        <v>4044.5</v>
      </c>
      <c r="DM287" s="326">
        <v>18025</v>
      </c>
      <c r="DN287" s="326">
        <v>0</v>
      </c>
      <c r="DO287" s="326">
        <v>0</v>
      </c>
      <c r="DP287" s="326">
        <v>0</v>
      </c>
      <c r="DQ287" s="326">
        <v>0</v>
      </c>
      <c r="DR287" s="326">
        <v>0</v>
      </c>
      <c r="DS287" s="326">
        <v>0</v>
      </c>
      <c r="DT287" s="326">
        <v>26611.200000000001</v>
      </c>
      <c r="DU287" s="326">
        <v>0</v>
      </c>
      <c r="DV287" s="326">
        <v>21862.5</v>
      </c>
      <c r="DW287" s="326">
        <v>5633.34</v>
      </c>
      <c r="DX287" s="326">
        <v>9241.09</v>
      </c>
      <c r="DY287" s="326">
        <v>9237.7000000000007</v>
      </c>
      <c r="DZ287" s="326">
        <v>636.07000000000005</v>
      </c>
      <c r="EA287" s="326">
        <v>639.46</v>
      </c>
      <c r="EB287" s="326">
        <v>0</v>
      </c>
      <c r="EC287" s="326">
        <v>0</v>
      </c>
      <c r="ED287" s="326">
        <v>0</v>
      </c>
      <c r="EE287" s="326">
        <v>0</v>
      </c>
      <c r="EF287" s="326">
        <v>0</v>
      </c>
      <c r="EG287" s="326">
        <v>0</v>
      </c>
      <c r="EH287" s="326">
        <v>0</v>
      </c>
      <c r="EI287" s="326">
        <v>0</v>
      </c>
      <c r="EJ287" s="326">
        <v>0</v>
      </c>
      <c r="EK287" s="326">
        <v>0</v>
      </c>
      <c r="EL287" s="326">
        <v>0</v>
      </c>
      <c r="EM287" s="326">
        <v>0</v>
      </c>
      <c r="EN287" s="326">
        <v>0</v>
      </c>
      <c r="EO287" s="326">
        <v>0</v>
      </c>
      <c r="EP287" s="326">
        <v>0</v>
      </c>
      <c r="EQ287" s="326">
        <v>0</v>
      </c>
      <c r="ER287" s="326">
        <v>0</v>
      </c>
      <c r="ES287" s="326">
        <v>0</v>
      </c>
      <c r="ET287" s="326">
        <v>0</v>
      </c>
      <c r="EU287" s="326">
        <v>0</v>
      </c>
      <c r="EV287" s="326">
        <v>0</v>
      </c>
      <c r="EW287" s="326">
        <v>138643.68</v>
      </c>
      <c r="EX287" s="326">
        <v>138643.68</v>
      </c>
      <c r="EY287" s="326">
        <v>0</v>
      </c>
      <c r="EZ287" s="326">
        <v>-8273.4</v>
      </c>
      <c r="FA287" s="326">
        <v>-34292.31</v>
      </c>
      <c r="FB287" s="326">
        <v>105974.62</v>
      </c>
      <c r="FC287" s="326">
        <v>0</v>
      </c>
      <c r="FD287" s="326">
        <v>131993.53</v>
      </c>
      <c r="FE287" s="326">
        <v>0</v>
      </c>
      <c r="FF287" s="326">
        <v>0</v>
      </c>
      <c r="FG287" s="326">
        <v>0</v>
      </c>
      <c r="FH287" s="326">
        <v>0</v>
      </c>
      <c r="FI287" s="326">
        <v>0</v>
      </c>
      <c r="FJ287" s="326">
        <v>0</v>
      </c>
      <c r="FK287" s="326">
        <v>0</v>
      </c>
    </row>
    <row r="288" spans="1:167" x14ac:dyDescent="0.15">
      <c r="A288" s="334">
        <v>4347</v>
      </c>
      <c r="B288" s="334" t="s">
        <v>732</v>
      </c>
      <c r="C288" s="326">
        <v>5400</v>
      </c>
      <c r="D288" s="326">
        <v>4241814.72</v>
      </c>
      <c r="E288" s="326">
        <v>4049.29</v>
      </c>
      <c r="F288" s="326">
        <v>10905</v>
      </c>
      <c r="G288" s="326">
        <v>20947.919999999998</v>
      </c>
      <c r="H288" s="326">
        <v>8624.34</v>
      </c>
      <c r="I288" s="326">
        <v>34764.550000000003</v>
      </c>
      <c r="J288" s="326">
        <v>0</v>
      </c>
      <c r="K288" s="326">
        <v>234919</v>
      </c>
      <c r="L288" s="326">
        <v>0</v>
      </c>
      <c r="M288" s="326">
        <v>0</v>
      </c>
      <c r="N288" s="326">
        <v>0</v>
      </c>
      <c r="O288" s="326">
        <v>0</v>
      </c>
      <c r="P288" s="326">
        <v>4203.3900000000003</v>
      </c>
      <c r="Q288" s="326">
        <v>0</v>
      </c>
      <c r="R288" s="326">
        <v>0</v>
      </c>
      <c r="S288" s="326">
        <v>0</v>
      </c>
      <c r="T288" s="326">
        <v>0</v>
      </c>
      <c r="U288" s="326">
        <v>99522.85</v>
      </c>
      <c r="V288" s="326">
        <v>2918331</v>
      </c>
      <c r="W288" s="326">
        <v>22370.19</v>
      </c>
      <c r="X288" s="326">
        <v>0</v>
      </c>
      <c r="Y288" s="326">
        <v>209551.21</v>
      </c>
      <c r="Z288" s="326">
        <v>1638.4</v>
      </c>
      <c r="AA288" s="326">
        <v>486659.14</v>
      </c>
      <c r="AB288" s="326">
        <v>0</v>
      </c>
      <c r="AC288" s="326">
        <v>0</v>
      </c>
      <c r="AD288" s="326">
        <v>153349.97</v>
      </c>
      <c r="AE288" s="326">
        <v>157276.29999999999</v>
      </c>
      <c r="AF288" s="326">
        <v>0</v>
      </c>
      <c r="AG288" s="326">
        <v>0</v>
      </c>
      <c r="AH288" s="326">
        <v>64377.34</v>
      </c>
      <c r="AI288" s="326">
        <v>0</v>
      </c>
      <c r="AJ288" s="326">
        <v>0</v>
      </c>
      <c r="AK288" s="326">
        <v>12265.27</v>
      </c>
      <c r="AL288" s="326">
        <v>121267.38</v>
      </c>
      <c r="AM288" s="326">
        <v>95255.360000000001</v>
      </c>
      <c r="AN288" s="326">
        <v>26017.21</v>
      </c>
      <c r="AO288" s="326">
        <v>0</v>
      </c>
      <c r="AP288" s="326">
        <v>47933.66</v>
      </c>
      <c r="AQ288" s="326">
        <v>1687447.75</v>
      </c>
      <c r="AR288" s="326">
        <v>1784999.96</v>
      </c>
      <c r="AS288" s="326">
        <v>347108.21</v>
      </c>
      <c r="AT288" s="326">
        <v>165476.76</v>
      </c>
      <c r="AU288" s="326">
        <v>134125.12</v>
      </c>
      <c r="AV288" s="326">
        <v>9293.2199999999993</v>
      </c>
      <c r="AW288" s="326">
        <v>158498.85</v>
      </c>
      <c r="AX288" s="326">
        <v>253884.51</v>
      </c>
      <c r="AY288" s="326">
        <v>258778</v>
      </c>
      <c r="AZ288" s="326">
        <v>527307.19999999995</v>
      </c>
      <c r="BA288" s="326">
        <v>1848737.94</v>
      </c>
      <c r="BB288" s="326">
        <v>320532.31</v>
      </c>
      <c r="BC288" s="326">
        <v>138200.73000000001</v>
      </c>
      <c r="BD288" s="326">
        <v>34875.129999999997</v>
      </c>
      <c r="BE288" s="326">
        <v>153804.91</v>
      </c>
      <c r="BF288" s="326">
        <v>865428.96</v>
      </c>
      <c r="BG288" s="326">
        <v>468220.06</v>
      </c>
      <c r="BH288" s="326">
        <v>673.43</v>
      </c>
      <c r="BI288" s="326">
        <v>0</v>
      </c>
      <c r="BJ288" s="326">
        <v>0</v>
      </c>
      <c r="BK288" s="326">
        <v>0</v>
      </c>
      <c r="BL288" s="326">
        <v>5749.22</v>
      </c>
      <c r="BM288" s="326">
        <v>0</v>
      </c>
      <c r="BN288" s="326">
        <v>0</v>
      </c>
      <c r="BO288" s="326">
        <v>0</v>
      </c>
      <c r="BP288" s="326">
        <v>0</v>
      </c>
      <c r="BQ288" s="326">
        <v>3382449.31</v>
      </c>
      <c r="BR288" s="326">
        <v>3200750.53</v>
      </c>
      <c r="BS288" s="326">
        <v>3382449.31</v>
      </c>
      <c r="BT288" s="326">
        <v>3206499.75</v>
      </c>
      <c r="BU288" s="326">
        <v>0</v>
      </c>
      <c r="BV288" s="326">
        <v>0</v>
      </c>
      <c r="BW288" s="326">
        <v>865428.96</v>
      </c>
      <c r="BX288" s="326">
        <v>0</v>
      </c>
      <c r="BY288" s="326">
        <v>0</v>
      </c>
      <c r="BZ288" s="326">
        <v>0</v>
      </c>
      <c r="CA288" s="326">
        <v>0</v>
      </c>
      <c r="CB288" s="326">
        <v>0</v>
      </c>
      <c r="CC288" s="326">
        <v>0</v>
      </c>
      <c r="CD288" s="326">
        <v>0</v>
      </c>
      <c r="CE288" s="326">
        <v>0</v>
      </c>
      <c r="CF288" s="326">
        <v>0</v>
      </c>
      <c r="CG288" s="326">
        <v>0</v>
      </c>
      <c r="CH288" s="326">
        <v>2938</v>
      </c>
      <c r="CI288" s="326">
        <v>0</v>
      </c>
      <c r="CJ288" s="326">
        <v>0</v>
      </c>
      <c r="CK288" s="326">
        <v>0</v>
      </c>
      <c r="CL288" s="326">
        <v>0</v>
      </c>
      <c r="CM288" s="326">
        <v>289055</v>
      </c>
      <c r="CN288" s="326">
        <v>0</v>
      </c>
      <c r="CO288" s="326">
        <v>0</v>
      </c>
      <c r="CP288" s="326">
        <v>0</v>
      </c>
      <c r="CQ288" s="326">
        <v>0</v>
      </c>
      <c r="CR288" s="326">
        <v>4000</v>
      </c>
      <c r="CS288" s="326">
        <v>0</v>
      </c>
      <c r="CT288" s="326">
        <v>185970.9</v>
      </c>
      <c r="CU288" s="326">
        <v>0</v>
      </c>
      <c r="CV288" s="326">
        <v>0</v>
      </c>
      <c r="CW288" s="326">
        <v>0</v>
      </c>
      <c r="CX288" s="326">
        <v>65629</v>
      </c>
      <c r="CY288" s="326">
        <v>0</v>
      </c>
      <c r="CZ288" s="326">
        <v>0</v>
      </c>
      <c r="DA288" s="326">
        <v>0</v>
      </c>
      <c r="DB288" s="326">
        <v>0</v>
      </c>
      <c r="DC288" s="326">
        <v>0</v>
      </c>
      <c r="DD288" s="326">
        <v>0</v>
      </c>
      <c r="DE288" s="326">
        <v>0</v>
      </c>
      <c r="DF288" s="326">
        <v>0</v>
      </c>
      <c r="DG288" s="326">
        <v>0</v>
      </c>
      <c r="DH288" s="326">
        <v>0</v>
      </c>
      <c r="DI288" s="326">
        <v>1072182.8799999999</v>
      </c>
      <c r="DJ288" s="326">
        <v>0</v>
      </c>
      <c r="DK288" s="326">
        <v>0</v>
      </c>
      <c r="DL288" s="326">
        <v>124229.8</v>
      </c>
      <c r="DM288" s="326">
        <v>141531.19</v>
      </c>
      <c r="DN288" s="326">
        <v>0</v>
      </c>
      <c r="DO288" s="326">
        <v>0</v>
      </c>
      <c r="DP288" s="326">
        <v>46583.42</v>
      </c>
      <c r="DQ288" s="326">
        <v>210</v>
      </c>
      <c r="DR288" s="326">
        <v>0</v>
      </c>
      <c r="DS288" s="326">
        <v>0</v>
      </c>
      <c r="DT288" s="326">
        <v>0</v>
      </c>
      <c r="DU288" s="326">
        <v>0</v>
      </c>
      <c r="DV288" s="326">
        <v>28284.57</v>
      </c>
      <c r="DW288" s="326">
        <v>0</v>
      </c>
      <c r="DX288" s="326">
        <v>34072.99</v>
      </c>
      <c r="DY288" s="326">
        <v>80927.199999999997</v>
      </c>
      <c r="DZ288" s="326">
        <v>112615.08</v>
      </c>
      <c r="EA288" s="326">
        <v>55029.81</v>
      </c>
      <c r="EB288" s="326">
        <v>10731.06</v>
      </c>
      <c r="EC288" s="326">
        <v>0</v>
      </c>
      <c r="ED288" s="326">
        <v>39827.26</v>
      </c>
      <c r="EE288" s="326">
        <v>38403.21</v>
      </c>
      <c r="EF288" s="326">
        <v>1270988.68</v>
      </c>
      <c r="EG288" s="326">
        <v>189361.49</v>
      </c>
      <c r="EH288" s="326">
        <v>946973.68</v>
      </c>
      <c r="EI288" s="326">
        <v>0</v>
      </c>
      <c r="EJ288" s="326">
        <v>0</v>
      </c>
      <c r="EK288" s="326">
        <v>136077.56</v>
      </c>
      <c r="EL288" s="326">
        <v>0</v>
      </c>
      <c r="EM288" s="326">
        <v>2582425.77</v>
      </c>
      <c r="EN288" s="326">
        <v>0</v>
      </c>
      <c r="EO288" s="326">
        <v>78411.990000000005</v>
      </c>
      <c r="EP288" s="326">
        <v>262000</v>
      </c>
      <c r="EQ288" s="326">
        <v>161814.6</v>
      </c>
      <c r="ER288" s="326">
        <v>21773.41</v>
      </c>
      <c r="ES288" s="326">
        <v>0</v>
      </c>
      <c r="ET288" s="326">
        <v>0</v>
      </c>
      <c r="EU288" s="326">
        <v>93259.42</v>
      </c>
      <c r="EV288" s="326">
        <v>95870.52</v>
      </c>
      <c r="EW288" s="326">
        <v>437006.75</v>
      </c>
      <c r="EX288" s="326">
        <v>434395.65</v>
      </c>
      <c r="EY288" s="326">
        <v>0</v>
      </c>
      <c r="EZ288" s="326">
        <v>261713.97</v>
      </c>
      <c r="FA288" s="326">
        <v>322631.71999999997</v>
      </c>
      <c r="FB288" s="326">
        <v>358028.89</v>
      </c>
      <c r="FC288" s="326">
        <v>71448.58</v>
      </c>
      <c r="FD288" s="326">
        <v>220262.56</v>
      </c>
      <c r="FE288" s="326">
        <v>5400</v>
      </c>
      <c r="FF288" s="326">
        <v>0</v>
      </c>
      <c r="FG288" s="326">
        <v>0</v>
      </c>
      <c r="FH288" s="326">
        <v>0</v>
      </c>
      <c r="FI288" s="326">
        <v>0</v>
      </c>
      <c r="FJ288" s="326">
        <v>0</v>
      </c>
      <c r="FK288" s="326">
        <v>0</v>
      </c>
    </row>
    <row r="289" spans="1:167" x14ac:dyDescent="0.15">
      <c r="A289" s="334">
        <v>4368</v>
      </c>
      <c r="B289" s="334" t="s">
        <v>733</v>
      </c>
      <c r="C289" s="326">
        <v>0</v>
      </c>
      <c r="D289" s="326">
        <v>2805462.07</v>
      </c>
      <c r="E289" s="326">
        <v>0</v>
      </c>
      <c r="F289" s="326">
        <v>0</v>
      </c>
      <c r="G289" s="326">
        <v>17808.8</v>
      </c>
      <c r="H289" s="326">
        <v>5935.87</v>
      </c>
      <c r="I289" s="326">
        <v>36124.949999999997</v>
      </c>
      <c r="J289" s="326">
        <v>0</v>
      </c>
      <c r="K289" s="326">
        <v>377001</v>
      </c>
      <c r="L289" s="326">
        <v>0</v>
      </c>
      <c r="M289" s="326">
        <v>0</v>
      </c>
      <c r="N289" s="326">
        <v>0</v>
      </c>
      <c r="O289" s="326">
        <v>0</v>
      </c>
      <c r="P289" s="326">
        <v>6962.74</v>
      </c>
      <c r="Q289" s="326">
        <v>0</v>
      </c>
      <c r="R289" s="326">
        <v>0</v>
      </c>
      <c r="S289" s="326">
        <v>0</v>
      </c>
      <c r="T289" s="326">
        <v>22913.74</v>
      </c>
      <c r="U289" s="326">
        <v>66447.009999999995</v>
      </c>
      <c r="V289" s="326">
        <v>3111152</v>
      </c>
      <c r="W289" s="326">
        <v>30521.09</v>
      </c>
      <c r="X289" s="326">
        <v>0</v>
      </c>
      <c r="Y289" s="326">
        <v>154782.15</v>
      </c>
      <c r="Z289" s="326">
        <v>3286.64</v>
      </c>
      <c r="AA289" s="326">
        <v>530600.91</v>
      </c>
      <c r="AB289" s="326">
        <v>0</v>
      </c>
      <c r="AC289" s="326">
        <v>0</v>
      </c>
      <c r="AD289" s="326">
        <v>62205.32</v>
      </c>
      <c r="AE289" s="326">
        <v>58469</v>
      </c>
      <c r="AF289" s="326">
        <v>0</v>
      </c>
      <c r="AG289" s="326">
        <v>0</v>
      </c>
      <c r="AH289" s="326">
        <v>8173.53</v>
      </c>
      <c r="AI289" s="326">
        <v>28123</v>
      </c>
      <c r="AJ289" s="326">
        <v>0</v>
      </c>
      <c r="AK289" s="326">
        <v>0</v>
      </c>
      <c r="AL289" s="326">
        <v>0</v>
      </c>
      <c r="AM289" s="326">
        <v>18513.419999999998</v>
      </c>
      <c r="AN289" s="326">
        <v>8933.57</v>
      </c>
      <c r="AO289" s="326">
        <v>0</v>
      </c>
      <c r="AP289" s="326">
        <v>17491.810000000001</v>
      </c>
      <c r="AQ289" s="326">
        <v>1220721.92</v>
      </c>
      <c r="AR289" s="326">
        <v>1427711.11</v>
      </c>
      <c r="AS289" s="326">
        <v>304568.77</v>
      </c>
      <c r="AT289" s="326">
        <v>145195.35</v>
      </c>
      <c r="AU289" s="326">
        <v>180929.01</v>
      </c>
      <c r="AV289" s="326">
        <v>0</v>
      </c>
      <c r="AW289" s="326">
        <v>186365.3</v>
      </c>
      <c r="AX289" s="326">
        <v>179767.79</v>
      </c>
      <c r="AY289" s="326">
        <v>277820.23</v>
      </c>
      <c r="AZ289" s="326">
        <v>383250.31</v>
      </c>
      <c r="BA289" s="326">
        <v>1573962.59</v>
      </c>
      <c r="BB289" s="326">
        <v>234928.41</v>
      </c>
      <c r="BC289" s="326">
        <v>94343.9</v>
      </c>
      <c r="BD289" s="326">
        <v>0</v>
      </c>
      <c r="BE289" s="326">
        <v>35282.400000000001</v>
      </c>
      <c r="BF289" s="326">
        <v>596634.53</v>
      </c>
      <c r="BG289" s="326">
        <v>478462.39</v>
      </c>
      <c r="BH289" s="326">
        <v>9440.89</v>
      </c>
      <c r="BI289" s="326">
        <v>0</v>
      </c>
      <c r="BJ289" s="326">
        <v>0</v>
      </c>
      <c r="BK289" s="326">
        <v>0</v>
      </c>
      <c r="BL289" s="326">
        <v>5983.83</v>
      </c>
      <c r="BM289" s="326">
        <v>0</v>
      </c>
      <c r="BN289" s="326">
        <v>0</v>
      </c>
      <c r="BO289" s="326">
        <v>121000</v>
      </c>
      <c r="BP289" s="326">
        <v>156000</v>
      </c>
      <c r="BQ289" s="326">
        <v>1865209.3</v>
      </c>
      <c r="BR289" s="326">
        <v>1865749.19</v>
      </c>
      <c r="BS289" s="326">
        <v>1986209.3</v>
      </c>
      <c r="BT289" s="326">
        <v>2027733.02</v>
      </c>
      <c r="BU289" s="326">
        <v>0</v>
      </c>
      <c r="BV289" s="326">
        <v>0</v>
      </c>
      <c r="BW289" s="326">
        <v>443442.38</v>
      </c>
      <c r="BX289" s="326">
        <v>0</v>
      </c>
      <c r="BY289" s="326">
        <v>0</v>
      </c>
      <c r="BZ289" s="326">
        <v>0</v>
      </c>
      <c r="CA289" s="326">
        <v>0</v>
      </c>
      <c r="CB289" s="326">
        <v>9693.07</v>
      </c>
      <c r="CC289" s="326">
        <v>0</v>
      </c>
      <c r="CD289" s="326">
        <v>0</v>
      </c>
      <c r="CE289" s="326">
        <v>0</v>
      </c>
      <c r="CF289" s="326">
        <v>0</v>
      </c>
      <c r="CG289" s="326">
        <v>0</v>
      </c>
      <c r="CH289" s="326">
        <v>41894.629999999997</v>
      </c>
      <c r="CI289" s="326">
        <v>0</v>
      </c>
      <c r="CJ289" s="326">
        <v>0</v>
      </c>
      <c r="CK289" s="326">
        <v>0</v>
      </c>
      <c r="CL289" s="326">
        <v>0</v>
      </c>
      <c r="CM289" s="326">
        <v>132336</v>
      </c>
      <c r="CN289" s="326">
        <v>0</v>
      </c>
      <c r="CO289" s="326">
        <v>0</v>
      </c>
      <c r="CP289" s="326">
        <v>0</v>
      </c>
      <c r="CQ289" s="326">
        <v>0</v>
      </c>
      <c r="CR289" s="326">
        <v>4000</v>
      </c>
      <c r="CS289" s="326">
        <v>0</v>
      </c>
      <c r="CT289" s="326">
        <v>85413.65</v>
      </c>
      <c r="CU289" s="326">
        <v>0</v>
      </c>
      <c r="CV289" s="326">
        <v>0</v>
      </c>
      <c r="CW289" s="326">
        <v>0</v>
      </c>
      <c r="CX289" s="326">
        <v>88517.82</v>
      </c>
      <c r="CY289" s="326">
        <v>0</v>
      </c>
      <c r="CZ289" s="326">
        <v>0</v>
      </c>
      <c r="DA289" s="326">
        <v>0</v>
      </c>
      <c r="DB289" s="326">
        <v>0</v>
      </c>
      <c r="DC289" s="326">
        <v>0</v>
      </c>
      <c r="DD289" s="326">
        <v>0</v>
      </c>
      <c r="DE289" s="326">
        <v>0</v>
      </c>
      <c r="DF289" s="326">
        <v>0</v>
      </c>
      <c r="DG289" s="326">
        <v>0</v>
      </c>
      <c r="DH289" s="326">
        <v>0</v>
      </c>
      <c r="DI289" s="326">
        <v>539959.81000000006</v>
      </c>
      <c r="DJ289" s="326">
        <v>0</v>
      </c>
      <c r="DK289" s="326">
        <v>0</v>
      </c>
      <c r="DL289" s="326">
        <v>79353.820000000007</v>
      </c>
      <c r="DM289" s="326">
        <v>66449.240000000005</v>
      </c>
      <c r="DN289" s="326">
        <v>0</v>
      </c>
      <c r="DO289" s="326">
        <v>0</v>
      </c>
      <c r="DP289" s="326">
        <v>49021</v>
      </c>
      <c r="DQ289" s="326">
        <v>0</v>
      </c>
      <c r="DR289" s="326">
        <v>0</v>
      </c>
      <c r="DS289" s="326">
        <v>0</v>
      </c>
      <c r="DT289" s="326">
        <v>0</v>
      </c>
      <c r="DU289" s="326">
        <v>0</v>
      </c>
      <c r="DV289" s="326">
        <v>70513.679999999993</v>
      </c>
      <c r="DW289" s="326">
        <v>0</v>
      </c>
      <c r="DX289" s="326">
        <v>84369.75</v>
      </c>
      <c r="DY289" s="326">
        <v>84694.54</v>
      </c>
      <c r="DZ289" s="326">
        <v>102228.48</v>
      </c>
      <c r="EA289" s="326">
        <v>101903.69</v>
      </c>
      <c r="EB289" s="326">
        <v>0</v>
      </c>
      <c r="EC289" s="326">
        <v>0</v>
      </c>
      <c r="ED289" s="326">
        <v>5861.83</v>
      </c>
      <c r="EE289" s="326">
        <v>5840.98</v>
      </c>
      <c r="EF289" s="326">
        <v>204507.15</v>
      </c>
      <c r="EG289" s="326">
        <v>204528</v>
      </c>
      <c r="EH289" s="326">
        <v>0</v>
      </c>
      <c r="EI289" s="326">
        <v>0</v>
      </c>
      <c r="EJ289" s="326">
        <v>0</v>
      </c>
      <c r="EK289" s="326">
        <v>0</v>
      </c>
      <c r="EL289" s="326">
        <v>0</v>
      </c>
      <c r="EM289" s="326">
        <v>2010000</v>
      </c>
      <c r="EN289" s="326">
        <v>50024.5</v>
      </c>
      <c r="EO289" s="326">
        <v>150097.39000000001</v>
      </c>
      <c r="EP289" s="326">
        <v>100072.89</v>
      </c>
      <c r="EQ289" s="326">
        <v>0</v>
      </c>
      <c r="ER289" s="326">
        <v>0</v>
      </c>
      <c r="ES289" s="326">
        <v>0</v>
      </c>
      <c r="ET289" s="326">
        <v>0</v>
      </c>
      <c r="EU289" s="326">
        <v>13964.35</v>
      </c>
      <c r="EV289" s="326">
        <v>29316.57</v>
      </c>
      <c r="EW289" s="326">
        <v>282000.71999999997</v>
      </c>
      <c r="EX289" s="326">
        <v>266648.5</v>
      </c>
      <c r="EY289" s="326">
        <v>0</v>
      </c>
      <c r="EZ289" s="326">
        <v>-3976.12</v>
      </c>
      <c r="FA289" s="326">
        <v>15972.87</v>
      </c>
      <c r="FB289" s="326">
        <v>71676.87</v>
      </c>
      <c r="FC289" s="326">
        <v>133</v>
      </c>
      <c r="FD289" s="326">
        <v>51594.879999999997</v>
      </c>
      <c r="FE289" s="326">
        <v>0</v>
      </c>
      <c r="FF289" s="326">
        <v>0</v>
      </c>
      <c r="FG289" s="326">
        <v>0</v>
      </c>
      <c r="FH289" s="326">
        <v>0</v>
      </c>
      <c r="FI289" s="326">
        <v>0</v>
      </c>
      <c r="FJ289" s="326">
        <v>0</v>
      </c>
      <c r="FK289" s="326">
        <v>0</v>
      </c>
    </row>
    <row r="290" spans="1:167" x14ac:dyDescent="0.15">
      <c r="A290" s="334">
        <v>4375</v>
      </c>
      <c r="B290" s="334" t="s">
        <v>734</v>
      </c>
      <c r="C290" s="326">
        <v>0</v>
      </c>
      <c r="D290" s="326">
        <v>2853219.57</v>
      </c>
      <c r="E290" s="326">
        <v>0</v>
      </c>
      <c r="F290" s="326">
        <v>764.81</v>
      </c>
      <c r="G290" s="326">
        <v>16060.4</v>
      </c>
      <c r="H290" s="326">
        <v>14020.9</v>
      </c>
      <c r="I290" s="326">
        <v>4441.2299999999996</v>
      </c>
      <c r="J290" s="326">
        <v>0</v>
      </c>
      <c r="K290" s="326">
        <v>288100</v>
      </c>
      <c r="L290" s="326">
        <v>0</v>
      </c>
      <c r="M290" s="326">
        <v>0</v>
      </c>
      <c r="N290" s="326">
        <v>0</v>
      </c>
      <c r="O290" s="326">
        <v>0</v>
      </c>
      <c r="P290" s="326">
        <v>5286.8</v>
      </c>
      <c r="Q290" s="326">
        <v>0</v>
      </c>
      <c r="R290" s="326">
        <v>0</v>
      </c>
      <c r="S290" s="326">
        <v>0</v>
      </c>
      <c r="T290" s="326">
        <v>13035.11</v>
      </c>
      <c r="U290" s="326">
        <v>55364.42</v>
      </c>
      <c r="V290" s="326">
        <v>3318188</v>
      </c>
      <c r="W290" s="326">
        <v>5748.75</v>
      </c>
      <c r="X290" s="326">
        <v>0</v>
      </c>
      <c r="Y290" s="326">
        <v>273845.34000000003</v>
      </c>
      <c r="Z290" s="326">
        <v>30119.82</v>
      </c>
      <c r="AA290" s="326">
        <v>494496.53</v>
      </c>
      <c r="AB290" s="326">
        <v>0</v>
      </c>
      <c r="AC290" s="326">
        <v>0</v>
      </c>
      <c r="AD290" s="326">
        <v>57985.84</v>
      </c>
      <c r="AE290" s="326">
        <v>186987.98</v>
      </c>
      <c r="AF290" s="326">
        <v>0</v>
      </c>
      <c r="AG290" s="326">
        <v>0</v>
      </c>
      <c r="AH290" s="326">
        <v>11936.79</v>
      </c>
      <c r="AI290" s="326">
        <v>0</v>
      </c>
      <c r="AJ290" s="326">
        <v>0</v>
      </c>
      <c r="AK290" s="326">
        <v>0</v>
      </c>
      <c r="AL290" s="326">
        <v>0</v>
      </c>
      <c r="AM290" s="326">
        <v>0</v>
      </c>
      <c r="AN290" s="326">
        <v>39702.639999999999</v>
      </c>
      <c r="AO290" s="326">
        <v>0</v>
      </c>
      <c r="AP290" s="326">
        <v>795.82</v>
      </c>
      <c r="AQ290" s="326">
        <v>1690900.16</v>
      </c>
      <c r="AR290" s="326">
        <v>1959502.4</v>
      </c>
      <c r="AS290" s="326">
        <v>226150.64</v>
      </c>
      <c r="AT290" s="326">
        <v>243862.03</v>
      </c>
      <c r="AU290" s="326">
        <v>161905.10999999999</v>
      </c>
      <c r="AV290" s="326">
        <v>160</v>
      </c>
      <c r="AW290" s="326">
        <v>177965.12</v>
      </c>
      <c r="AX290" s="326">
        <v>148877.28</v>
      </c>
      <c r="AY290" s="326">
        <v>247168.28</v>
      </c>
      <c r="AZ290" s="326">
        <v>351289.27</v>
      </c>
      <c r="BA290" s="326">
        <v>1112403.32</v>
      </c>
      <c r="BB290" s="326">
        <v>137536.39000000001</v>
      </c>
      <c r="BC290" s="326">
        <v>69989.36</v>
      </c>
      <c r="BD290" s="326">
        <v>0</v>
      </c>
      <c r="BE290" s="326">
        <v>130428.72</v>
      </c>
      <c r="BF290" s="326">
        <v>521601.76</v>
      </c>
      <c r="BG290" s="326">
        <v>570586.63</v>
      </c>
      <c r="BH290" s="326">
        <v>0</v>
      </c>
      <c r="BI290" s="326">
        <v>26142.13</v>
      </c>
      <c r="BJ290" s="326">
        <v>26141.14</v>
      </c>
      <c r="BK290" s="326">
        <v>0</v>
      </c>
      <c r="BL290" s="326">
        <v>0</v>
      </c>
      <c r="BM290" s="326">
        <v>0</v>
      </c>
      <c r="BN290" s="326">
        <v>0</v>
      </c>
      <c r="BO290" s="326">
        <v>2269994.37</v>
      </c>
      <c r="BP290" s="326">
        <v>2189769.64</v>
      </c>
      <c r="BQ290" s="326">
        <v>0</v>
      </c>
      <c r="BR290" s="326">
        <v>0</v>
      </c>
      <c r="BS290" s="326">
        <v>2296136.5</v>
      </c>
      <c r="BT290" s="326">
        <v>2215910.7799999998</v>
      </c>
      <c r="BU290" s="326">
        <v>0</v>
      </c>
      <c r="BV290" s="326">
        <v>0</v>
      </c>
      <c r="BW290" s="326">
        <v>521601.76</v>
      </c>
      <c r="BX290" s="326">
        <v>0</v>
      </c>
      <c r="BY290" s="326">
        <v>0</v>
      </c>
      <c r="BZ290" s="326">
        <v>0</v>
      </c>
      <c r="CA290" s="326">
        <v>0</v>
      </c>
      <c r="CB290" s="326">
        <v>0</v>
      </c>
      <c r="CC290" s="326">
        <v>0</v>
      </c>
      <c r="CD290" s="326">
        <v>0</v>
      </c>
      <c r="CE290" s="326">
        <v>0</v>
      </c>
      <c r="CF290" s="326">
        <v>0</v>
      </c>
      <c r="CG290" s="326">
        <v>0</v>
      </c>
      <c r="CH290" s="326">
        <v>40994.92</v>
      </c>
      <c r="CI290" s="326">
        <v>0</v>
      </c>
      <c r="CJ290" s="326">
        <v>0</v>
      </c>
      <c r="CK290" s="326">
        <v>0</v>
      </c>
      <c r="CL290" s="326">
        <v>0</v>
      </c>
      <c r="CM290" s="326">
        <v>153297</v>
      </c>
      <c r="CN290" s="326">
        <v>0</v>
      </c>
      <c r="CO290" s="326">
        <v>0</v>
      </c>
      <c r="CP290" s="326">
        <v>0</v>
      </c>
      <c r="CQ290" s="326">
        <v>0</v>
      </c>
      <c r="CR290" s="326">
        <v>0</v>
      </c>
      <c r="CS290" s="326">
        <v>0</v>
      </c>
      <c r="CT290" s="326">
        <v>113004.5</v>
      </c>
      <c r="CU290" s="326">
        <v>0</v>
      </c>
      <c r="CV290" s="326">
        <v>0</v>
      </c>
      <c r="CW290" s="326">
        <v>0</v>
      </c>
      <c r="CX290" s="326">
        <v>82422.27</v>
      </c>
      <c r="CY290" s="326">
        <v>0</v>
      </c>
      <c r="CZ290" s="326">
        <v>0</v>
      </c>
      <c r="DA290" s="326">
        <v>0</v>
      </c>
      <c r="DB290" s="326">
        <v>0</v>
      </c>
      <c r="DC290" s="326">
        <v>0</v>
      </c>
      <c r="DD290" s="326">
        <v>0</v>
      </c>
      <c r="DE290" s="326">
        <v>0</v>
      </c>
      <c r="DF290" s="326">
        <v>0</v>
      </c>
      <c r="DG290" s="326">
        <v>0</v>
      </c>
      <c r="DH290" s="326">
        <v>0</v>
      </c>
      <c r="DI290" s="326">
        <v>646792.43000000005</v>
      </c>
      <c r="DJ290" s="326">
        <v>0</v>
      </c>
      <c r="DK290" s="326">
        <v>0</v>
      </c>
      <c r="DL290" s="326">
        <v>107694.9</v>
      </c>
      <c r="DM290" s="326">
        <v>30049.22</v>
      </c>
      <c r="DN290" s="326">
        <v>0</v>
      </c>
      <c r="DO290" s="326">
        <v>0</v>
      </c>
      <c r="DP290" s="326">
        <v>43850.93</v>
      </c>
      <c r="DQ290" s="326">
        <v>6262.48</v>
      </c>
      <c r="DR290" s="326">
        <v>0</v>
      </c>
      <c r="DS290" s="326">
        <v>0</v>
      </c>
      <c r="DT290" s="326">
        <v>0</v>
      </c>
      <c r="DU290" s="326">
        <v>0</v>
      </c>
      <c r="DV290" s="326">
        <v>76670.490000000005</v>
      </c>
      <c r="DW290" s="326">
        <v>0</v>
      </c>
      <c r="DX290" s="326">
        <v>43166.12</v>
      </c>
      <c r="DY290" s="326">
        <v>37314.92</v>
      </c>
      <c r="DZ290" s="326">
        <v>77674.509999999995</v>
      </c>
      <c r="EA290" s="326">
        <v>81087.850000000006</v>
      </c>
      <c r="EB290" s="326">
        <v>2437.86</v>
      </c>
      <c r="EC290" s="326">
        <v>0</v>
      </c>
      <c r="ED290" s="326">
        <v>0</v>
      </c>
      <c r="EE290" s="326">
        <v>0</v>
      </c>
      <c r="EF290" s="326">
        <v>0</v>
      </c>
      <c r="EG290" s="326">
        <v>0</v>
      </c>
      <c r="EH290" s="326">
        <v>0</v>
      </c>
      <c r="EI290" s="326">
        <v>0</v>
      </c>
      <c r="EJ290" s="326">
        <v>0</v>
      </c>
      <c r="EK290" s="326">
        <v>0</v>
      </c>
      <c r="EL290" s="326">
        <v>0</v>
      </c>
      <c r="EM290" s="326">
        <v>0</v>
      </c>
      <c r="EN290" s="326">
        <v>0</v>
      </c>
      <c r="EO290" s="326">
        <v>0</v>
      </c>
      <c r="EP290" s="326">
        <v>0</v>
      </c>
      <c r="EQ290" s="326">
        <v>0</v>
      </c>
      <c r="ER290" s="326">
        <v>0</v>
      </c>
      <c r="ES290" s="326">
        <v>0</v>
      </c>
      <c r="ET290" s="326">
        <v>0</v>
      </c>
      <c r="EU290" s="326">
        <v>45012.82</v>
      </c>
      <c r="EV290" s="326">
        <v>77581.119999999995</v>
      </c>
      <c r="EW290" s="326">
        <v>384010.08</v>
      </c>
      <c r="EX290" s="326">
        <v>351441.78</v>
      </c>
      <c r="EY290" s="326">
        <v>0</v>
      </c>
      <c r="EZ290" s="326">
        <v>10978.68</v>
      </c>
      <c r="FA290" s="326">
        <v>15480.56</v>
      </c>
      <c r="FB290" s="326">
        <v>25956</v>
      </c>
      <c r="FC290" s="326">
        <v>347.35</v>
      </c>
      <c r="FD290" s="326">
        <v>21106.77</v>
      </c>
      <c r="FE290" s="326">
        <v>0</v>
      </c>
      <c r="FF290" s="326">
        <v>0</v>
      </c>
      <c r="FG290" s="326">
        <v>0</v>
      </c>
      <c r="FH290" s="326">
        <v>0</v>
      </c>
      <c r="FI290" s="326">
        <v>0</v>
      </c>
      <c r="FJ290" s="326">
        <v>0</v>
      </c>
      <c r="FK290" s="326">
        <v>0</v>
      </c>
    </row>
    <row r="291" spans="1:167" x14ac:dyDescent="0.15">
      <c r="A291" s="334">
        <v>4389</v>
      </c>
      <c r="B291" s="334" t="s">
        <v>735</v>
      </c>
      <c r="C291" s="326">
        <v>17045.599999999999</v>
      </c>
      <c r="D291" s="326">
        <v>7612802.8700000001</v>
      </c>
      <c r="E291" s="326">
        <v>0</v>
      </c>
      <c r="F291" s="326">
        <v>9042.25</v>
      </c>
      <c r="G291" s="326">
        <v>46008.06</v>
      </c>
      <c r="H291" s="326">
        <v>26589.06</v>
      </c>
      <c r="I291" s="326">
        <v>136274.51</v>
      </c>
      <c r="J291" s="326">
        <v>0</v>
      </c>
      <c r="K291" s="326">
        <v>564029.94999999995</v>
      </c>
      <c r="L291" s="326">
        <v>0</v>
      </c>
      <c r="M291" s="326">
        <v>32432.69</v>
      </c>
      <c r="N291" s="326">
        <v>0</v>
      </c>
      <c r="O291" s="326">
        <v>0</v>
      </c>
      <c r="P291" s="326">
        <v>16520.8</v>
      </c>
      <c r="Q291" s="326">
        <v>0</v>
      </c>
      <c r="R291" s="326">
        <v>0</v>
      </c>
      <c r="S291" s="326">
        <v>0</v>
      </c>
      <c r="T291" s="326">
        <v>27783.02</v>
      </c>
      <c r="U291" s="326">
        <v>87130.65</v>
      </c>
      <c r="V291" s="326">
        <v>7631380</v>
      </c>
      <c r="W291" s="326">
        <v>5838.42</v>
      </c>
      <c r="X291" s="326">
        <v>0</v>
      </c>
      <c r="Y291" s="326">
        <v>0</v>
      </c>
      <c r="Z291" s="326">
        <v>471.22</v>
      </c>
      <c r="AA291" s="326">
        <v>683392.86</v>
      </c>
      <c r="AB291" s="326">
        <v>0</v>
      </c>
      <c r="AC291" s="326">
        <v>0</v>
      </c>
      <c r="AD291" s="326">
        <v>233430.18</v>
      </c>
      <c r="AE291" s="326">
        <v>270608.08</v>
      </c>
      <c r="AF291" s="326">
        <v>0</v>
      </c>
      <c r="AG291" s="326">
        <v>0</v>
      </c>
      <c r="AH291" s="326">
        <v>80269.23</v>
      </c>
      <c r="AI291" s="326">
        <v>0</v>
      </c>
      <c r="AJ291" s="326">
        <v>0</v>
      </c>
      <c r="AK291" s="326">
        <v>0</v>
      </c>
      <c r="AL291" s="326">
        <v>0</v>
      </c>
      <c r="AM291" s="326">
        <v>0</v>
      </c>
      <c r="AN291" s="326">
        <v>30411.25</v>
      </c>
      <c r="AO291" s="326">
        <v>0</v>
      </c>
      <c r="AP291" s="326">
        <v>14444.26</v>
      </c>
      <c r="AQ291" s="326">
        <v>3481956.59</v>
      </c>
      <c r="AR291" s="326">
        <v>3143054.07</v>
      </c>
      <c r="AS291" s="326">
        <v>461083.85</v>
      </c>
      <c r="AT291" s="326">
        <v>463156.71</v>
      </c>
      <c r="AU291" s="326">
        <v>376080.08</v>
      </c>
      <c r="AV291" s="326">
        <v>2239.23</v>
      </c>
      <c r="AW291" s="326">
        <v>404358.58</v>
      </c>
      <c r="AX291" s="326">
        <v>662291.36</v>
      </c>
      <c r="AY291" s="326">
        <v>277988.89</v>
      </c>
      <c r="AZ291" s="326">
        <v>889089.37</v>
      </c>
      <c r="BA291" s="326">
        <v>3368823.35</v>
      </c>
      <c r="BB291" s="326">
        <v>722409.26</v>
      </c>
      <c r="BC291" s="326">
        <v>200927.31</v>
      </c>
      <c r="BD291" s="326">
        <v>240.75</v>
      </c>
      <c r="BE291" s="326">
        <v>450190.47</v>
      </c>
      <c r="BF291" s="326">
        <v>1699870.94</v>
      </c>
      <c r="BG291" s="326">
        <v>522102.95</v>
      </c>
      <c r="BH291" s="326">
        <v>6911.21</v>
      </c>
      <c r="BI291" s="326">
        <v>0</v>
      </c>
      <c r="BJ291" s="326">
        <v>0</v>
      </c>
      <c r="BK291" s="326">
        <v>0</v>
      </c>
      <c r="BL291" s="326">
        <v>8714.84</v>
      </c>
      <c r="BM291" s="326">
        <v>0</v>
      </c>
      <c r="BN291" s="326">
        <v>0</v>
      </c>
      <c r="BO291" s="326">
        <v>0</v>
      </c>
      <c r="BP291" s="326">
        <v>0</v>
      </c>
      <c r="BQ291" s="326">
        <v>2902283.59</v>
      </c>
      <c r="BR291" s="326">
        <v>3286698.74</v>
      </c>
      <c r="BS291" s="326">
        <v>2902283.59</v>
      </c>
      <c r="BT291" s="326">
        <v>3295413.58</v>
      </c>
      <c r="BU291" s="326">
        <v>0</v>
      </c>
      <c r="BV291" s="326">
        <v>0</v>
      </c>
      <c r="BW291" s="326">
        <v>1556460.94</v>
      </c>
      <c r="BX291" s="326">
        <v>0</v>
      </c>
      <c r="BY291" s="326">
        <v>0</v>
      </c>
      <c r="BZ291" s="326">
        <v>0</v>
      </c>
      <c r="CA291" s="326">
        <v>0</v>
      </c>
      <c r="CB291" s="326">
        <v>0</v>
      </c>
      <c r="CC291" s="326">
        <v>0</v>
      </c>
      <c r="CD291" s="326">
        <v>0</v>
      </c>
      <c r="CE291" s="326">
        <v>0</v>
      </c>
      <c r="CF291" s="326">
        <v>0</v>
      </c>
      <c r="CG291" s="326">
        <v>0</v>
      </c>
      <c r="CH291" s="326">
        <v>500</v>
      </c>
      <c r="CI291" s="326">
        <v>0</v>
      </c>
      <c r="CJ291" s="326">
        <v>0</v>
      </c>
      <c r="CK291" s="326">
        <v>0</v>
      </c>
      <c r="CL291" s="326">
        <v>0</v>
      </c>
      <c r="CM291" s="326">
        <v>557264</v>
      </c>
      <c r="CN291" s="326">
        <v>19407</v>
      </c>
      <c r="CO291" s="326">
        <v>9100</v>
      </c>
      <c r="CP291" s="326">
        <v>0</v>
      </c>
      <c r="CQ291" s="326">
        <v>0</v>
      </c>
      <c r="CR291" s="326">
        <v>11000</v>
      </c>
      <c r="CS291" s="326">
        <v>5031</v>
      </c>
      <c r="CT291" s="326">
        <v>200149.67</v>
      </c>
      <c r="CU291" s="326">
        <v>0</v>
      </c>
      <c r="CV291" s="326">
        <v>0</v>
      </c>
      <c r="CW291" s="326">
        <v>0</v>
      </c>
      <c r="CX291" s="326">
        <v>24531.279999999999</v>
      </c>
      <c r="CY291" s="326">
        <v>0</v>
      </c>
      <c r="CZ291" s="326">
        <v>0</v>
      </c>
      <c r="DA291" s="326">
        <v>0</v>
      </c>
      <c r="DB291" s="326">
        <v>0</v>
      </c>
      <c r="DC291" s="326">
        <v>0</v>
      </c>
      <c r="DD291" s="326">
        <v>0</v>
      </c>
      <c r="DE291" s="326">
        <v>0</v>
      </c>
      <c r="DF291" s="326">
        <v>0</v>
      </c>
      <c r="DG291" s="326">
        <v>0</v>
      </c>
      <c r="DH291" s="326">
        <v>0</v>
      </c>
      <c r="DI291" s="326">
        <v>1759570.02</v>
      </c>
      <c r="DJ291" s="326">
        <v>0</v>
      </c>
      <c r="DK291" s="326">
        <v>0</v>
      </c>
      <c r="DL291" s="326">
        <v>293734.90999999997</v>
      </c>
      <c r="DM291" s="326">
        <v>183440.45</v>
      </c>
      <c r="DN291" s="326">
        <v>0</v>
      </c>
      <c r="DO291" s="326">
        <v>0</v>
      </c>
      <c r="DP291" s="326">
        <v>51759.06</v>
      </c>
      <c r="DQ291" s="326">
        <v>0</v>
      </c>
      <c r="DR291" s="326">
        <v>0</v>
      </c>
      <c r="DS291" s="326">
        <v>0</v>
      </c>
      <c r="DT291" s="326">
        <v>41119.67</v>
      </c>
      <c r="DU291" s="326">
        <v>0</v>
      </c>
      <c r="DV291" s="326">
        <v>30409.77</v>
      </c>
      <c r="DW291" s="326">
        <v>6364.41</v>
      </c>
      <c r="DX291" s="326">
        <v>52013.95</v>
      </c>
      <c r="DY291" s="326">
        <v>47500.47</v>
      </c>
      <c r="DZ291" s="326">
        <v>103772.18</v>
      </c>
      <c r="EA291" s="326">
        <v>57993.59</v>
      </c>
      <c r="EB291" s="326">
        <v>50292.07</v>
      </c>
      <c r="EC291" s="326">
        <v>0</v>
      </c>
      <c r="ED291" s="326">
        <v>379411.65</v>
      </c>
      <c r="EE291" s="326">
        <v>369243.86</v>
      </c>
      <c r="EF291" s="326">
        <v>1373654.71</v>
      </c>
      <c r="EG291" s="326">
        <v>1240412.5</v>
      </c>
      <c r="EH291" s="326">
        <v>0</v>
      </c>
      <c r="EI291" s="326">
        <v>0</v>
      </c>
      <c r="EJ291" s="326">
        <v>0</v>
      </c>
      <c r="EK291" s="326">
        <v>143410</v>
      </c>
      <c r="EL291" s="326">
        <v>0</v>
      </c>
      <c r="EM291" s="326">
        <v>13565000</v>
      </c>
      <c r="EN291" s="326">
        <v>1702.85</v>
      </c>
      <c r="EO291" s="326">
        <v>0</v>
      </c>
      <c r="EP291" s="326">
        <v>0</v>
      </c>
      <c r="EQ291" s="326">
        <v>0</v>
      </c>
      <c r="ER291" s="326">
        <v>1702.85</v>
      </c>
      <c r="ES291" s="326">
        <v>0</v>
      </c>
      <c r="ET291" s="326">
        <v>0</v>
      </c>
      <c r="EU291" s="326">
        <v>99139.71</v>
      </c>
      <c r="EV291" s="326">
        <v>137602.38</v>
      </c>
      <c r="EW291" s="326">
        <v>784930.16</v>
      </c>
      <c r="EX291" s="326">
        <v>746467.49</v>
      </c>
      <c r="EY291" s="326">
        <v>0</v>
      </c>
      <c r="EZ291" s="326">
        <v>0.38</v>
      </c>
      <c r="FA291" s="326">
        <v>0.38</v>
      </c>
      <c r="FB291" s="326">
        <v>0</v>
      </c>
      <c r="FC291" s="326">
        <v>0</v>
      </c>
      <c r="FD291" s="326">
        <v>0</v>
      </c>
      <c r="FE291" s="326">
        <v>0</v>
      </c>
      <c r="FF291" s="326">
        <v>0</v>
      </c>
      <c r="FG291" s="326">
        <v>0</v>
      </c>
      <c r="FH291" s="326">
        <v>0</v>
      </c>
      <c r="FI291" s="326">
        <v>0</v>
      </c>
      <c r="FJ291" s="326">
        <v>0</v>
      </c>
      <c r="FK291" s="326">
        <v>0</v>
      </c>
    </row>
    <row r="292" spans="1:167" x14ac:dyDescent="0.15">
      <c r="A292" s="334">
        <v>4459</v>
      </c>
      <c r="B292" s="334" t="s">
        <v>736</v>
      </c>
      <c r="C292" s="326">
        <v>0</v>
      </c>
      <c r="D292" s="326">
        <v>1526774.57</v>
      </c>
      <c r="E292" s="326">
        <v>0</v>
      </c>
      <c r="F292" s="326">
        <v>15587.9</v>
      </c>
      <c r="G292" s="326">
        <v>12638.76</v>
      </c>
      <c r="H292" s="326">
        <v>6626.49</v>
      </c>
      <c r="I292" s="326">
        <v>12629</v>
      </c>
      <c r="J292" s="326">
        <v>0</v>
      </c>
      <c r="K292" s="326">
        <v>328782.11</v>
      </c>
      <c r="L292" s="326">
        <v>0</v>
      </c>
      <c r="M292" s="326">
        <v>788</v>
      </c>
      <c r="N292" s="326">
        <v>0</v>
      </c>
      <c r="O292" s="326">
        <v>0</v>
      </c>
      <c r="P292" s="326">
        <v>3002.5</v>
      </c>
      <c r="Q292" s="326">
        <v>0</v>
      </c>
      <c r="R292" s="326">
        <v>16500</v>
      </c>
      <c r="S292" s="326">
        <v>0</v>
      </c>
      <c r="T292" s="326">
        <v>0</v>
      </c>
      <c r="U292" s="326">
        <v>30075.55</v>
      </c>
      <c r="V292" s="326">
        <v>1681415</v>
      </c>
      <c r="W292" s="326">
        <v>3119.69</v>
      </c>
      <c r="X292" s="326">
        <v>0</v>
      </c>
      <c r="Y292" s="326">
        <v>0</v>
      </c>
      <c r="Z292" s="326">
        <v>1701.4</v>
      </c>
      <c r="AA292" s="326">
        <v>352518.09</v>
      </c>
      <c r="AB292" s="326">
        <v>0</v>
      </c>
      <c r="AC292" s="326">
        <v>0</v>
      </c>
      <c r="AD292" s="326">
        <v>6878</v>
      </c>
      <c r="AE292" s="326">
        <v>40216.92</v>
      </c>
      <c r="AF292" s="326">
        <v>0</v>
      </c>
      <c r="AG292" s="326">
        <v>0</v>
      </c>
      <c r="AH292" s="326">
        <v>0</v>
      </c>
      <c r="AI292" s="326">
        <v>0</v>
      </c>
      <c r="AJ292" s="326">
        <v>0</v>
      </c>
      <c r="AK292" s="326">
        <v>0</v>
      </c>
      <c r="AL292" s="326">
        <v>0</v>
      </c>
      <c r="AM292" s="326">
        <v>2401</v>
      </c>
      <c r="AN292" s="326">
        <v>53789.68</v>
      </c>
      <c r="AO292" s="326">
        <v>0</v>
      </c>
      <c r="AP292" s="326">
        <v>4235.05</v>
      </c>
      <c r="AQ292" s="326">
        <v>938719.15</v>
      </c>
      <c r="AR292" s="326">
        <v>483488.49</v>
      </c>
      <c r="AS292" s="326">
        <v>216290.35</v>
      </c>
      <c r="AT292" s="326">
        <v>67778.95</v>
      </c>
      <c r="AU292" s="326">
        <v>68443.600000000006</v>
      </c>
      <c r="AV292" s="326">
        <v>0</v>
      </c>
      <c r="AW292" s="326">
        <v>60537.86</v>
      </c>
      <c r="AX292" s="326">
        <v>171282.62</v>
      </c>
      <c r="AY292" s="326">
        <v>130502.47</v>
      </c>
      <c r="AZ292" s="326">
        <v>190938.97</v>
      </c>
      <c r="BA292" s="326">
        <v>755592.61</v>
      </c>
      <c r="BB292" s="326">
        <v>108507.07</v>
      </c>
      <c r="BC292" s="326">
        <v>44746.46</v>
      </c>
      <c r="BD292" s="326">
        <v>63635.12</v>
      </c>
      <c r="BE292" s="326">
        <v>14054.1</v>
      </c>
      <c r="BF292" s="326">
        <v>231583.07</v>
      </c>
      <c r="BG292" s="326">
        <v>186804.68</v>
      </c>
      <c r="BH292" s="326">
        <v>733.39</v>
      </c>
      <c r="BI292" s="326">
        <v>0</v>
      </c>
      <c r="BJ292" s="326">
        <v>0</v>
      </c>
      <c r="BK292" s="326">
        <v>0</v>
      </c>
      <c r="BL292" s="326">
        <v>0</v>
      </c>
      <c r="BM292" s="326">
        <v>0</v>
      </c>
      <c r="BN292" s="326">
        <v>0</v>
      </c>
      <c r="BO292" s="326">
        <v>0</v>
      </c>
      <c r="BP292" s="326">
        <v>0</v>
      </c>
      <c r="BQ292" s="326">
        <v>1529730.14</v>
      </c>
      <c r="BR292" s="326">
        <v>1895770.89</v>
      </c>
      <c r="BS292" s="326">
        <v>1529730.14</v>
      </c>
      <c r="BT292" s="326">
        <v>1895770.89</v>
      </c>
      <c r="BU292" s="326">
        <v>0</v>
      </c>
      <c r="BV292" s="326">
        <v>0</v>
      </c>
      <c r="BW292" s="326">
        <v>231418.22</v>
      </c>
      <c r="BX292" s="326">
        <v>0</v>
      </c>
      <c r="BY292" s="326">
        <v>0</v>
      </c>
      <c r="BZ292" s="326">
        <v>0</v>
      </c>
      <c r="CA292" s="326">
        <v>0</v>
      </c>
      <c r="CB292" s="326">
        <v>16597.330000000002</v>
      </c>
      <c r="CC292" s="326">
        <v>10848.02</v>
      </c>
      <c r="CD292" s="326">
        <v>0</v>
      </c>
      <c r="CE292" s="326">
        <v>0</v>
      </c>
      <c r="CF292" s="326">
        <v>0</v>
      </c>
      <c r="CG292" s="326">
        <v>0</v>
      </c>
      <c r="CH292" s="326">
        <v>47</v>
      </c>
      <c r="CI292" s="326">
        <v>0</v>
      </c>
      <c r="CJ292" s="326">
        <v>0</v>
      </c>
      <c r="CK292" s="326">
        <v>0</v>
      </c>
      <c r="CL292" s="326">
        <v>0</v>
      </c>
      <c r="CM292" s="326">
        <v>67025</v>
      </c>
      <c r="CN292" s="326">
        <v>0</v>
      </c>
      <c r="CO292" s="326">
        <v>0</v>
      </c>
      <c r="CP292" s="326">
        <v>0</v>
      </c>
      <c r="CQ292" s="326">
        <v>0</v>
      </c>
      <c r="CR292" s="326">
        <v>0</v>
      </c>
      <c r="CS292" s="326">
        <v>0</v>
      </c>
      <c r="CT292" s="326">
        <v>69101</v>
      </c>
      <c r="CU292" s="326">
        <v>0</v>
      </c>
      <c r="CV292" s="326">
        <v>0</v>
      </c>
      <c r="CW292" s="326">
        <v>0</v>
      </c>
      <c r="CX292" s="326">
        <v>3837.99</v>
      </c>
      <c r="CY292" s="326">
        <v>0</v>
      </c>
      <c r="CZ292" s="326">
        <v>0</v>
      </c>
      <c r="DA292" s="326">
        <v>0</v>
      </c>
      <c r="DB292" s="326">
        <v>0</v>
      </c>
      <c r="DC292" s="326">
        <v>0</v>
      </c>
      <c r="DD292" s="326">
        <v>0</v>
      </c>
      <c r="DE292" s="326">
        <v>0</v>
      </c>
      <c r="DF292" s="326">
        <v>0</v>
      </c>
      <c r="DG292" s="326">
        <v>0</v>
      </c>
      <c r="DH292" s="326">
        <v>0</v>
      </c>
      <c r="DI292" s="326">
        <v>284974.71999999997</v>
      </c>
      <c r="DJ292" s="326">
        <v>0</v>
      </c>
      <c r="DK292" s="326">
        <v>0</v>
      </c>
      <c r="DL292" s="326">
        <v>9892.2000000000007</v>
      </c>
      <c r="DM292" s="326">
        <v>10647.07</v>
      </c>
      <c r="DN292" s="326">
        <v>0</v>
      </c>
      <c r="DO292" s="326">
        <v>0</v>
      </c>
      <c r="DP292" s="326">
        <v>12947.21</v>
      </c>
      <c r="DQ292" s="326">
        <v>0</v>
      </c>
      <c r="DR292" s="326">
        <v>0</v>
      </c>
      <c r="DS292" s="326">
        <v>0</v>
      </c>
      <c r="DT292" s="326">
        <v>0</v>
      </c>
      <c r="DU292" s="326">
        <v>0</v>
      </c>
      <c r="DV292" s="326">
        <v>74064.960000000006</v>
      </c>
      <c r="DW292" s="326">
        <v>6348.4</v>
      </c>
      <c r="DX292" s="326">
        <v>0</v>
      </c>
      <c r="DY292" s="326">
        <v>0</v>
      </c>
      <c r="DZ292" s="326">
        <v>0</v>
      </c>
      <c r="EA292" s="326">
        <v>0</v>
      </c>
      <c r="EB292" s="326">
        <v>0</v>
      </c>
      <c r="EC292" s="326">
        <v>0</v>
      </c>
      <c r="ED292" s="326">
        <v>52621.15</v>
      </c>
      <c r="EE292" s="326">
        <v>56359.53</v>
      </c>
      <c r="EF292" s="326">
        <v>250656.73</v>
      </c>
      <c r="EG292" s="326">
        <v>246918.35</v>
      </c>
      <c r="EH292" s="326">
        <v>0</v>
      </c>
      <c r="EI292" s="326">
        <v>0</v>
      </c>
      <c r="EJ292" s="326">
        <v>0</v>
      </c>
      <c r="EK292" s="326">
        <v>0</v>
      </c>
      <c r="EL292" s="326">
        <v>0</v>
      </c>
      <c r="EM292" s="326">
        <v>2446502.86</v>
      </c>
      <c r="EN292" s="326">
        <v>1897917.28</v>
      </c>
      <c r="EO292" s="326">
        <v>775363.71</v>
      </c>
      <c r="EP292" s="326">
        <v>6682.71</v>
      </c>
      <c r="EQ292" s="326">
        <v>0</v>
      </c>
      <c r="ER292" s="326">
        <v>1129236.28</v>
      </c>
      <c r="ES292" s="326">
        <v>0</v>
      </c>
      <c r="ET292" s="326">
        <v>0</v>
      </c>
      <c r="EU292" s="326">
        <v>3916.09</v>
      </c>
      <c r="EV292" s="326">
        <v>0</v>
      </c>
      <c r="EW292" s="326">
        <v>139266.35999999999</v>
      </c>
      <c r="EX292" s="326">
        <v>143182.45000000001</v>
      </c>
      <c r="EY292" s="326">
        <v>0</v>
      </c>
      <c r="EZ292" s="326">
        <v>0</v>
      </c>
      <c r="FA292" s="326">
        <v>0</v>
      </c>
      <c r="FB292" s="326">
        <v>0</v>
      </c>
      <c r="FC292" s="326">
        <v>0</v>
      </c>
      <c r="FD292" s="326">
        <v>0</v>
      </c>
      <c r="FE292" s="326">
        <v>0</v>
      </c>
      <c r="FF292" s="326">
        <v>0</v>
      </c>
      <c r="FG292" s="326">
        <v>0</v>
      </c>
      <c r="FH292" s="326">
        <v>0</v>
      </c>
      <c r="FI292" s="326">
        <v>0</v>
      </c>
      <c r="FJ292" s="326">
        <v>0</v>
      </c>
      <c r="FK292" s="326">
        <v>0</v>
      </c>
    </row>
    <row r="293" spans="1:167" x14ac:dyDescent="0.15">
      <c r="A293" s="334">
        <v>4473</v>
      </c>
      <c r="B293" s="334" t="s">
        <v>737</v>
      </c>
      <c r="C293" s="326">
        <v>0</v>
      </c>
      <c r="D293" s="326">
        <v>9693535.7300000004</v>
      </c>
      <c r="E293" s="326">
        <v>0</v>
      </c>
      <c r="F293" s="326">
        <v>15840.28</v>
      </c>
      <c r="G293" s="326">
        <v>25093.07</v>
      </c>
      <c r="H293" s="326">
        <v>31119.56</v>
      </c>
      <c r="I293" s="326">
        <v>221391.35</v>
      </c>
      <c r="J293" s="326">
        <v>0</v>
      </c>
      <c r="K293" s="326">
        <v>1369341</v>
      </c>
      <c r="L293" s="326">
        <v>0</v>
      </c>
      <c r="M293" s="326">
        <v>0</v>
      </c>
      <c r="N293" s="326">
        <v>0</v>
      </c>
      <c r="O293" s="326">
        <v>0</v>
      </c>
      <c r="P293" s="326">
        <v>0</v>
      </c>
      <c r="Q293" s="326">
        <v>0</v>
      </c>
      <c r="R293" s="326">
        <v>0</v>
      </c>
      <c r="S293" s="326">
        <v>0</v>
      </c>
      <c r="T293" s="326">
        <v>0</v>
      </c>
      <c r="U293" s="326">
        <v>149657.54999999999</v>
      </c>
      <c r="V293" s="326">
        <v>11004200</v>
      </c>
      <c r="W293" s="326">
        <v>32034.65</v>
      </c>
      <c r="X293" s="326">
        <v>0</v>
      </c>
      <c r="Y293" s="326">
        <v>0</v>
      </c>
      <c r="Z293" s="326">
        <v>53457.36</v>
      </c>
      <c r="AA293" s="326">
        <v>1149715.48</v>
      </c>
      <c r="AB293" s="326">
        <v>0</v>
      </c>
      <c r="AC293" s="326">
        <v>0</v>
      </c>
      <c r="AD293" s="326">
        <v>50388</v>
      </c>
      <c r="AE293" s="326">
        <v>207277.99</v>
      </c>
      <c r="AF293" s="326">
        <v>0</v>
      </c>
      <c r="AG293" s="326">
        <v>0</v>
      </c>
      <c r="AH293" s="326">
        <v>17668.75</v>
      </c>
      <c r="AI293" s="326">
        <v>1039.76</v>
      </c>
      <c r="AJ293" s="326">
        <v>0</v>
      </c>
      <c r="AK293" s="326">
        <v>121712</v>
      </c>
      <c r="AL293" s="326">
        <v>0</v>
      </c>
      <c r="AM293" s="326">
        <v>174.25</v>
      </c>
      <c r="AN293" s="326">
        <v>37086.46</v>
      </c>
      <c r="AO293" s="326">
        <v>0</v>
      </c>
      <c r="AP293" s="326">
        <v>6106.18</v>
      </c>
      <c r="AQ293" s="326">
        <v>5487347.4900000002</v>
      </c>
      <c r="AR293" s="326">
        <v>3515203.17</v>
      </c>
      <c r="AS293" s="326">
        <v>984556.28</v>
      </c>
      <c r="AT293" s="326">
        <v>653488.97</v>
      </c>
      <c r="AU293" s="326">
        <v>371496.41</v>
      </c>
      <c r="AV293" s="326">
        <v>250966.31</v>
      </c>
      <c r="AW293" s="326">
        <v>632550.75</v>
      </c>
      <c r="AX293" s="326">
        <v>771780.14</v>
      </c>
      <c r="AY293" s="326">
        <v>551959.02</v>
      </c>
      <c r="AZ293" s="326">
        <v>1304083.97</v>
      </c>
      <c r="BA293" s="326">
        <v>4205745.96</v>
      </c>
      <c r="BB293" s="326">
        <v>567626.78</v>
      </c>
      <c r="BC293" s="326">
        <v>235824.32</v>
      </c>
      <c r="BD293" s="326">
        <v>8054.93</v>
      </c>
      <c r="BE293" s="326">
        <v>300345.56</v>
      </c>
      <c r="BF293" s="326">
        <v>2557646.83</v>
      </c>
      <c r="BG293" s="326">
        <v>1637120.63</v>
      </c>
      <c r="BH293" s="326">
        <v>9944.7999999999993</v>
      </c>
      <c r="BI293" s="326">
        <v>346455.21</v>
      </c>
      <c r="BJ293" s="326">
        <v>743814.46</v>
      </c>
      <c r="BK293" s="326">
        <v>0</v>
      </c>
      <c r="BL293" s="326">
        <v>0</v>
      </c>
      <c r="BM293" s="326">
        <v>0</v>
      </c>
      <c r="BN293" s="326">
        <v>0</v>
      </c>
      <c r="BO293" s="326">
        <v>344330</v>
      </c>
      <c r="BP293" s="326">
        <v>93811</v>
      </c>
      <c r="BQ293" s="326">
        <v>5182382.8099999996</v>
      </c>
      <c r="BR293" s="326">
        <v>5176639.66</v>
      </c>
      <c r="BS293" s="326">
        <v>5873168.0199999996</v>
      </c>
      <c r="BT293" s="326">
        <v>6014265.1200000001</v>
      </c>
      <c r="BU293" s="326">
        <v>0</v>
      </c>
      <c r="BV293" s="326">
        <v>0</v>
      </c>
      <c r="BW293" s="326">
        <v>2547794.69</v>
      </c>
      <c r="BX293" s="326">
        <v>0</v>
      </c>
      <c r="BY293" s="326">
        <v>0</v>
      </c>
      <c r="BZ293" s="326">
        <v>0</v>
      </c>
      <c r="CA293" s="326">
        <v>0</v>
      </c>
      <c r="CB293" s="326">
        <v>0</v>
      </c>
      <c r="CC293" s="326">
        <v>55672.639999999999</v>
      </c>
      <c r="CD293" s="326">
        <v>0</v>
      </c>
      <c r="CE293" s="326">
        <v>0</v>
      </c>
      <c r="CF293" s="326">
        <v>0</v>
      </c>
      <c r="CG293" s="326">
        <v>0</v>
      </c>
      <c r="CH293" s="326">
        <v>0</v>
      </c>
      <c r="CI293" s="326">
        <v>0</v>
      </c>
      <c r="CJ293" s="326">
        <v>0</v>
      </c>
      <c r="CK293" s="326">
        <v>0</v>
      </c>
      <c r="CL293" s="326">
        <v>0</v>
      </c>
      <c r="CM293" s="326">
        <v>940519</v>
      </c>
      <c r="CN293" s="326">
        <v>0</v>
      </c>
      <c r="CO293" s="326">
        <v>0</v>
      </c>
      <c r="CP293" s="326">
        <v>0</v>
      </c>
      <c r="CQ293" s="326">
        <v>0</v>
      </c>
      <c r="CR293" s="326">
        <v>0</v>
      </c>
      <c r="CS293" s="326">
        <v>0</v>
      </c>
      <c r="CT293" s="326">
        <v>660695.04000000004</v>
      </c>
      <c r="CU293" s="326">
        <v>0</v>
      </c>
      <c r="CV293" s="326">
        <v>0</v>
      </c>
      <c r="CW293" s="326">
        <v>0</v>
      </c>
      <c r="CX293" s="326">
        <v>162446.1</v>
      </c>
      <c r="CY293" s="326">
        <v>0</v>
      </c>
      <c r="CZ293" s="326">
        <v>0</v>
      </c>
      <c r="DA293" s="326">
        <v>0</v>
      </c>
      <c r="DB293" s="326">
        <v>0</v>
      </c>
      <c r="DC293" s="326">
        <v>0</v>
      </c>
      <c r="DD293" s="326">
        <v>0</v>
      </c>
      <c r="DE293" s="326">
        <v>0</v>
      </c>
      <c r="DF293" s="326">
        <v>0</v>
      </c>
      <c r="DG293" s="326">
        <v>0</v>
      </c>
      <c r="DH293" s="326">
        <v>0</v>
      </c>
      <c r="DI293" s="326">
        <v>3380854.42</v>
      </c>
      <c r="DJ293" s="326">
        <v>0</v>
      </c>
      <c r="DK293" s="326">
        <v>0</v>
      </c>
      <c r="DL293" s="326">
        <v>478780.17</v>
      </c>
      <c r="DM293" s="326">
        <v>268469.28000000003</v>
      </c>
      <c r="DN293" s="326">
        <v>0</v>
      </c>
      <c r="DO293" s="326">
        <v>0</v>
      </c>
      <c r="DP293" s="326">
        <v>147722.43</v>
      </c>
      <c r="DQ293" s="326">
        <v>0</v>
      </c>
      <c r="DR293" s="326">
        <v>0</v>
      </c>
      <c r="DS293" s="326">
        <v>0</v>
      </c>
      <c r="DT293" s="326">
        <v>0</v>
      </c>
      <c r="DU293" s="326">
        <v>0</v>
      </c>
      <c r="DV293" s="326">
        <v>85858.14</v>
      </c>
      <c r="DW293" s="326">
        <v>5443.03</v>
      </c>
      <c r="DX293" s="326">
        <v>87560.320000000007</v>
      </c>
      <c r="DY293" s="326">
        <v>123455.07</v>
      </c>
      <c r="DZ293" s="326">
        <v>182234.43</v>
      </c>
      <c r="EA293" s="326">
        <v>109426.7</v>
      </c>
      <c r="EB293" s="326">
        <v>36912.980000000003</v>
      </c>
      <c r="EC293" s="326">
        <v>0</v>
      </c>
      <c r="ED293" s="326">
        <v>290043.38</v>
      </c>
      <c r="EE293" s="326">
        <v>282623.81</v>
      </c>
      <c r="EF293" s="326">
        <v>1450727.93</v>
      </c>
      <c r="EG293" s="326">
        <v>1291525</v>
      </c>
      <c r="EH293" s="326">
        <v>0</v>
      </c>
      <c r="EI293" s="326">
        <v>0</v>
      </c>
      <c r="EJ293" s="326">
        <v>0</v>
      </c>
      <c r="EK293" s="326">
        <v>166622.5</v>
      </c>
      <c r="EL293" s="326">
        <v>0</v>
      </c>
      <c r="EM293" s="326">
        <v>30815000</v>
      </c>
      <c r="EN293" s="326">
        <v>0</v>
      </c>
      <c r="EO293" s="326">
        <v>21854450.5</v>
      </c>
      <c r="EP293" s="326">
        <v>21928856</v>
      </c>
      <c r="EQ293" s="326">
        <v>0</v>
      </c>
      <c r="ER293" s="326">
        <v>74405.5</v>
      </c>
      <c r="ES293" s="326">
        <v>0</v>
      </c>
      <c r="ET293" s="326">
        <v>0</v>
      </c>
      <c r="EU293" s="326">
        <v>100703.85</v>
      </c>
      <c r="EV293" s="326">
        <v>110532.17</v>
      </c>
      <c r="EW293" s="326">
        <v>864670.23</v>
      </c>
      <c r="EX293" s="326">
        <v>844989.77</v>
      </c>
      <c r="EY293" s="326">
        <v>9852.14</v>
      </c>
      <c r="EZ293" s="326">
        <v>521862.08</v>
      </c>
      <c r="FA293" s="326">
        <v>494474.46</v>
      </c>
      <c r="FB293" s="326">
        <v>840887.26</v>
      </c>
      <c r="FC293" s="326">
        <v>215584.96</v>
      </c>
      <c r="FD293" s="326">
        <v>652689.92000000004</v>
      </c>
      <c r="FE293" s="326">
        <v>0</v>
      </c>
      <c r="FF293" s="326">
        <v>0</v>
      </c>
      <c r="FG293" s="326">
        <v>0</v>
      </c>
      <c r="FH293" s="326">
        <v>45030</v>
      </c>
      <c r="FI293" s="326">
        <v>26145.4</v>
      </c>
      <c r="FJ293" s="326">
        <v>18884.599999999999</v>
      </c>
      <c r="FK293" s="326">
        <v>0</v>
      </c>
    </row>
    <row r="294" spans="1:167" x14ac:dyDescent="0.15">
      <c r="A294" s="334">
        <v>4501</v>
      </c>
      <c r="B294" s="334" t="s">
        <v>738</v>
      </c>
      <c r="C294" s="326">
        <v>12500</v>
      </c>
      <c r="D294" s="326">
        <v>11796876.02</v>
      </c>
      <c r="E294" s="326">
        <v>0</v>
      </c>
      <c r="F294" s="326">
        <v>588709.14</v>
      </c>
      <c r="G294" s="326">
        <v>49077.11</v>
      </c>
      <c r="H294" s="326">
        <v>58773.8</v>
      </c>
      <c r="I294" s="326">
        <v>47628.14</v>
      </c>
      <c r="J294" s="326">
        <v>6755</v>
      </c>
      <c r="K294" s="326">
        <v>1591737</v>
      </c>
      <c r="L294" s="326">
        <v>0</v>
      </c>
      <c r="M294" s="326">
        <v>0</v>
      </c>
      <c r="N294" s="326">
        <v>0</v>
      </c>
      <c r="O294" s="326">
        <v>0</v>
      </c>
      <c r="P294" s="326">
        <v>14790.68</v>
      </c>
      <c r="Q294" s="326">
        <v>0</v>
      </c>
      <c r="R294" s="326">
        <v>0</v>
      </c>
      <c r="S294" s="326">
        <v>0</v>
      </c>
      <c r="T294" s="326">
        <v>0</v>
      </c>
      <c r="U294" s="326">
        <v>169253.31</v>
      </c>
      <c r="V294" s="326">
        <v>13616137</v>
      </c>
      <c r="W294" s="326">
        <v>55306.74</v>
      </c>
      <c r="X294" s="326">
        <v>0</v>
      </c>
      <c r="Y294" s="326">
        <v>557215.73</v>
      </c>
      <c r="Z294" s="326">
        <v>23190.79</v>
      </c>
      <c r="AA294" s="326">
        <v>1093271.26</v>
      </c>
      <c r="AB294" s="326">
        <v>20348.3</v>
      </c>
      <c r="AC294" s="326">
        <v>0</v>
      </c>
      <c r="AD294" s="326">
        <v>59666.62</v>
      </c>
      <c r="AE294" s="326">
        <v>332101.5</v>
      </c>
      <c r="AF294" s="326">
        <v>0</v>
      </c>
      <c r="AG294" s="326">
        <v>0</v>
      </c>
      <c r="AH294" s="326">
        <v>100261.15</v>
      </c>
      <c r="AI294" s="326">
        <v>0</v>
      </c>
      <c r="AJ294" s="326">
        <v>0</v>
      </c>
      <c r="AK294" s="326">
        <v>1915</v>
      </c>
      <c r="AL294" s="326">
        <v>0</v>
      </c>
      <c r="AM294" s="326">
        <v>0</v>
      </c>
      <c r="AN294" s="326">
        <v>135175.59</v>
      </c>
      <c r="AO294" s="326">
        <v>0</v>
      </c>
      <c r="AP294" s="326">
        <v>8377.02</v>
      </c>
      <c r="AQ294" s="326">
        <v>4499186.1100000003</v>
      </c>
      <c r="AR294" s="326">
        <v>5258764.43</v>
      </c>
      <c r="AS294" s="326">
        <v>1046281.82</v>
      </c>
      <c r="AT294" s="326">
        <v>715281.97</v>
      </c>
      <c r="AU294" s="326">
        <v>496692.7</v>
      </c>
      <c r="AV294" s="326">
        <v>2446.58</v>
      </c>
      <c r="AW294" s="326">
        <v>828140.11</v>
      </c>
      <c r="AX294" s="326">
        <v>1138535.1399999999</v>
      </c>
      <c r="AY294" s="326">
        <v>718053.04</v>
      </c>
      <c r="AZ294" s="326">
        <v>1834816.46</v>
      </c>
      <c r="BA294" s="326">
        <v>5488435.5599999996</v>
      </c>
      <c r="BB294" s="326">
        <v>396036.31</v>
      </c>
      <c r="BC294" s="326">
        <v>319985.17</v>
      </c>
      <c r="BD294" s="326">
        <v>19921.060000000001</v>
      </c>
      <c r="BE294" s="326">
        <v>86704.93</v>
      </c>
      <c r="BF294" s="326">
        <v>3884905.06</v>
      </c>
      <c r="BG294" s="326">
        <v>1927927.84</v>
      </c>
      <c r="BH294" s="326">
        <v>2946.5</v>
      </c>
      <c r="BI294" s="326">
        <v>0</v>
      </c>
      <c r="BJ294" s="326">
        <v>0</v>
      </c>
      <c r="BK294" s="326">
        <v>3015927.95</v>
      </c>
      <c r="BL294" s="326">
        <v>3827776.12</v>
      </c>
      <c r="BM294" s="326">
        <v>0</v>
      </c>
      <c r="BN294" s="326">
        <v>0</v>
      </c>
      <c r="BO294" s="326">
        <v>720000</v>
      </c>
      <c r="BP294" s="326">
        <v>716770.5</v>
      </c>
      <c r="BQ294" s="326">
        <v>6861353.0899999999</v>
      </c>
      <c r="BR294" s="326">
        <v>7726740.5300000003</v>
      </c>
      <c r="BS294" s="326">
        <v>10597281.039999999</v>
      </c>
      <c r="BT294" s="326">
        <v>12271287.15</v>
      </c>
      <c r="BU294" s="326">
        <v>0</v>
      </c>
      <c r="BV294" s="326">
        <v>0</v>
      </c>
      <c r="BW294" s="326">
        <v>2684712.1</v>
      </c>
      <c r="BX294" s="326">
        <v>0</v>
      </c>
      <c r="BY294" s="326">
        <v>0</v>
      </c>
      <c r="BZ294" s="326">
        <v>0</v>
      </c>
      <c r="CA294" s="326">
        <v>0</v>
      </c>
      <c r="CB294" s="326">
        <v>0</v>
      </c>
      <c r="CC294" s="326">
        <v>45664.83</v>
      </c>
      <c r="CD294" s="326">
        <v>0</v>
      </c>
      <c r="CE294" s="326">
        <v>0</v>
      </c>
      <c r="CF294" s="326">
        <v>0</v>
      </c>
      <c r="CG294" s="326">
        <v>0</v>
      </c>
      <c r="CH294" s="326">
        <v>137762.38</v>
      </c>
      <c r="CI294" s="326">
        <v>0</v>
      </c>
      <c r="CJ294" s="326">
        <v>8123.78</v>
      </c>
      <c r="CK294" s="326">
        <v>0</v>
      </c>
      <c r="CL294" s="326">
        <v>0</v>
      </c>
      <c r="CM294" s="326">
        <v>718211</v>
      </c>
      <c r="CN294" s="326">
        <v>11594</v>
      </c>
      <c r="CO294" s="326">
        <v>0</v>
      </c>
      <c r="CP294" s="326">
        <v>0</v>
      </c>
      <c r="CQ294" s="326">
        <v>0</v>
      </c>
      <c r="CR294" s="326">
        <v>0</v>
      </c>
      <c r="CS294" s="326">
        <v>3006</v>
      </c>
      <c r="CT294" s="326">
        <v>370262.4</v>
      </c>
      <c r="CU294" s="326">
        <v>0</v>
      </c>
      <c r="CV294" s="326">
        <v>0</v>
      </c>
      <c r="CW294" s="326">
        <v>0</v>
      </c>
      <c r="CX294" s="326">
        <v>199786.14</v>
      </c>
      <c r="CY294" s="326">
        <v>0</v>
      </c>
      <c r="CZ294" s="326">
        <v>0</v>
      </c>
      <c r="DA294" s="326">
        <v>0</v>
      </c>
      <c r="DB294" s="326">
        <v>0</v>
      </c>
      <c r="DC294" s="326">
        <v>0</v>
      </c>
      <c r="DD294" s="326">
        <v>0</v>
      </c>
      <c r="DE294" s="326">
        <v>0</v>
      </c>
      <c r="DF294" s="326">
        <v>0</v>
      </c>
      <c r="DG294" s="326">
        <v>0</v>
      </c>
      <c r="DH294" s="326">
        <v>0</v>
      </c>
      <c r="DI294" s="326">
        <v>2635123.4</v>
      </c>
      <c r="DJ294" s="326">
        <v>0</v>
      </c>
      <c r="DK294" s="326">
        <v>0</v>
      </c>
      <c r="DL294" s="326">
        <v>421685.14</v>
      </c>
      <c r="DM294" s="326">
        <v>158078.9</v>
      </c>
      <c r="DN294" s="326">
        <v>0</v>
      </c>
      <c r="DO294" s="326">
        <v>0</v>
      </c>
      <c r="DP294" s="326">
        <v>167109.78</v>
      </c>
      <c r="DQ294" s="326">
        <v>2956.66</v>
      </c>
      <c r="DR294" s="326">
        <v>0</v>
      </c>
      <c r="DS294" s="326">
        <v>0</v>
      </c>
      <c r="DT294" s="326">
        <v>0</v>
      </c>
      <c r="DU294" s="326">
        <v>12500</v>
      </c>
      <c r="DV294" s="326">
        <v>777452.01</v>
      </c>
      <c r="DW294" s="326">
        <v>4216.74</v>
      </c>
      <c r="DX294" s="326">
        <v>151698.43</v>
      </c>
      <c r="DY294" s="326">
        <v>156626.23000000001</v>
      </c>
      <c r="DZ294" s="326">
        <v>4927.8</v>
      </c>
      <c r="EA294" s="326">
        <v>0</v>
      </c>
      <c r="EB294" s="326">
        <v>0</v>
      </c>
      <c r="EC294" s="326">
        <v>0</v>
      </c>
      <c r="ED294" s="326">
        <v>0</v>
      </c>
      <c r="EE294" s="326">
        <v>0</v>
      </c>
      <c r="EF294" s="326">
        <v>0</v>
      </c>
      <c r="EG294" s="326">
        <v>0</v>
      </c>
      <c r="EH294" s="326">
        <v>0</v>
      </c>
      <c r="EI294" s="326">
        <v>0</v>
      </c>
      <c r="EJ294" s="326">
        <v>0</v>
      </c>
      <c r="EK294" s="326">
        <v>0</v>
      </c>
      <c r="EL294" s="326">
        <v>0</v>
      </c>
      <c r="EM294" s="326">
        <v>0</v>
      </c>
      <c r="EN294" s="326">
        <v>2182264</v>
      </c>
      <c r="EO294" s="326">
        <v>3382264</v>
      </c>
      <c r="EP294" s="326">
        <v>1200000</v>
      </c>
      <c r="EQ294" s="326">
        <v>0</v>
      </c>
      <c r="ER294" s="326">
        <v>0</v>
      </c>
      <c r="ES294" s="326">
        <v>0</v>
      </c>
      <c r="ET294" s="326">
        <v>0</v>
      </c>
      <c r="EU294" s="326">
        <v>346242.72</v>
      </c>
      <c r="EV294" s="326">
        <v>254320.22</v>
      </c>
      <c r="EW294" s="326">
        <v>1041619.81</v>
      </c>
      <c r="EX294" s="326">
        <v>1133542.31</v>
      </c>
      <c r="EY294" s="326">
        <v>0</v>
      </c>
      <c r="EZ294" s="326">
        <v>0</v>
      </c>
      <c r="FA294" s="326">
        <v>0</v>
      </c>
      <c r="FB294" s="326">
        <v>0</v>
      </c>
      <c r="FC294" s="326">
        <v>0</v>
      </c>
      <c r="FD294" s="326">
        <v>0</v>
      </c>
      <c r="FE294" s="326">
        <v>0</v>
      </c>
      <c r="FF294" s="326">
        <v>0</v>
      </c>
      <c r="FG294" s="326">
        <v>0</v>
      </c>
      <c r="FH294" s="326">
        <v>0</v>
      </c>
      <c r="FI294" s="326">
        <v>0</v>
      </c>
      <c r="FJ294" s="326">
        <v>0</v>
      </c>
      <c r="FK294" s="326">
        <v>0</v>
      </c>
    </row>
    <row r="295" spans="1:167" x14ac:dyDescent="0.15">
      <c r="A295" s="334">
        <v>4508</v>
      </c>
      <c r="B295" s="334" t="s">
        <v>739</v>
      </c>
      <c r="C295" s="326">
        <v>0</v>
      </c>
      <c r="D295" s="326">
        <v>1975071.53</v>
      </c>
      <c r="E295" s="326">
        <v>0</v>
      </c>
      <c r="F295" s="326">
        <v>185.6</v>
      </c>
      <c r="G295" s="326">
        <v>12166.08</v>
      </c>
      <c r="H295" s="326">
        <v>1122.81</v>
      </c>
      <c r="I295" s="326">
        <v>5876.24</v>
      </c>
      <c r="J295" s="326">
        <v>0</v>
      </c>
      <c r="K295" s="326">
        <v>913731.99</v>
      </c>
      <c r="L295" s="326">
        <v>0</v>
      </c>
      <c r="M295" s="326">
        <v>0</v>
      </c>
      <c r="N295" s="326">
        <v>0</v>
      </c>
      <c r="O295" s="326">
        <v>0</v>
      </c>
      <c r="P295" s="326">
        <v>11771.71</v>
      </c>
      <c r="Q295" s="326">
        <v>0</v>
      </c>
      <c r="R295" s="326">
        <v>0</v>
      </c>
      <c r="S295" s="326">
        <v>0</v>
      </c>
      <c r="T295" s="326">
        <v>0</v>
      </c>
      <c r="U295" s="326">
        <v>24344.63</v>
      </c>
      <c r="V295" s="326">
        <v>2656388</v>
      </c>
      <c r="W295" s="326">
        <v>3970.98</v>
      </c>
      <c r="X295" s="326">
        <v>0</v>
      </c>
      <c r="Y295" s="326">
        <v>0</v>
      </c>
      <c r="Z295" s="326">
        <v>735.08</v>
      </c>
      <c r="AA295" s="326">
        <v>293756.63</v>
      </c>
      <c r="AB295" s="326">
        <v>0</v>
      </c>
      <c r="AC295" s="326">
        <v>0</v>
      </c>
      <c r="AD295" s="326">
        <v>17685</v>
      </c>
      <c r="AE295" s="326">
        <v>65637.69</v>
      </c>
      <c r="AF295" s="326">
        <v>0</v>
      </c>
      <c r="AG295" s="326">
        <v>0</v>
      </c>
      <c r="AH295" s="326">
        <v>9794.2099999999991</v>
      </c>
      <c r="AI295" s="326">
        <v>19763</v>
      </c>
      <c r="AJ295" s="326">
        <v>0</v>
      </c>
      <c r="AK295" s="326">
        <v>0</v>
      </c>
      <c r="AL295" s="326">
        <v>0</v>
      </c>
      <c r="AM295" s="326">
        <v>34242.480000000003</v>
      </c>
      <c r="AN295" s="326">
        <v>0</v>
      </c>
      <c r="AO295" s="326">
        <v>0</v>
      </c>
      <c r="AP295" s="326">
        <v>0</v>
      </c>
      <c r="AQ295" s="326">
        <v>1215024.6599999999</v>
      </c>
      <c r="AR295" s="326">
        <v>787783.88</v>
      </c>
      <c r="AS295" s="326">
        <v>208106</v>
      </c>
      <c r="AT295" s="326">
        <v>138668.44</v>
      </c>
      <c r="AU295" s="326">
        <v>166030.18</v>
      </c>
      <c r="AV295" s="326">
        <v>34896.94</v>
      </c>
      <c r="AW295" s="326">
        <v>222471</v>
      </c>
      <c r="AX295" s="326">
        <v>94524.31</v>
      </c>
      <c r="AY295" s="326">
        <v>147642.67000000001</v>
      </c>
      <c r="AZ295" s="326">
        <v>310762.53999999998</v>
      </c>
      <c r="BA295" s="326">
        <v>1295606.2</v>
      </c>
      <c r="BB295" s="326">
        <v>126829.94</v>
      </c>
      <c r="BC295" s="326">
        <v>95728.13</v>
      </c>
      <c r="BD295" s="326">
        <v>0</v>
      </c>
      <c r="BE295" s="326">
        <v>201560.25</v>
      </c>
      <c r="BF295" s="326">
        <v>266244.07</v>
      </c>
      <c r="BG295" s="326">
        <v>810594.58</v>
      </c>
      <c r="BH295" s="326">
        <v>24328.9</v>
      </c>
      <c r="BI295" s="326">
        <v>0</v>
      </c>
      <c r="BJ295" s="326">
        <v>0</v>
      </c>
      <c r="BK295" s="326">
        <v>0</v>
      </c>
      <c r="BL295" s="326">
        <v>0</v>
      </c>
      <c r="BM295" s="326">
        <v>0</v>
      </c>
      <c r="BN295" s="326">
        <v>0</v>
      </c>
      <c r="BO295" s="326">
        <v>0</v>
      </c>
      <c r="BP295" s="326">
        <v>0</v>
      </c>
      <c r="BQ295" s="326">
        <v>1701107.19</v>
      </c>
      <c r="BR295" s="326">
        <v>1600548.16</v>
      </c>
      <c r="BS295" s="326">
        <v>1701107.19</v>
      </c>
      <c r="BT295" s="326">
        <v>1600548.16</v>
      </c>
      <c r="BU295" s="326">
        <v>0</v>
      </c>
      <c r="BV295" s="326">
        <v>0</v>
      </c>
      <c r="BW295" s="326">
        <v>266243.81</v>
      </c>
      <c r="BX295" s="326">
        <v>0</v>
      </c>
      <c r="BY295" s="326">
        <v>0</v>
      </c>
      <c r="BZ295" s="326">
        <v>0</v>
      </c>
      <c r="CA295" s="326">
        <v>0</v>
      </c>
      <c r="CB295" s="326">
        <v>23206.92</v>
      </c>
      <c r="CC295" s="326">
        <v>0</v>
      </c>
      <c r="CD295" s="326">
        <v>0</v>
      </c>
      <c r="CE295" s="326">
        <v>0</v>
      </c>
      <c r="CF295" s="326">
        <v>0</v>
      </c>
      <c r="CG295" s="326">
        <v>0</v>
      </c>
      <c r="CH295" s="326">
        <v>18665.52</v>
      </c>
      <c r="CI295" s="326">
        <v>0</v>
      </c>
      <c r="CJ295" s="326">
        <v>0</v>
      </c>
      <c r="CK295" s="326">
        <v>0</v>
      </c>
      <c r="CL295" s="326">
        <v>0</v>
      </c>
      <c r="CM295" s="326">
        <v>84126</v>
      </c>
      <c r="CN295" s="326">
        <v>0</v>
      </c>
      <c r="CO295" s="326">
        <v>0</v>
      </c>
      <c r="CP295" s="326">
        <v>0</v>
      </c>
      <c r="CQ295" s="326">
        <v>0</v>
      </c>
      <c r="CR295" s="326">
        <v>3000</v>
      </c>
      <c r="CS295" s="326">
        <v>0</v>
      </c>
      <c r="CT295" s="326">
        <v>75709.86</v>
      </c>
      <c r="CU295" s="326">
        <v>0</v>
      </c>
      <c r="CV295" s="326">
        <v>0</v>
      </c>
      <c r="CW295" s="326">
        <v>0</v>
      </c>
      <c r="CX295" s="326">
        <v>91341.41</v>
      </c>
      <c r="CY295" s="326">
        <v>0</v>
      </c>
      <c r="CZ295" s="326">
        <v>0</v>
      </c>
      <c r="DA295" s="326">
        <v>0</v>
      </c>
      <c r="DB295" s="326">
        <v>0</v>
      </c>
      <c r="DC295" s="326">
        <v>0</v>
      </c>
      <c r="DD295" s="326">
        <v>0</v>
      </c>
      <c r="DE295" s="326">
        <v>0</v>
      </c>
      <c r="DF295" s="326">
        <v>0</v>
      </c>
      <c r="DG295" s="326">
        <v>0</v>
      </c>
      <c r="DH295" s="326">
        <v>0</v>
      </c>
      <c r="DI295" s="326">
        <v>332640.77</v>
      </c>
      <c r="DJ295" s="326">
        <v>0</v>
      </c>
      <c r="DK295" s="326">
        <v>0</v>
      </c>
      <c r="DL295" s="326">
        <v>45339.34</v>
      </c>
      <c r="DM295" s="326">
        <v>23929.03</v>
      </c>
      <c r="DN295" s="326">
        <v>0</v>
      </c>
      <c r="DO295" s="326">
        <v>0</v>
      </c>
      <c r="DP295" s="326">
        <v>65664.38</v>
      </c>
      <c r="DQ295" s="326">
        <v>0</v>
      </c>
      <c r="DR295" s="326">
        <v>0</v>
      </c>
      <c r="DS295" s="326">
        <v>0</v>
      </c>
      <c r="DT295" s="326">
        <v>0</v>
      </c>
      <c r="DU295" s="326">
        <v>0</v>
      </c>
      <c r="DV295" s="326">
        <v>94720</v>
      </c>
      <c r="DW295" s="326">
        <v>0</v>
      </c>
      <c r="DX295" s="326">
        <v>33539.86</v>
      </c>
      <c r="DY295" s="326">
        <v>32834.46</v>
      </c>
      <c r="DZ295" s="326">
        <v>68008.14</v>
      </c>
      <c r="EA295" s="326">
        <v>62233.4</v>
      </c>
      <c r="EB295" s="326">
        <v>6480.14</v>
      </c>
      <c r="EC295" s="326">
        <v>0</v>
      </c>
      <c r="ED295" s="326">
        <v>0.16</v>
      </c>
      <c r="EE295" s="326">
        <v>0</v>
      </c>
      <c r="EF295" s="326">
        <v>740241.73</v>
      </c>
      <c r="EG295" s="326">
        <v>44377.4</v>
      </c>
      <c r="EH295" s="326">
        <v>654162.47</v>
      </c>
      <c r="EI295" s="326">
        <v>0</v>
      </c>
      <c r="EJ295" s="326">
        <v>0</v>
      </c>
      <c r="EK295" s="326">
        <v>41702.019999999997</v>
      </c>
      <c r="EL295" s="326">
        <v>0</v>
      </c>
      <c r="EM295" s="326">
        <v>635881.53</v>
      </c>
      <c r="EN295" s="326">
        <v>0</v>
      </c>
      <c r="EO295" s="326">
        <v>0</v>
      </c>
      <c r="EP295" s="326">
        <v>0</v>
      </c>
      <c r="EQ295" s="326">
        <v>0</v>
      </c>
      <c r="ER295" s="326">
        <v>0</v>
      </c>
      <c r="ES295" s="326">
        <v>0</v>
      </c>
      <c r="ET295" s="326">
        <v>0</v>
      </c>
      <c r="EU295" s="326">
        <v>11998.22</v>
      </c>
      <c r="EV295" s="326">
        <v>29980.37</v>
      </c>
      <c r="EW295" s="326">
        <v>194827.26</v>
      </c>
      <c r="EX295" s="326">
        <v>176845.11</v>
      </c>
      <c r="EY295" s="326">
        <v>0</v>
      </c>
      <c r="EZ295" s="326">
        <v>0.39</v>
      </c>
      <c r="FA295" s="326">
        <v>0.39</v>
      </c>
      <c r="FB295" s="326">
        <v>15000</v>
      </c>
      <c r="FC295" s="326">
        <v>0</v>
      </c>
      <c r="FD295" s="326">
        <v>15000</v>
      </c>
      <c r="FE295" s="326">
        <v>0</v>
      </c>
      <c r="FF295" s="326">
        <v>0</v>
      </c>
      <c r="FG295" s="326">
        <v>0</v>
      </c>
      <c r="FH295" s="326">
        <v>0</v>
      </c>
      <c r="FI295" s="326">
        <v>0</v>
      </c>
      <c r="FJ295" s="326">
        <v>0</v>
      </c>
      <c r="FK295" s="326">
        <v>0</v>
      </c>
    </row>
    <row r="296" spans="1:167" x14ac:dyDescent="0.15">
      <c r="A296" s="334">
        <v>4515</v>
      </c>
      <c r="B296" s="334" t="s">
        <v>740</v>
      </c>
      <c r="C296" s="326">
        <v>0</v>
      </c>
      <c r="D296" s="326">
        <v>13617502.57</v>
      </c>
      <c r="E296" s="326">
        <v>55564.76</v>
      </c>
      <c r="F296" s="326">
        <v>20027.84</v>
      </c>
      <c r="G296" s="326">
        <v>130941.33</v>
      </c>
      <c r="H296" s="326">
        <v>66028.98</v>
      </c>
      <c r="I296" s="326">
        <v>266752.38</v>
      </c>
      <c r="J296" s="326">
        <v>0</v>
      </c>
      <c r="K296" s="326">
        <v>1159296</v>
      </c>
      <c r="L296" s="326">
        <v>0</v>
      </c>
      <c r="M296" s="326">
        <v>0</v>
      </c>
      <c r="N296" s="326">
        <v>0</v>
      </c>
      <c r="O296" s="326">
        <v>0</v>
      </c>
      <c r="P296" s="326">
        <v>12502.17</v>
      </c>
      <c r="Q296" s="326">
        <v>0</v>
      </c>
      <c r="R296" s="326">
        <v>0</v>
      </c>
      <c r="S296" s="326">
        <v>0</v>
      </c>
      <c r="T296" s="326">
        <v>0</v>
      </c>
      <c r="U296" s="326">
        <v>149130</v>
      </c>
      <c r="V296" s="326">
        <v>12673256</v>
      </c>
      <c r="W296" s="326">
        <v>32245.89</v>
      </c>
      <c r="X296" s="326">
        <v>17340</v>
      </c>
      <c r="Y296" s="326">
        <v>0</v>
      </c>
      <c r="Z296" s="326">
        <v>0</v>
      </c>
      <c r="AA296" s="326">
        <v>1216939.32</v>
      </c>
      <c r="AB296" s="326">
        <v>0</v>
      </c>
      <c r="AC296" s="326">
        <v>0</v>
      </c>
      <c r="AD296" s="326">
        <v>51215.42</v>
      </c>
      <c r="AE296" s="326">
        <v>177779.29</v>
      </c>
      <c r="AF296" s="326">
        <v>0</v>
      </c>
      <c r="AG296" s="326">
        <v>0</v>
      </c>
      <c r="AH296" s="326">
        <v>66782.990000000005</v>
      </c>
      <c r="AI296" s="326">
        <v>0</v>
      </c>
      <c r="AJ296" s="326">
        <v>0</v>
      </c>
      <c r="AK296" s="326">
        <v>24879.02</v>
      </c>
      <c r="AL296" s="326">
        <v>0</v>
      </c>
      <c r="AM296" s="326">
        <v>28785.14</v>
      </c>
      <c r="AN296" s="326">
        <v>222329.32</v>
      </c>
      <c r="AO296" s="326">
        <v>0</v>
      </c>
      <c r="AP296" s="326">
        <v>514.08000000000004</v>
      </c>
      <c r="AQ296" s="326">
        <v>6165552.4699999997</v>
      </c>
      <c r="AR296" s="326">
        <v>6706547.0199999996</v>
      </c>
      <c r="AS296" s="326">
        <v>809243.43</v>
      </c>
      <c r="AT296" s="326">
        <v>987931.37</v>
      </c>
      <c r="AU296" s="326">
        <v>396237.2</v>
      </c>
      <c r="AV296" s="326">
        <v>82850.23</v>
      </c>
      <c r="AW296" s="326">
        <v>877949.45</v>
      </c>
      <c r="AX296" s="326">
        <v>1031340.54</v>
      </c>
      <c r="AY296" s="326">
        <v>461046.72</v>
      </c>
      <c r="AZ296" s="326">
        <v>1539521.89</v>
      </c>
      <c r="BA296" s="326">
        <v>4482985.28</v>
      </c>
      <c r="BB296" s="326">
        <v>817793.84</v>
      </c>
      <c r="BC296" s="326">
        <v>173677.54</v>
      </c>
      <c r="BD296" s="326">
        <v>7325</v>
      </c>
      <c r="BE296" s="326">
        <v>49799.11</v>
      </c>
      <c r="BF296" s="326">
        <v>3984180.25</v>
      </c>
      <c r="BG296" s="326">
        <v>1101650.3999999999</v>
      </c>
      <c r="BH296" s="326">
        <v>268.55</v>
      </c>
      <c r="BI296" s="326">
        <v>0</v>
      </c>
      <c r="BJ296" s="326">
        <v>0</v>
      </c>
      <c r="BK296" s="326">
        <v>54783.03</v>
      </c>
      <c r="BL296" s="326">
        <v>160985.76</v>
      </c>
      <c r="BM296" s="326">
        <v>5900</v>
      </c>
      <c r="BN296" s="326">
        <v>566000</v>
      </c>
      <c r="BO296" s="326">
        <v>0</v>
      </c>
      <c r="BP296" s="326">
        <v>0</v>
      </c>
      <c r="BQ296" s="326">
        <v>6938217.8300000001</v>
      </c>
      <c r="BR296" s="326">
        <v>6585827.3099999996</v>
      </c>
      <c r="BS296" s="326">
        <v>6998900.8600000003</v>
      </c>
      <c r="BT296" s="326">
        <v>7312813.0700000003</v>
      </c>
      <c r="BU296" s="326">
        <v>0</v>
      </c>
      <c r="BV296" s="326">
        <v>0</v>
      </c>
      <c r="BW296" s="326">
        <v>3471884.25</v>
      </c>
      <c r="BX296" s="326">
        <v>0</v>
      </c>
      <c r="BY296" s="326">
        <v>0</v>
      </c>
      <c r="BZ296" s="326">
        <v>0</v>
      </c>
      <c r="CA296" s="326">
        <v>0</v>
      </c>
      <c r="CB296" s="326">
        <v>0</v>
      </c>
      <c r="CC296" s="326">
        <v>0</v>
      </c>
      <c r="CD296" s="326">
        <v>0</v>
      </c>
      <c r="CE296" s="326">
        <v>0</v>
      </c>
      <c r="CF296" s="326">
        <v>0</v>
      </c>
      <c r="CG296" s="326">
        <v>0</v>
      </c>
      <c r="CH296" s="326">
        <v>12794.09</v>
      </c>
      <c r="CI296" s="326">
        <v>0</v>
      </c>
      <c r="CJ296" s="326">
        <v>0</v>
      </c>
      <c r="CK296" s="326">
        <v>0</v>
      </c>
      <c r="CL296" s="326">
        <v>0</v>
      </c>
      <c r="CM296" s="326">
        <v>1136949</v>
      </c>
      <c r="CN296" s="326">
        <v>81642</v>
      </c>
      <c r="CO296" s="326">
        <v>0</v>
      </c>
      <c r="CP296" s="326">
        <v>0</v>
      </c>
      <c r="CQ296" s="326">
        <v>0</v>
      </c>
      <c r="CR296" s="326">
        <v>0</v>
      </c>
      <c r="CS296" s="326">
        <v>21166</v>
      </c>
      <c r="CT296" s="326">
        <v>579052.64</v>
      </c>
      <c r="CU296" s="326">
        <v>0</v>
      </c>
      <c r="CV296" s="326">
        <v>0</v>
      </c>
      <c r="CW296" s="326">
        <v>0</v>
      </c>
      <c r="CX296" s="326">
        <v>115343.3</v>
      </c>
      <c r="CY296" s="326">
        <v>0</v>
      </c>
      <c r="CZ296" s="326">
        <v>0</v>
      </c>
      <c r="DA296" s="326">
        <v>0</v>
      </c>
      <c r="DB296" s="326">
        <v>0</v>
      </c>
      <c r="DC296" s="326">
        <v>0</v>
      </c>
      <c r="DD296" s="326">
        <v>0</v>
      </c>
      <c r="DE296" s="326">
        <v>0</v>
      </c>
      <c r="DF296" s="326">
        <v>0</v>
      </c>
      <c r="DG296" s="326">
        <v>0</v>
      </c>
      <c r="DH296" s="326">
        <v>0</v>
      </c>
      <c r="DI296" s="326">
        <v>3997749.15</v>
      </c>
      <c r="DJ296" s="326">
        <v>0</v>
      </c>
      <c r="DK296" s="326">
        <v>0</v>
      </c>
      <c r="DL296" s="326">
        <v>663257.32999999996</v>
      </c>
      <c r="DM296" s="326">
        <v>304560.56</v>
      </c>
      <c r="DN296" s="326">
        <v>0</v>
      </c>
      <c r="DO296" s="326">
        <v>0</v>
      </c>
      <c r="DP296" s="326">
        <v>273053.92</v>
      </c>
      <c r="DQ296" s="326">
        <v>4184.67</v>
      </c>
      <c r="DR296" s="326">
        <v>0</v>
      </c>
      <c r="DS296" s="326">
        <v>0</v>
      </c>
      <c r="DT296" s="326">
        <v>0</v>
      </c>
      <c r="DU296" s="326">
        <v>0</v>
      </c>
      <c r="DV296" s="326">
        <v>176025.65</v>
      </c>
      <c r="DW296" s="326">
        <v>0</v>
      </c>
      <c r="DX296" s="326">
        <v>289437.99</v>
      </c>
      <c r="DY296" s="326">
        <v>290668.3</v>
      </c>
      <c r="DZ296" s="326">
        <v>264949.68</v>
      </c>
      <c r="EA296" s="326">
        <v>200187.3</v>
      </c>
      <c r="EB296" s="326">
        <v>63532.07</v>
      </c>
      <c r="EC296" s="326">
        <v>0</v>
      </c>
      <c r="ED296" s="326">
        <v>1317922.74</v>
      </c>
      <c r="EE296" s="326">
        <v>919067</v>
      </c>
      <c r="EF296" s="326">
        <v>3100018.71</v>
      </c>
      <c r="EG296" s="326">
        <v>3259579.45</v>
      </c>
      <c r="EH296" s="326">
        <v>0</v>
      </c>
      <c r="EI296" s="326">
        <v>0</v>
      </c>
      <c r="EJ296" s="326">
        <v>0</v>
      </c>
      <c r="EK296" s="326">
        <v>239295</v>
      </c>
      <c r="EL296" s="326">
        <v>0</v>
      </c>
      <c r="EM296" s="326">
        <v>48525000</v>
      </c>
      <c r="EN296" s="326">
        <v>4545077.9000000004</v>
      </c>
      <c r="EO296" s="326">
        <v>7691782.4900000002</v>
      </c>
      <c r="EP296" s="326">
        <v>17719612.629999999</v>
      </c>
      <c r="EQ296" s="326">
        <v>0</v>
      </c>
      <c r="ER296" s="326">
        <v>14572908.039999999</v>
      </c>
      <c r="ES296" s="326">
        <v>0</v>
      </c>
      <c r="ET296" s="326">
        <v>0</v>
      </c>
      <c r="EU296" s="326">
        <v>257640.56</v>
      </c>
      <c r="EV296" s="326">
        <v>242918.66</v>
      </c>
      <c r="EW296" s="326">
        <v>841133.32</v>
      </c>
      <c r="EX296" s="326">
        <v>855752.04</v>
      </c>
      <c r="EY296" s="326">
        <v>103.18</v>
      </c>
      <c r="EZ296" s="326">
        <v>84054.92</v>
      </c>
      <c r="FA296" s="326">
        <v>79764.710000000006</v>
      </c>
      <c r="FB296" s="326">
        <v>258880.11</v>
      </c>
      <c r="FC296" s="326">
        <v>149106.99</v>
      </c>
      <c r="FD296" s="326">
        <v>114063.33</v>
      </c>
      <c r="FE296" s="326">
        <v>0</v>
      </c>
      <c r="FF296" s="326">
        <v>0</v>
      </c>
      <c r="FG296" s="326">
        <v>0</v>
      </c>
      <c r="FH296" s="326">
        <v>63480.18</v>
      </c>
      <c r="FI296" s="326">
        <v>0</v>
      </c>
      <c r="FJ296" s="326">
        <v>54323.13</v>
      </c>
      <c r="FK296" s="326">
        <v>9157.0499999999993</v>
      </c>
    </row>
    <row r="297" spans="1:167" x14ac:dyDescent="0.15">
      <c r="A297" s="334">
        <v>4522</v>
      </c>
      <c r="B297" s="334" t="s">
        <v>741</v>
      </c>
      <c r="C297" s="326">
        <v>0</v>
      </c>
      <c r="D297" s="326">
        <v>3356532</v>
      </c>
      <c r="E297" s="326">
        <v>0</v>
      </c>
      <c r="F297" s="326">
        <v>581.4</v>
      </c>
      <c r="G297" s="326">
        <v>11386.04</v>
      </c>
      <c r="H297" s="326">
        <v>24908.68</v>
      </c>
      <c r="I297" s="326">
        <v>1046.2</v>
      </c>
      <c r="J297" s="326">
        <v>0</v>
      </c>
      <c r="K297" s="326">
        <v>163983</v>
      </c>
      <c r="L297" s="326">
        <v>0</v>
      </c>
      <c r="M297" s="326">
        <v>0</v>
      </c>
      <c r="N297" s="326">
        <v>0</v>
      </c>
      <c r="O297" s="326">
        <v>0</v>
      </c>
      <c r="P297" s="326">
        <v>1279</v>
      </c>
      <c r="Q297" s="326">
        <v>0</v>
      </c>
      <c r="R297" s="326">
        <v>0</v>
      </c>
      <c r="S297" s="326">
        <v>0</v>
      </c>
      <c r="T297" s="326">
        <v>0</v>
      </c>
      <c r="U297" s="326">
        <v>55334.55</v>
      </c>
      <c r="V297" s="326">
        <v>62496</v>
      </c>
      <c r="W297" s="326">
        <v>2033.13</v>
      </c>
      <c r="X297" s="326">
        <v>0</v>
      </c>
      <c r="Y297" s="326">
        <v>66675.39</v>
      </c>
      <c r="Z297" s="326">
        <v>36125.839999999997</v>
      </c>
      <c r="AA297" s="326">
        <v>315205.23</v>
      </c>
      <c r="AB297" s="326">
        <v>0</v>
      </c>
      <c r="AC297" s="326">
        <v>0</v>
      </c>
      <c r="AD297" s="326">
        <v>9486.18</v>
      </c>
      <c r="AE297" s="326">
        <v>55777.4</v>
      </c>
      <c r="AF297" s="326">
        <v>0</v>
      </c>
      <c r="AG297" s="326">
        <v>0</v>
      </c>
      <c r="AH297" s="326">
        <v>51326.720000000001</v>
      </c>
      <c r="AI297" s="326">
        <v>0</v>
      </c>
      <c r="AJ297" s="326">
        <v>0</v>
      </c>
      <c r="AK297" s="326">
        <v>5664.39</v>
      </c>
      <c r="AL297" s="326">
        <v>0</v>
      </c>
      <c r="AM297" s="326">
        <v>0</v>
      </c>
      <c r="AN297" s="326">
        <v>9123.5300000000007</v>
      </c>
      <c r="AO297" s="326">
        <v>0</v>
      </c>
      <c r="AP297" s="326">
        <v>1487.7</v>
      </c>
      <c r="AQ297" s="326">
        <v>581314.11</v>
      </c>
      <c r="AR297" s="326">
        <v>493189.3</v>
      </c>
      <c r="AS297" s="326">
        <v>145643.32999999999</v>
      </c>
      <c r="AT297" s="326">
        <v>69448.38</v>
      </c>
      <c r="AU297" s="326">
        <v>111734.8</v>
      </c>
      <c r="AV297" s="326">
        <v>0</v>
      </c>
      <c r="AW297" s="326">
        <v>2946.38</v>
      </c>
      <c r="AX297" s="326">
        <v>170272.45</v>
      </c>
      <c r="AY297" s="326">
        <v>230524.07</v>
      </c>
      <c r="AZ297" s="326">
        <v>153699.03</v>
      </c>
      <c r="BA297" s="326">
        <v>851295.98</v>
      </c>
      <c r="BB297" s="326">
        <v>120</v>
      </c>
      <c r="BC297" s="326">
        <v>37519.5</v>
      </c>
      <c r="BD297" s="326">
        <v>0</v>
      </c>
      <c r="BE297" s="326">
        <v>14744.84</v>
      </c>
      <c r="BF297" s="326">
        <v>421455.67</v>
      </c>
      <c r="BG297" s="326">
        <v>428885.02</v>
      </c>
      <c r="BH297" s="326">
        <v>0</v>
      </c>
      <c r="BI297" s="326">
        <v>0</v>
      </c>
      <c r="BJ297" s="326">
        <v>0</v>
      </c>
      <c r="BK297" s="326">
        <v>0</v>
      </c>
      <c r="BL297" s="326">
        <v>0</v>
      </c>
      <c r="BM297" s="326">
        <v>0</v>
      </c>
      <c r="BN297" s="326">
        <v>0</v>
      </c>
      <c r="BO297" s="326">
        <v>0</v>
      </c>
      <c r="BP297" s="326">
        <v>0</v>
      </c>
      <c r="BQ297" s="326">
        <v>2983624.72</v>
      </c>
      <c r="BR297" s="326">
        <v>3501284.24</v>
      </c>
      <c r="BS297" s="326">
        <v>2983624.72</v>
      </c>
      <c r="BT297" s="326">
        <v>3501284.24</v>
      </c>
      <c r="BU297" s="326">
        <v>0</v>
      </c>
      <c r="BV297" s="326">
        <v>0</v>
      </c>
      <c r="BW297" s="326">
        <v>275301.40999999997</v>
      </c>
      <c r="BX297" s="326">
        <v>0</v>
      </c>
      <c r="BY297" s="326">
        <v>0</v>
      </c>
      <c r="BZ297" s="326">
        <v>0</v>
      </c>
      <c r="CA297" s="326">
        <v>0</v>
      </c>
      <c r="CB297" s="326">
        <v>0</v>
      </c>
      <c r="CC297" s="326">
        <v>55578.6</v>
      </c>
      <c r="CD297" s="326">
        <v>0</v>
      </c>
      <c r="CE297" s="326">
        <v>0</v>
      </c>
      <c r="CF297" s="326">
        <v>0</v>
      </c>
      <c r="CG297" s="326">
        <v>0</v>
      </c>
      <c r="CH297" s="326">
        <v>19677</v>
      </c>
      <c r="CI297" s="326">
        <v>0</v>
      </c>
      <c r="CJ297" s="326">
        <v>0</v>
      </c>
      <c r="CK297" s="326">
        <v>0</v>
      </c>
      <c r="CL297" s="326">
        <v>0</v>
      </c>
      <c r="CM297" s="326">
        <v>100684</v>
      </c>
      <c r="CN297" s="326">
        <v>0</v>
      </c>
      <c r="CO297" s="326">
        <v>0</v>
      </c>
      <c r="CP297" s="326">
        <v>0</v>
      </c>
      <c r="CQ297" s="326">
        <v>0</v>
      </c>
      <c r="CR297" s="326">
        <v>0</v>
      </c>
      <c r="CS297" s="326">
        <v>0</v>
      </c>
      <c r="CT297" s="326">
        <v>39215.919999999998</v>
      </c>
      <c r="CU297" s="326">
        <v>0</v>
      </c>
      <c r="CV297" s="326">
        <v>0</v>
      </c>
      <c r="CW297" s="326">
        <v>0</v>
      </c>
      <c r="CX297" s="326">
        <v>14813.54</v>
      </c>
      <c r="CY297" s="326">
        <v>0</v>
      </c>
      <c r="CZ297" s="326">
        <v>0</v>
      </c>
      <c r="DA297" s="326">
        <v>0</v>
      </c>
      <c r="DB297" s="326">
        <v>0</v>
      </c>
      <c r="DC297" s="326">
        <v>0</v>
      </c>
      <c r="DD297" s="326">
        <v>0</v>
      </c>
      <c r="DE297" s="326">
        <v>0</v>
      </c>
      <c r="DF297" s="326">
        <v>0</v>
      </c>
      <c r="DG297" s="326">
        <v>0</v>
      </c>
      <c r="DH297" s="326">
        <v>0</v>
      </c>
      <c r="DI297" s="326">
        <v>373393.28</v>
      </c>
      <c r="DJ297" s="326">
        <v>0</v>
      </c>
      <c r="DK297" s="326">
        <v>0</v>
      </c>
      <c r="DL297" s="326">
        <v>55761.15</v>
      </c>
      <c r="DM297" s="326">
        <v>36123.919999999998</v>
      </c>
      <c r="DN297" s="326">
        <v>0</v>
      </c>
      <c r="DO297" s="326">
        <v>0</v>
      </c>
      <c r="DP297" s="326">
        <v>1072.48</v>
      </c>
      <c r="DQ297" s="326">
        <v>0</v>
      </c>
      <c r="DR297" s="326">
        <v>0</v>
      </c>
      <c r="DS297" s="326">
        <v>0</v>
      </c>
      <c r="DT297" s="326">
        <v>0</v>
      </c>
      <c r="DU297" s="326">
        <v>0</v>
      </c>
      <c r="DV297" s="326">
        <v>24880.21</v>
      </c>
      <c r="DW297" s="326">
        <v>14039.43</v>
      </c>
      <c r="DX297" s="326">
        <v>0</v>
      </c>
      <c r="DY297" s="326">
        <v>0</v>
      </c>
      <c r="DZ297" s="326">
        <v>0</v>
      </c>
      <c r="EA297" s="326">
        <v>0</v>
      </c>
      <c r="EB297" s="326">
        <v>0</v>
      </c>
      <c r="EC297" s="326">
        <v>0</v>
      </c>
      <c r="ED297" s="326">
        <v>0</v>
      </c>
      <c r="EE297" s="326">
        <v>0</v>
      </c>
      <c r="EF297" s="326">
        <v>0</v>
      </c>
      <c r="EG297" s="326">
        <v>0</v>
      </c>
      <c r="EH297" s="326">
        <v>0</v>
      </c>
      <c r="EI297" s="326">
        <v>0</v>
      </c>
      <c r="EJ297" s="326">
        <v>0</v>
      </c>
      <c r="EK297" s="326">
        <v>0</v>
      </c>
      <c r="EL297" s="326">
        <v>0</v>
      </c>
      <c r="EM297" s="326">
        <v>0</v>
      </c>
      <c r="EN297" s="326">
        <v>0</v>
      </c>
      <c r="EO297" s="326">
        <v>0</v>
      </c>
      <c r="EP297" s="326">
        <v>0</v>
      </c>
      <c r="EQ297" s="326">
        <v>0</v>
      </c>
      <c r="ER297" s="326">
        <v>0</v>
      </c>
      <c r="ES297" s="326">
        <v>0</v>
      </c>
      <c r="ET297" s="326">
        <v>0</v>
      </c>
      <c r="EU297" s="326">
        <v>0</v>
      </c>
      <c r="EV297" s="326">
        <v>0</v>
      </c>
      <c r="EW297" s="326">
        <v>119816.89</v>
      </c>
      <c r="EX297" s="326">
        <v>119816.89</v>
      </c>
      <c r="EY297" s="326">
        <v>0</v>
      </c>
      <c r="EZ297" s="326">
        <v>24357.88</v>
      </c>
      <c r="FA297" s="326">
        <v>20008.77</v>
      </c>
      <c r="FB297" s="326">
        <v>22770</v>
      </c>
      <c r="FC297" s="326">
        <v>0</v>
      </c>
      <c r="FD297" s="326">
        <v>27119.11</v>
      </c>
      <c r="FE297" s="326">
        <v>0</v>
      </c>
      <c r="FF297" s="326">
        <v>0</v>
      </c>
      <c r="FG297" s="326">
        <v>0</v>
      </c>
      <c r="FH297" s="326">
        <v>84997.82</v>
      </c>
      <c r="FI297" s="326">
        <v>84997.82</v>
      </c>
      <c r="FJ297" s="326">
        <v>0</v>
      </c>
      <c r="FK297" s="326">
        <v>0</v>
      </c>
    </row>
    <row r="298" spans="1:167" x14ac:dyDescent="0.15">
      <c r="A298" s="334">
        <v>4529</v>
      </c>
      <c r="B298" s="334" t="s">
        <v>742</v>
      </c>
      <c r="C298" s="326">
        <v>0</v>
      </c>
      <c r="D298" s="326">
        <v>1533479.44</v>
      </c>
      <c r="E298" s="326">
        <v>0</v>
      </c>
      <c r="F298" s="326">
        <v>2876.1</v>
      </c>
      <c r="G298" s="326">
        <v>37432.17</v>
      </c>
      <c r="H298" s="326">
        <v>1134.03</v>
      </c>
      <c r="I298" s="326">
        <v>48481.4</v>
      </c>
      <c r="J298" s="326">
        <v>0</v>
      </c>
      <c r="K298" s="326">
        <v>418544</v>
      </c>
      <c r="L298" s="326">
        <v>0</v>
      </c>
      <c r="M298" s="326">
        <v>0</v>
      </c>
      <c r="N298" s="326">
        <v>0</v>
      </c>
      <c r="O298" s="326">
        <v>0</v>
      </c>
      <c r="P298" s="326">
        <v>3767.87</v>
      </c>
      <c r="Q298" s="326">
        <v>0</v>
      </c>
      <c r="R298" s="326">
        <v>1000</v>
      </c>
      <c r="S298" s="326">
        <v>0</v>
      </c>
      <c r="T298" s="326">
        <v>0</v>
      </c>
      <c r="U298" s="326">
        <v>23812.02</v>
      </c>
      <c r="V298" s="326">
        <v>2176975</v>
      </c>
      <c r="W298" s="326">
        <v>3445.75</v>
      </c>
      <c r="X298" s="326">
        <v>0</v>
      </c>
      <c r="Y298" s="326">
        <v>80353.539999999994</v>
      </c>
      <c r="Z298" s="326">
        <v>0</v>
      </c>
      <c r="AA298" s="326">
        <v>278834.31</v>
      </c>
      <c r="AB298" s="326">
        <v>0</v>
      </c>
      <c r="AC298" s="326">
        <v>0</v>
      </c>
      <c r="AD298" s="326">
        <v>14824.41</v>
      </c>
      <c r="AE298" s="326">
        <v>81294.2</v>
      </c>
      <c r="AF298" s="326">
        <v>0</v>
      </c>
      <c r="AG298" s="326">
        <v>0</v>
      </c>
      <c r="AH298" s="326">
        <v>30387.77</v>
      </c>
      <c r="AI298" s="326">
        <v>26399</v>
      </c>
      <c r="AJ298" s="326">
        <v>0</v>
      </c>
      <c r="AK298" s="326">
        <v>0</v>
      </c>
      <c r="AL298" s="326">
        <v>66586.06</v>
      </c>
      <c r="AM298" s="326">
        <v>6690</v>
      </c>
      <c r="AN298" s="326">
        <v>4724.7700000000004</v>
      </c>
      <c r="AO298" s="326">
        <v>0</v>
      </c>
      <c r="AP298" s="326">
        <v>1892.91</v>
      </c>
      <c r="AQ298" s="326">
        <v>628127.29</v>
      </c>
      <c r="AR298" s="326">
        <v>896885.91</v>
      </c>
      <c r="AS298" s="326">
        <v>180159.74</v>
      </c>
      <c r="AT298" s="326">
        <v>132788.23000000001</v>
      </c>
      <c r="AU298" s="326">
        <v>165957.68</v>
      </c>
      <c r="AV298" s="326">
        <v>158.16</v>
      </c>
      <c r="AW298" s="326">
        <v>113289.77</v>
      </c>
      <c r="AX298" s="326">
        <v>233311.85</v>
      </c>
      <c r="AY298" s="326">
        <v>260097.25</v>
      </c>
      <c r="AZ298" s="326">
        <v>219031.6</v>
      </c>
      <c r="BA298" s="326">
        <v>771874.22</v>
      </c>
      <c r="BB298" s="326">
        <v>331344.68</v>
      </c>
      <c r="BC298" s="326">
        <v>40241.440000000002</v>
      </c>
      <c r="BD298" s="326">
        <v>16513</v>
      </c>
      <c r="BE298" s="326">
        <v>67200</v>
      </c>
      <c r="BF298" s="326">
        <v>440414.29</v>
      </c>
      <c r="BG298" s="326">
        <v>299798.75</v>
      </c>
      <c r="BH298" s="326">
        <v>11670</v>
      </c>
      <c r="BI298" s="326">
        <v>0</v>
      </c>
      <c r="BJ298" s="326">
        <v>0</v>
      </c>
      <c r="BK298" s="326">
        <v>0</v>
      </c>
      <c r="BL298" s="326">
        <v>0</v>
      </c>
      <c r="BM298" s="326">
        <v>915000</v>
      </c>
      <c r="BN298" s="326">
        <v>915000</v>
      </c>
      <c r="BO298" s="326">
        <v>0</v>
      </c>
      <c r="BP298" s="326">
        <v>0</v>
      </c>
      <c r="BQ298" s="326">
        <v>412659.36</v>
      </c>
      <c r="BR298" s="326">
        <v>446730.25</v>
      </c>
      <c r="BS298" s="326">
        <v>1327659.3600000001</v>
      </c>
      <c r="BT298" s="326">
        <v>1361730.25</v>
      </c>
      <c r="BU298" s="326">
        <v>0</v>
      </c>
      <c r="BV298" s="326">
        <v>0</v>
      </c>
      <c r="BW298" s="326">
        <v>440414.29</v>
      </c>
      <c r="BX298" s="326">
        <v>0</v>
      </c>
      <c r="BY298" s="326">
        <v>0</v>
      </c>
      <c r="BZ298" s="326">
        <v>0</v>
      </c>
      <c r="CA298" s="326">
        <v>0</v>
      </c>
      <c r="CB298" s="326">
        <v>0</v>
      </c>
      <c r="CC298" s="326">
        <v>0</v>
      </c>
      <c r="CD298" s="326">
        <v>0</v>
      </c>
      <c r="CE298" s="326">
        <v>0</v>
      </c>
      <c r="CF298" s="326">
        <v>0</v>
      </c>
      <c r="CG298" s="326">
        <v>0</v>
      </c>
      <c r="CH298" s="326">
        <v>0</v>
      </c>
      <c r="CI298" s="326">
        <v>0</v>
      </c>
      <c r="CJ298" s="326">
        <v>0</v>
      </c>
      <c r="CK298" s="326">
        <v>0</v>
      </c>
      <c r="CL298" s="326">
        <v>0</v>
      </c>
      <c r="CM298" s="326">
        <v>150763</v>
      </c>
      <c r="CN298" s="326">
        <v>0</v>
      </c>
      <c r="CO298" s="326">
        <v>0</v>
      </c>
      <c r="CP298" s="326">
        <v>0</v>
      </c>
      <c r="CQ298" s="326">
        <v>0</v>
      </c>
      <c r="CR298" s="326">
        <v>0</v>
      </c>
      <c r="CS298" s="326">
        <v>0</v>
      </c>
      <c r="CT298" s="326">
        <v>94057.48</v>
      </c>
      <c r="CU298" s="326">
        <v>0</v>
      </c>
      <c r="CV298" s="326">
        <v>0</v>
      </c>
      <c r="CW298" s="326">
        <v>0</v>
      </c>
      <c r="CX298" s="326">
        <v>4332.03</v>
      </c>
      <c r="CY298" s="326">
        <v>0</v>
      </c>
      <c r="CZ298" s="326">
        <v>0</v>
      </c>
      <c r="DA298" s="326">
        <v>0</v>
      </c>
      <c r="DB298" s="326">
        <v>0</v>
      </c>
      <c r="DC298" s="326">
        <v>0</v>
      </c>
      <c r="DD298" s="326">
        <v>0</v>
      </c>
      <c r="DE298" s="326">
        <v>0</v>
      </c>
      <c r="DF298" s="326">
        <v>0</v>
      </c>
      <c r="DG298" s="326">
        <v>0</v>
      </c>
      <c r="DH298" s="326">
        <v>0</v>
      </c>
      <c r="DI298" s="326">
        <v>535207.61</v>
      </c>
      <c r="DJ298" s="326">
        <v>0</v>
      </c>
      <c r="DK298" s="326">
        <v>0</v>
      </c>
      <c r="DL298" s="326">
        <v>88264.02</v>
      </c>
      <c r="DM298" s="326">
        <v>35995.449999999997</v>
      </c>
      <c r="DN298" s="326">
        <v>0</v>
      </c>
      <c r="DO298" s="326">
        <v>0</v>
      </c>
      <c r="DP298" s="326">
        <v>7054</v>
      </c>
      <c r="DQ298" s="326">
        <v>21733.72</v>
      </c>
      <c r="DR298" s="326">
        <v>0</v>
      </c>
      <c r="DS298" s="326">
        <v>0</v>
      </c>
      <c r="DT298" s="326">
        <v>0</v>
      </c>
      <c r="DU298" s="326">
        <v>0</v>
      </c>
      <c r="DV298" s="326">
        <v>1312</v>
      </c>
      <c r="DW298" s="326">
        <v>0</v>
      </c>
      <c r="DX298" s="326">
        <v>1783.99</v>
      </c>
      <c r="DY298" s="326">
        <v>1783.99</v>
      </c>
      <c r="DZ298" s="326">
        <v>22018.21</v>
      </c>
      <c r="EA298" s="326">
        <v>22018.21</v>
      </c>
      <c r="EB298" s="326">
        <v>0</v>
      </c>
      <c r="EC298" s="326">
        <v>0</v>
      </c>
      <c r="ED298" s="326">
        <v>273670.45</v>
      </c>
      <c r="EE298" s="326">
        <v>412485.45</v>
      </c>
      <c r="EF298" s="326">
        <v>347000</v>
      </c>
      <c r="EG298" s="326">
        <v>208185</v>
      </c>
      <c r="EH298" s="326">
        <v>0</v>
      </c>
      <c r="EI298" s="326">
        <v>0</v>
      </c>
      <c r="EJ298" s="326">
        <v>0</v>
      </c>
      <c r="EK298" s="326">
        <v>0</v>
      </c>
      <c r="EL298" s="326">
        <v>0</v>
      </c>
      <c r="EM298" s="326">
        <v>2385073.06</v>
      </c>
      <c r="EN298" s="326">
        <v>0</v>
      </c>
      <c r="EO298" s="326">
        <v>0</v>
      </c>
      <c r="EP298" s="326">
        <v>0</v>
      </c>
      <c r="EQ298" s="326">
        <v>0</v>
      </c>
      <c r="ER298" s="326">
        <v>0</v>
      </c>
      <c r="ES298" s="326">
        <v>0</v>
      </c>
      <c r="ET298" s="326">
        <v>0</v>
      </c>
      <c r="EU298" s="326">
        <v>2833.88</v>
      </c>
      <c r="EV298" s="326">
        <v>29718.19</v>
      </c>
      <c r="EW298" s="326">
        <v>225061.39</v>
      </c>
      <c r="EX298" s="326">
        <v>198177.08</v>
      </c>
      <c r="EY298" s="326">
        <v>0</v>
      </c>
      <c r="EZ298" s="326">
        <v>4071.28</v>
      </c>
      <c r="FA298" s="326">
        <v>8472.6</v>
      </c>
      <c r="FB298" s="326">
        <v>14156.91</v>
      </c>
      <c r="FC298" s="326">
        <v>9755.59</v>
      </c>
      <c r="FD298" s="326">
        <v>0</v>
      </c>
      <c r="FE298" s="326">
        <v>0</v>
      </c>
      <c r="FF298" s="326">
        <v>0</v>
      </c>
      <c r="FG298" s="326">
        <v>0</v>
      </c>
      <c r="FH298" s="326">
        <v>0</v>
      </c>
      <c r="FI298" s="326">
        <v>0</v>
      </c>
      <c r="FJ298" s="326">
        <v>0</v>
      </c>
      <c r="FK298" s="326">
        <v>0</v>
      </c>
    </row>
    <row r="299" spans="1:167" x14ac:dyDescent="0.15">
      <c r="A299" s="334">
        <v>4536</v>
      </c>
      <c r="B299" s="334" t="s">
        <v>743</v>
      </c>
      <c r="C299" s="326">
        <v>0</v>
      </c>
      <c r="D299" s="326">
        <v>4993975.51</v>
      </c>
      <c r="E299" s="326">
        <v>0</v>
      </c>
      <c r="F299" s="326">
        <v>2522.06</v>
      </c>
      <c r="G299" s="326">
        <v>48513.38</v>
      </c>
      <c r="H299" s="326">
        <v>35895.919999999998</v>
      </c>
      <c r="I299" s="326">
        <v>84591.2</v>
      </c>
      <c r="J299" s="326">
        <v>6125</v>
      </c>
      <c r="K299" s="326">
        <v>707561.6</v>
      </c>
      <c r="L299" s="326">
        <v>0</v>
      </c>
      <c r="M299" s="326">
        <v>0</v>
      </c>
      <c r="N299" s="326">
        <v>0</v>
      </c>
      <c r="O299" s="326">
        <v>0</v>
      </c>
      <c r="P299" s="326">
        <v>32739.919999999998</v>
      </c>
      <c r="Q299" s="326">
        <v>0</v>
      </c>
      <c r="R299" s="326">
        <v>0</v>
      </c>
      <c r="S299" s="326">
        <v>0</v>
      </c>
      <c r="T299" s="326">
        <v>0</v>
      </c>
      <c r="U299" s="326">
        <v>68548.460000000006</v>
      </c>
      <c r="V299" s="326">
        <v>5307527</v>
      </c>
      <c r="W299" s="326">
        <v>10219.209999999999</v>
      </c>
      <c r="X299" s="326">
        <v>0</v>
      </c>
      <c r="Y299" s="326">
        <v>0</v>
      </c>
      <c r="Z299" s="326">
        <v>5983.93</v>
      </c>
      <c r="AA299" s="326">
        <v>490427.55</v>
      </c>
      <c r="AB299" s="326">
        <v>0</v>
      </c>
      <c r="AC299" s="326">
        <v>0</v>
      </c>
      <c r="AD299" s="326">
        <v>31766.99</v>
      </c>
      <c r="AE299" s="326">
        <v>80597.399999999994</v>
      </c>
      <c r="AF299" s="326">
        <v>0</v>
      </c>
      <c r="AG299" s="326">
        <v>0</v>
      </c>
      <c r="AH299" s="326">
        <v>7960.95</v>
      </c>
      <c r="AI299" s="326">
        <v>0</v>
      </c>
      <c r="AJ299" s="326">
        <v>0</v>
      </c>
      <c r="AK299" s="326">
        <v>0</v>
      </c>
      <c r="AL299" s="326">
        <v>0</v>
      </c>
      <c r="AM299" s="326">
        <v>1906.84</v>
      </c>
      <c r="AN299" s="326">
        <v>12153.08</v>
      </c>
      <c r="AO299" s="326">
        <v>0</v>
      </c>
      <c r="AP299" s="326">
        <v>819</v>
      </c>
      <c r="AQ299" s="326">
        <v>2056581.58</v>
      </c>
      <c r="AR299" s="326">
        <v>2665154.14</v>
      </c>
      <c r="AS299" s="326">
        <v>707315.27</v>
      </c>
      <c r="AT299" s="326">
        <v>277504.45</v>
      </c>
      <c r="AU299" s="326">
        <v>297614.88</v>
      </c>
      <c r="AV299" s="326">
        <v>67006.350000000006</v>
      </c>
      <c r="AW299" s="326">
        <v>310792.95</v>
      </c>
      <c r="AX299" s="326">
        <v>338914.99</v>
      </c>
      <c r="AY299" s="326">
        <v>304207.19</v>
      </c>
      <c r="AZ299" s="326">
        <v>711135.49</v>
      </c>
      <c r="BA299" s="326">
        <v>1841346.24</v>
      </c>
      <c r="BB299" s="326">
        <v>162993.93</v>
      </c>
      <c r="BC299" s="326">
        <v>114433.09</v>
      </c>
      <c r="BD299" s="326">
        <v>0</v>
      </c>
      <c r="BE299" s="326">
        <v>0</v>
      </c>
      <c r="BF299" s="326">
        <v>1077590.1299999999</v>
      </c>
      <c r="BG299" s="326">
        <v>730351.68</v>
      </c>
      <c r="BH299" s="326">
        <v>2836.99</v>
      </c>
      <c r="BI299" s="326">
        <v>0</v>
      </c>
      <c r="BJ299" s="326">
        <v>0</v>
      </c>
      <c r="BK299" s="326">
        <v>0</v>
      </c>
      <c r="BL299" s="326">
        <v>0</v>
      </c>
      <c r="BM299" s="326">
        <v>0</v>
      </c>
      <c r="BN299" s="326">
        <v>0</v>
      </c>
      <c r="BO299" s="326">
        <v>4617398.76</v>
      </c>
      <c r="BP299" s="326">
        <v>4881454.41</v>
      </c>
      <c r="BQ299" s="326">
        <v>0</v>
      </c>
      <c r="BR299" s="326">
        <v>0</v>
      </c>
      <c r="BS299" s="326">
        <v>4617398.76</v>
      </c>
      <c r="BT299" s="326">
        <v>4881454.41</v>
      </c>
      <c r="BU299" s="326">
        <v>0</v>
      </c>
      <c r="BV299" s="326">
        <v>0</v>
      </c>
      <c r="BW299" s="326">
        <v>996590.13</v>
      </c>
      <c r="BX299" s="326">
        <v>0</v>
      </c>
      <c r="BY299" s="326">
        <v>0</v>
      </c>
      <c r="BZ299" s="326">
        <v>0</v>
      </c>
      <c r="CA299" s="326">
        <v>0</v>
      </c>
      <c r="CB299" s="326">
        <v>0</v>
      </c>
      <c r="CC299" s="326">
        <v>0</v>
      </c>
      <c r="CD299" s="326">
        <v>0</v>
      </c>
      <c r="CE299" s="326">
        <v>0</v>
      </c>
      <c r="CF299" s="326">
        <v>0</v>
      </c>
      <c r="CG299" s="326">
        <v>0</v>
      </c>
      <c r="CH299" s="326">
        <v>0</v>
      </c>
      <c r="CI299" s="326">
        <v>0</v>
      </c>
      <c r="CJ299" s="326">
        <v>32184.09</v>
      </c>
      <c r="CK299" s="326">
        <v>0</v>
      </c>
      <c r="CL299" s="326">
        <v>0</v>
      </c>
      <c r="CM299" s="326">
        <v>313229</v>
      </c>
      <c r="CN299" s="326">
        <v>0</v>
      </c>
      <c r="CO299" s="326">
        <v>0</v>
      </c>
      <c r="CP299" s="326">
        <v>0</v>
      </c>
      <c r="CQ299" s="326">
        <v>0</v>
      </c>
      <c r="CR299" s="326">
        <v>0</v>
      </c>
      <c r="CS299" s="326">
        <v>0</v>
      </c>
      <c r="CT299" s="326">
        <v>227757.97</v>
      </c>
      <c r="CU299" s="326">
        <v>0</v>
      </c>
      <c r="CV299" s="326">
        <v>0</v>
      </c>
      <c r="CW299" s="326">
        <v>0</v>
      </c>
      <c r="CX299" s="326">
        <v>73138.58</v>
      </c>
      <c r="CY299" s="326">
        <v>0</v>
      </c>
      <c r="CZ299" s="326">
        <v>0</v>
      </c>
      <c r="DA299" s="326">
        <v>0</v>
      </c>
      <c r="DB299" s="326">
        <v>0</v>
      </c>
      <c r="DC299" s="326">
        <v>0</v>
      </c>
      <c r="DD299" s="326">
        <v>0</v>
      </c>
      <c r="DE299" s="326">
        <v>0</v>
      </c>
      <c r="DF299" s="326">
        <v>0</v>
      </c>
      <c r="DG299" s="326">
        <v>0</v>
      </c>
      <c r="DH299" s="326">
        <v>0</v>
      </c>
      <c r="DI299" s="326">
        <v>1245923.48</v>
      </c>
      <c r="DJ299" s="326">
        <v>0</v>
      </c>
      <c r="DK299" s="326">
        <v>0</v>
      </c>
      <c r="DL299" s="326">
        <v>184158.78</v>
      </c>
      <c r="DM299" s="326">
        <v>101005.17</v>
      </c>
      <c r="DN299" s="326">
        <v>0</v>
      </c>
      <c r="DO299" s="326">
        <v>0</v>
      </c>
      <c r="DP299" s="326">
        <v>18556.34</v>
      </c>
      <c r="DQ299" s="326">
        <v>500</v>
      </c>
      <c r="DR299" s="326">
        <v>1204</v>
      </c>
      <c r="DS299" s="326">
        <v>0</v>
      </c>
      <c r="DT299" s="326">
        <v>0</v>
      </c>
      <c r="DU299" s="326">
        <v>0</v>
      </c>
      <c r="DV299" s="326">
        <v>91551.99</v>
      </c>
      <c r="DW299" s="326">
        <v>0.01</v>
      </c>
      <c r="DX299" s="326">
        <v>64552.06</v>
      </c>
      <c r="DY299" s="326">
        <v>66446.94</v>
      </c>
      <c r="DZ299" s="326">
        <v>4268.8999999999996</v>
      </c>
      <c r="EA299" s="326">
        <v>2374.02</v>
      </c>
      <c r="EB299" s="326">
        <v>0</v>
      </c>
      <c r="EC299" s="326">
        <v>0</v>
      </c>
      <c r="ED299" s="326">
        <v>276918.21000000002</v>
      </c>
      <c r="EE299" s="326">
        <v>276607.90999999997</v>
      </c>
      <c r="EF299" s="326">
        <v>1182476.23</v>
      </c>
      <c r="EG299" s="326">
        <v>1105075.5</v>
      </c>
      <c r="EH299" s="326">
        <v>0</v>
      </c>
      <c r="EI299" s="326">
        <v>0</v>
      </c>
      <c r="EJ299" s="326">
        <v>0</v>
      </c>
      <c r="EK299" s="326">
        <v>77711.03</v>
      </c>
      <c r="EL299" s="326">
        <v>0</v>
      </c>
      <c r="EM299" s="326">
        <v>2906583.62</v>
      </c>
      <c r="EN299" s="326">
        <v>31001.51</v>
      </c>
      <c r="EO299" s="326">
        <v>112045.21</v>
      </c>
      <c r="EP299" s="326">
        <v>81043.7</v>
      </c>
      <c r="EQ299" s="326">
        <v>0</v>
      </c>
      <c r="ER299" s="326">
        <v>0</v>
      </c>
      <c r="ES299" s="326">
        <v>0</v>
      </c>
      <c r="ET299" s="326">
        <v>0</v>
      </c>
      <c r="EU299" s="326">
        <v>209845.24</v>
      </c>
      <c r="EV299" s="326">
        <v>276989.78999999998</v>
      </c>
      <c r="EW299" s="326">
        <v>462953.93</v>
      </c>
      <c r="EX299" s="326">
        <v>395809.38</v>
      </c>
      <c r="EY299" s="326">
        <v>0</v>
      </c>
      <c r="EZ299" s="326">
        <v>-7247.53</v>
      </c>
      <c r="FA299" s="326">
        <v>17094.25</v>
      </c>
      <c r="FB299" s="326">
        <v>43334</v>
      </c>
      <c r="FC299" s="326">
        <v>0</v>
      </c>
      <c r="FD299" s="326">
        <v>18992.22</v>
      </c>
      <c r="FE299" s="326">
        <v>0</v>
      </c>
      <c r="FF299" s="326">
        <v>0</v>
      </c>
      <c r="FG299" s="326">
        <v>0</v>
      </c>
      <c r="FH299" s="326">
        <v>0</v>
      </c>
      <c r="FI299" s="326">
        <v>0</v>
      </c>
      <c r="FJ299" s="326">
        <v>0</v>
      </c>
      <c r="FK299" s="326">
        <v>0</v>
      </c>
    </row>
    <row r="300" spans="1:167" x14ac:dyDescent="0.15">
      <c r="A300" s="334">
        <v>4543</v>
      </c>
      <c r="B300" s="334" t="s">
        <v>744</v>
      </c>
      <c r="C300" s="326">
        <v>0</v>
      </c>
      <c r="D300" s="326">
        <v>4329174.8899999997</v>
      </c>
      <c r="E300" s="326">
        <v>14733.26</v>
      </c>
      <c r="F300" s="326">
        <v>1926.97</v>
      </c>
      <c r="G300" s="326">
        <v>48201.09</v>
      </c>
      <c r="H300" s="326">
        <v>2203.4</v>
      </c>
      <c r="I300" s="326">
        <v>27384.37</v>
      </c>
      <c r="J300" s="326">
        <v>0</v>
      </c>
      <c r="K300" s="326">
        <v>574506.43000000005</v>
      </c>
      <c r="L300" s="326">
        <v>0</v>
      </c>
      <c r="M300" s="326">
        <v>1928</v>
      </c>
      <c r="N300" s="326">
        <v>0</v>
      </c>
      <c r="O300" s="326">
        <v>0</v>
      </c>
      <c r="P300" s="326">
        <v>11517.55</v>
      </c>
      <c r="Q300" s="326">
        <v>0</v>
      </c>
      <c r="R300" s="326">
        <v>0</v>
      </c>
      <c r="S300" s="326">
        <v>0</v>
      </c>
      <c r="T300" s="326">
        <v>0</v>
      </c>
      <c r="U300" s="326">
        <v>91562.87</v>
      </c>
      <c r="V300" s="326">
        <v>6773095</v>
      </c>
      <c r="W300" s="326">
        <v>6717.72</v>
      </c>
      <c r="X300" s="326">
        <v>0</v>
      </c>
      <c r="Y300" s="326">
        <v>407196.11</v>
      </c>
      <c r="Z300" s="326">
        <v>0</v>
      </c>
      <c r="AA300" s="326">
        <v>539802.67000000004</v>
      </c>
      <c r="AB300" s="326">
        <v>0</v>
      </c>
      <c r="AC300" s="326">
        <v>0</v>
      </c>
      <c r="AD300" s="326">
        <v>137786</v>
      </c>
      <c r="AE300" s="326">
        <v>252714</v>
      </c>
      <c r="AF300" s="326">
        <v>0</v>
      </c>
      <c r="AG300" s="326">
        <v>0</v>
      </c>
      <c r="AH300" s="326">
        <v>33027.74</v>
      </c>
      <c r="AI300" s="326">
        <v>0</v>
      </c>
      <c r="AJ300" s="326">
        <v>0</v>
      </c>
      <c r="AK300" s="326">
        <v>0</v>
      </c>
      <c r="AL300" s="326">
        <v>0</v>
      </c>
      <c r="AM300" s="326">
        <v>5481.94</v>
      </c>
      <c r="AN300" s="326">
        <v>30792.31</v>
      </c>
      <c r="AO300" s="326">
        <v>0</v>
      </c>
      <c r="AP300" s="326">
        <v>3350</v>
      </c>
      <c r="AQ300" s="326">
        <v>2765145.37</v>
      </c>
      <c r="AR300" s="326">
        <v>3161761.47</v>
      </c>
      <c r="AS300" s="326">
        <v>482661.99</v>
      </c>
      <c r="AT300" s="326">
        <v>237706.94</v>
      </c>
      <c r="AU300" s="326">
        <v>332882.31</v>
      </c>
      <c r="AV300" s="326">
        <v>35468.300000000003</v>
      </c>
      <c r="AW300" s="326">
        <v>493431.82</v>
      </c>
      <c r="AX300" s="326">
        <v>415939.75</v>
      </c>
      <c r="AY300" s="326">
        <v>225479.18</v>
      </c>
      <c r="AZ300" s="326">
        <v>487524.39</v>
      </c>
      <c r="BA300" s="326">
        <v>2285345.06</v>
      </c>
      <c r="BB300" s="326">
        <v>328518.38</v>
      </c>
      <c r="BC300" s="326">
        <v>154355.45000000001</v>
      </c>
      <c r="BD300" s="326">
        <v>0</v>
      </c>
      <c r="BE300" s="326">
        <v>0</v>
      </c>
      <c r="BF300" s="326">
        <v>1549123.96</v>
      </c>
      <c r="BG300" s="326">
        <v>242358.46</v>
      </c>
      <c r="BH300" s="326">
        <v>323.92</v>
      </c>
      <c r="BI300" s="326">
        <v>0</v>
      </c>
      <c r="BJ300" s="326">
        <v>0</v>
      </c>
      <c r="BK300" s="326">
        <v>0</v>
      </c>
      <c r="BL300" s="326">
        <v>6669.72</v>
      </c>
      <c r="BM300" s="326">
        <v>0</v>
      </c>
      <c r="BN300" s="326">
        <v>0</v>
      </c>
      <c r="BO300" s="326">
        <v>0</v>
      </c>
      <c r="BP300" s="326">
        <v>0</v>
      </c>
      <c r="BQ300" s="326">
        <v>1721162.51</v>
      </c>
      <c r="BR300" s="326">
        <v>1809568.36</v>
      </c>
      <c r="BS300" s="326">
        <v>1721162.51</v>
      </c>
      <c r="BT300" s="326">
        <v>1816238.0800000001</v>
      </c>
      <c r="BU300" s="326">
        <v>0</v>
      </c>
      <c r="BV300" s="326">
        <v>0</v>
      </c>
      <c r="BW300" s="326">
        <v>1549123.96</v>
      </c>
      <c r="BX300" s="326">
        <v>0</v>
      </c>
      <c r="BY300" s="326">
        <v>0</v>
      </c>
      <c r="BZ300" s="326">
        <v>0</v>
      </c>
      <c r="CA300" s="326">
        <v>0</v>
      </c>
      <c r="CB300" s="326">
        <v>0</v>
      </c>
      <c r="CC300" s="326">
        <v>0</v>
      </c>
      <c r="CD300" s="326">
        <v>0</v>
      </c>
      <c r="CE300" s="326">
        <v>0</v>
      </c>
      <c r="CF300" s="326">
        <v>0</v>
      </c>
      <c r="CG300" s="326">
        <v>0</v>
      </c>
      <c r="CH300" s="326">
        <v>1000</v>
      </c>
      <c r="CI300" s="326">
        <v>0</v>
      </c>
      <c r="CJ300" s="326">
        <v>0</v>
      </c>
      <c r="CK300" s="326">
        <v>0</v>
      </c>
      <c r="CL300" s="326">
        <v>0</v>
      </c>
      <c r="CM300" s="326">
        <v>630689</v>
      </c>
      <c r="CN300" s="326">
        <v>150000</v>
      </c>
      <c r="CO300" s="326">
        <v>0</v>
      </c>
      <c r="CP300" s="326">
        <v>0</v>
      </c>
      <c r="CQ300" s="326">
        <v>0</v>
      </c>
      <c r="CR300" s="326">
        <v>5000</v>
      </c>
      <c r="CS300" s="326">
        <v>0</v>
      </c>
      <c r="CT300" s="326">
        <v>270036.31</v>
      </c>
      <c r="CU300" s="326">
        <v>0</v>
      </c>
      <c r="CV300" s="326">
        <v>0</v>
      </c>
      <c r="CW300" s="326">
        <v>0</v>
      </c>
      <c r="CX300" s="326">
        <v>102314.34</v>
      </c>
      <c r="CY300" s="326">
        <v>0</v>
      </c>
      <c r="CZ300" s="326">
        <v>0</v>
      </c>
      <c r="DA300" s="326">
        <v>0</v>
      </c>
      <c r="DB300" s="326">
        <v>0</v>
      </c>
      <c r="DC300" s="326">
        <v>0</v>
      </c>
      <c r="DD300" s="326">
        <v>0</v>
      </c>
      <c r="DE300" s="326">
        <v>0</v>
      </c>
      <c r="DF300" s="326">
        <v>0</v>
      </c>
      <c r="DG300" s="326">
        <v>0</v>
      </c>
      <c r="DH300" s="326">
        <v>0</v>
      </c>
      <c r="DI300" s="326">
        <v>2230528.46</v>
      </c>
      <c r="DJ300" s="326">
        <v>0</v>
      </c>
      <c r="DK300" s="326">
        <v>0</v>
      </c>
      <c r="DL300" s="326">
        <v>102102.66</v>
      </c>
      <c r="DM300" s="326">
        <v>129619.28</v>
      </c>
      <c r="DN300" s="326">
        <v>0</v>
      </c>
      <c r="DO300" s="326">
        <v>0</v>
      </c>
      <c r="DP300" s="326">
        <v>23251.82</v>
      </c>
      <c r="DQ300" s="326">
        <v>0</v>
      </c>
      <c r="DR300" s="326">
        <v>0</v>
      </c>
      <c r="DS300" s="326">
        <v>0</v>
      </c>
      <c r="DT300" s="326">
        <v>0</v>
      </c>
      <c r="DU300" s="326">
        <v>0</v>
      </c>
      <c r="DV300" s="326">
        <v>222661.39</v>
      </c>
      <c r="DW300" s="326">
        <v>0</v>
      </c>
      <c r="DX300" s="326">
        <v>32808.44</v>
      </c>
      <c r="DY300" s="326">
        <v>69925.62</v>
      </c>
      <c r="DZ300" s="326">
        <v>65284.9</v>
      </c>
      <c r="EA300" s="326">
        <v>28167.72</v>
      </c>
      <c r="EB300" s="326">
        <v>0</v>
      </c>
      <c r="EC300" s="326">
        <v>0</v>
      </c>
      <c r="ED300" s="326">
        <v>504845.81</v>
      </c>
      <c r="EE300" s="326">
        <v>451751.53</v>
      </c>
      <c r="EF300" s="326">
        <v>1306991.07</v>
      </c>
      <c r="EG300" s="326">
        <v>1360085.35</v>
      </c>
      <c r="EH300" s="326">
        <v>0</v>
      </c>
      <c r="EI300" s="326">
        <v>0</v>
      </c>
      <c r="EJ300" s="326">
        <v>0</v>
      </c>
      <c r="EK300" s="326">
        <v>0</v>
      </c>
      <c r="EL300" s="326">
        <v>0</v>
      </c>
      <c r="EM300" s="326">
        <v>18040000</v>
      </c>
      <c r="EN300" s="326">
        <v>15766551.710000001</v>
      </c>
      <c r="EO300" s="326">
        <v>2580643.7000000002</v>
      </c>
      <c r="EP300" s="326">
        <v>1115207.4099999999</v>
      </c>
      <c r="EQ300" s="326">
        <v>0</v>
      </c>
      <c r="ER300" s="326">
        <v>14301115.42</v>
      </c>
      <c r="ES300" s="326">
        <v>0</v>
      </c>
      <c r="ET300" s="326">
        <v>0</v>
      </c>
      <c r="EU300" s="326">
        <v>45985.98</v>
      </c>
      <c r="EV300" s="326">
        <v>60415.06</v>
      </c>
      <c r="EW300" s="326">
        <v>542025.47</v>
      </c>
      <c r="EX300" s="326">
        <v>527596.39</v>
      </c>
      <c r="EY300" s="326">
        <v>0</v>
      </c>
      <c r="EZ300" s="326">
        <v>-9583.06</v>
      </c>
      <c r="FA300" s="326">
        <v>473.78</v>
      </c>
      <c r="FB300" s="326">
        <v>24115</v>
      </c>
      <c r="FC300" s="326">
        <v>0</v>
      </c>
      <c r="FD300" s="326">
        <v>14058.16</v>
      </c>
      <c r="FE300" s="326">
        <v>0</v>
      </c>
      <c r="FF300" s="326">
        <v>0</v>
      </c>
      <c r="FG300" s="326">
        <v>0</v>
      </c>
      <c r="FH300" s="326">
        <v>0</v>
      </c>
      <c r="FI300" s="326">
        <v>0</v>
      </c>
      <c r="FJ300" s="326">
        <v>0</v>
      </c>
      <c r="FK300" s="326">
        <v>0</v>
      </c>
    </row>
    <row r="301" spans="1:167" x14ac:dyDescent="0.15">
      <c r="A301" s="334">
        <v>4557</v>
      </c>
      <c r="B301" s="334" t="s">
        <v>745</v>
      </c>
      <c r="C301" s="326">
        <v>3474.66</v>
      </c>
      <c r="D301" s="326">
        <v>1382865.05</v>
      </c>
      <c r="E301" s="326">
        <v>0</v>
      </c>
      <c r="F301" s="326">
        <v>4503.9399999999996</v>
      </c>
      <c r="G301" s="326">
        <v>8694.85</v>
      </c>
      <c r="H301" s="326">
        <v>4392.84</v>
      </c>
      <c r="I301" s="326">
        <v>11397.85</v>
      </c>
      <c r="J301" s="326">
        <v>0</v>
      </c>
      <c r="K301" s="326">
        <v>839313</v>
      </c>
      <c r="L301" s="326">
        <v>0</v>
      </c>
      <c r="M301" s="326">
        <v>0</v>
      </c>
      <c r="N301" s="326">
        <v>0</v>
      </c>
      <c r="O301" s="326">
        <v>0</v>
      </c>
      <c r="P301" s="326">
        <v>0</v>
      </c>
      <c r="Q301" s="326">
        <v>0</v>
      </c>
      <c r="R301" s="326">
        <v>0</v>
      </c>
      <c r="S301" s="326">
        <v>0</v>
      </c>
      <c r="T301" s="326">
        <v>16382.03</v>
      </c>
      <c r="U301" s="326">
        <v>22604.94</v>
      </c>
      <c r="V301" s="326">
        <v>2277057</v>
      </c>
      <c r="W301" s="326">
        <v>7731.92</v>
      </c>
      <c r="X301" s="326">
        <v>0</v>
      </c>
      <c r="Y301" s="326">
        <v>107156.87</v>
      </c>
      <c r="Z301" s="326">
        <v>0</v>
      </c>
      <c r="AA301" s="326">
        <v>239942.85</v>
      </c>
      <c r="AB301" s="326">
        <v>0</v>
      </c>
      <c r="AC301" s="326">
        <v>0</v>
      </c>
      <c r="AD301" s="326">
        <v>37551.31</v>
      </c>
      <c r="AE301" s="326">
        <v>46283.6</v>
      </c>
      <c r="AF301" s="326">
        <v>0</v>
      </c>
      <c r="AG301" s="326">
        <v>0</v>
      </c>
      <c r="AH301" s="326">
        <v>5757.61</v>
      </c>
      <c r="AI301" s="326">
        <v>0</v>
      </c>
      <c r="AJ301" s="326">
        <v>0</v>
      </c>
      <c r="AK301" s="326">
        <v>0</v>
      </c>
      <c r="AL301" s="326">
        <v>121249</v>
      </c>
      <c r="AM301" s="326">
        <v>0</v>
      </c>
      <c r="AN301" s="326">
        <v>11135</v>
      </c>
      <c r="AO301" s="326">
        <v>0</v>
      </c>
      <c r="AP301" s="326">
        <v>6690.9</v>
      </c>
      <c r="AQ301" s="326">
        <v>922930.76</v>
      </c>
      <c r="AR301" s="326">
        <v>849562.63</v>
      </c>
      <c r="AS301" s="326">
        <v>278074.95</v>
      </c>
      <c r="AT301" s="326">
        <v>157535.76999999999</v>
      </c>
      <c r="AU301" s="326">
        <v>127066.48</v>
      </c>
      <c r="AV301" s="326">
        <v>0</v>
      </c>
      <c r="AW301" s="326">
        <v>75931.210000000006</v>
      </c>
      <c r="AX301" s="326">
        <v>115818.02</v>
      </c>
      <c r="AY301" s="326">
        <v>224458.68</v>
      </c>
      <c r="AZ301" s="326">
        <v>257511.17</v>
      </c>
      <c r="BA301" s="326">
        <v>964313.67</v>
      </c>
      <c r="BB301" s="326">
        <v>156265.16</v>
      </c>
      <c r="BC301" s="326">
        <v>61909.42</v>
      </c>
      <c r="BD301" s="326">
        <v>36253.120000000003</v>
      </c>
      <c r="BE301" s="326">
        <v>90164.71</v>
      </c>
      <c r="BF301" s="326">
        <v>440763.28</v>
      </c>
      <c r="BG301" s="326">
        <v>253783.46</v>
      </c>
      <c r="BH301" s="326">
        <v>0</v>
      </c>
      <c r="BI301" s="326">
        <v>0</v>
      </c>
      <c r="BJ301" s="326">
        <v>0</v>
      </c>
      <c r="BK301" s="326">
        <v>0</v>
      </c>
      <c r="BL301" s="326">
        <v>0</v>
      </c>
      <c r="BM301" s="326">
        <v>0</v>
      </c>
      <c r="BN301" s="326">
        <v>0</v>
      </c>
      <c r="BO301" s="326">
        <v>0</v>
      </c>
      <c r="BP301" s="326">
        <v>0</v>
      </c>
      <c r="BQ301" s="326">
        <v>889089.7</v>
      </c>
      <c r="BR301" s="326">
        <v>1030932.43</v>
      </c>
      <c r="BS301" s="326">
        <v>889089.7</v>
      </c>
      <c r="BT301" s="326">
        <v>1030932.43</v>
      </c>
      <c r="BU301" s="326">
        <v>0</v>
      </c>
      <c r="BV301" s="326">
        <v>0</v>
      </c>
      <c r="BW301" s="326">
        <v>328763.28000000003</v>
      </c>
      <c r="BX301" s="326">
        <v>0</v>
      </c>
      <c r="BY301" s="326">
        <v>0</v>
      </c>
      <c r="BZ301" s="326">
        <v>0</v>
      </c>
      <c r="CA301" s="326">
        <v>0</v>
      </c>
      <c r="CB301" s="326">
        <v>0</v>
      </c>
      <c r="CC301" s="326">
        <v>0</v>
      </c>
      <c r="CD301" s="326">
        <v>0</v>
      </c>
      <c r="CE301" s="326">
        <v>0</v>
      </c>
      <c r="CF301" s="326">
        <v>0</v>
      </c>
      <c r="CG301" s="326">
        <v>0</v>
      </c>
      <c r="CH301" s="326">
        <v>7715</v>
      </c>
      <c r="CI301" s="326">
        <v>0</v>
      </c>
      <c r="CJ301" s="326">
        <v>0</v>
      </c>
      <c r="CK301" s="326">
        <v>0</v>
      </c>
      <c r="CL301" s="326">
        <v>0</v>
      </c>
      <c r="CM301" s="326">
        <v>116271</v>
      </c>
      <c r="CN301" s="326">
        <v>11683</v>
      </c>
      <c r="CO301" s="326">
        <v>0</v>
      </c>
      <c r="CP301" s="326">
        <v>0</v>
      </c>
      <c r="CQ301" s="326">
        <v>0</v>
      </c>
      <c r="CR301" s="326">
        <v>5000</v>
      </c>
      <c r="CS301" s="326">
        <v>3029</v>
      </c>
      <c r="CT301" s="326">
        <v>55761.79</v>
      </c>
      <c r="CU301" s="326">
        <v>0</v>
      </c>
      <c r="CV301" s="326">
        <v>0</v>
      </c>
      <c r="CW301" s="326">
        <v>0</v>
      </c>
      <c r="CX301" s="326">
        <v>11942.66</v>
      </c>
      <c r="CY301" s="326">
        <v>0</v>
      </c>
      <c r="CZ301" s="326">
        <v>0</v>
      </c>
      <c r="DA301" s="326">
        <v>0</v>
      </c>
      <c r="DB301" s="326">
        <v>0</v>
      </c>
      <c r="DC301" s="326">
        <v>0</v>
      </c>
      <c r="DD301" s="326">
        <v>78</v>
      </c>
      <c r="DE301" s="326">
        <v>0</v>
      </c>
      <c r="DF301" s="326">
        <v>0</v>
      </c>
      <c r="DG301" s="326">
        <v>0</v>
      </c>
      <c r="DH301" s="326">
        <v>0</v>
      </c>
      <c r="DI301" s="326">
        <v>393064.03</v>
      </c>
      <c r="DJ301" s="326">
        <v>0</v>
      </c>
      <c r="DK301" s="326">
        <v>0</v>
      </c>
      <c r="DL301" s="326">
        <v>45929.17</v>
      </c>
      <c r="DM301" s="326">
        <v>43713.35</v>
      </c>
      <c r="DN301" s="326">
        <v>0</v>
      </c>
      <c r="DO301" s="326">
        <v>0</v>
      </c>
      <c r="DP301" s="326">
        <v>4459.03</v>
      </c>
      <c r="DQ301" s="326">
        <v>0</v>
      </c>
      <c r="DR301" s="326">
        <v>0</v>
      </c>
      <c r="DS301" s="326">
        <v>0</v>
      </c>
      <c r="DT301" s="326">
        <v>0</v>
      </c>
      <c r="DU301" s="326">
        <v>0</v>
      </c>
      <c r="DV301" s="326">
        <v>49603.49</v>
      </c>
      <c r="DW301" s="326">
        <v>0</v>
      </c>
      <c r="DX301" s="326">
        <v>75901.94</v>
      </c>
      <c r="DY301" s="326">
        <v>72001.960000000006</v>
      </c>
      <c r="DZ301" s="326">
        <v>108917.19</v>
      </c>
      <c r="EA301" s="326">
        <v>86454</v>
      </c>
      <c r="EB301" s="326">
        <v>24413.17</v>
      </c>
      <c r="EC301" s="326">
        <v>1950</v>
      </c>
      <c r="ED301" s="326">
        <v>4033.05</v>
      </c>
      <c r="EE301" s="326">
        <v>3834.73</v>
      </c>
      <c r="EF301" s="326">
        <v>112001.68</v>
      </c>
      <c r="EG301" s="326">
        <v>112200</v>
      </c>
      <c r="EH301" s="326">
        <v>0</v>
      </c>
      <c r="EI301" s="326">
        <v>0</v>
      </c>
      <c r="EJ301" s="326">
        <v>0</v>
      </c>
      <c r="EK301" s="326">
        <v>0</v>
      </c>
      <c r="EL301" s="326">
        <v>0</v>
      </c>
      <c r="EM301" s="326">
        <v>485606.44</v>
      </c>
      <c r="EN301" s="326">
        <v>56003.98</v>
      </c>
      <c r="EO301" s="326">
        <v>56291.56</v>
      </c>
      <c r="EP301" s="326">
        <v>287.58</v>
      </c>
      <c r="EQ301" s="326">
        <v>0</v>
      </c>
      <c r="ER301" s="326">
        <v>0</v>
      </c>
      <c r="ES301" s="326">
        <v>0</v>
      </c>
      <c r="ET301" s="326">
        <v>0</v>
      </c>
      <c r="EU301" s="326">
        <v>21002.13</v>
      </c>
      <c r="EV301" s="326">
        <v>35724.85</v>
      </c>
      <c r="EW301" s="326">
        <v>200351.2</v>
      </c>
      <c r="EX301" s="326">
        <v>185628.48</v>
      </c>
      <c r="EY301" s="326">
        <v>0</v>
      </c>
      <c r="EZ301" s="326">
        <v>13375.87</v>
      </c>
      <c r="FA301" s="326">
        <v>31208.23</v>
      </c>
      <c r="FB301" s="326">
        <v>63272.45</v>
      </c>
      <c r="FC301" s="326">
        <v>0</v>
      </c>
      <c r="FD301" s="326">
        <v>45440.09</v>
      </c>
      <c r="FE301" s="326">
        <v>0</v>
      </c>
      <c r="FF301" s="326">
        <v>0</v>
      </c>
      <c r="FG301" s="326">
        <v>0</v>
      </c>
      <c r="FH301" s="326">
        <v>0</v>
      </c>
      <c r="FI301" s="326">
        <v>0</v>
      </c>
      <c r="FJ301" s="326">
        <v>0</v>
      </c>
      <c r="FK301" s="326">
        <v>0</v>
      </c>
    </row>
    <row r="302" spans="1:167" x14ac:dyDescent="0.15">
      <c r="A302" s="334">
        <v>4571</v>
      </c>
      <c r="B302" s="334" t="s">
        <v>746</v>
      </c>
      <c r="C302" s="326">
        <v>0</v>
      </c>
      <c r="D302" s="326">
        <v>2727410</v>
      </c>
      <c r="E302" s="326">
        <v>0</v>
      </c>
      <c r="F302" s="326">
        <v>3077.1</v>
      </c>
      <c r="G302" s="326">
        <v>12540.12</v>
      </c>
      <c r="H302" s="326">
        <v>7008.66</v>
      </c>
      <c r="I302" s="326">
        <v>10994.55</v>
      </c>
      <c r="J302" s="326">
        <v>9104.58</v>
      </c>
      <c r="K302" s="326">
        <v>186226</v>
      </c>
      <c r="L302" s="326">
        <v>0</v>
      </c>
      <c r="M302" s="326">
        <v>0</v>
      </c>
      <c r="N302" s="326">
        <v>0</v>
      </c>
      <c r="O302" s="326">
        <v>0</v>
      </c>
      <c r="P302" s="326">
        <v>2759.86</v>
      </c>
      <c r="Q302" s="326">
        <v>0</v>
      </c>
      <c r="R302" s="326">
        <v>0</v>
      </c>
      <c r="S302" s="326">
        <v>22004.63</v>
      </c>
      <c r="T302" s="326">
        <v>0</v>
      </c>
      <c r="U302" s="326">
        <v>67543.34</v>
      </c>
      <c r="V302" s="326">
        <v>1591772</v>
      </c>
      <c r="W302" s="326">
        <v>3200</v>
      </c>
      <c r="X302" s="326">
        <v>0</v>
      </c>
      <c r="Y302" s="326">
        <v>102394.34</v>
      </c>
      <c r="Z302" s="326">
        <v>33274.800000000003</v>
      </c>
      <c r="AA302" s="326">
        <v>333468.73</v>
      </c>
      <c r="AB302" s="326">
        <v>0</v>
      </c>
      <c r="AC302" s="326">
        <v>0</v>
      </c>
      <c r="AD302" s="326">
        <v>23150</v>
      </c>
      <c r="AE302" s="326">
        <v>97905</v>
      </c>
      <c r="AF302" s="326">
        <v>0</v>
      </c>
      <c r="AG302" s="326">
        <v>0</v>
      </c>
      <c r="AH302" s="326">
        <v>0</v>
      </c>
      <c r="AI302" s="326">
        <v>25803</v>
      </c>
      <c r="AJ302" s="326">
        <v>0</v>
      </c>
      <c r="AK302" s="326">
        <v>0</v>
      </c>
      <c r="AL302" s="326">
        <v>0</v>
      </c>
      <c r="AM302" s="326">
        <v>0</v>
      </c>
      <c r="AN302" s="326">
        <v>1407.84</v>
      </c>
      <c r="AO302" s="326">
        <v>0</v>
      </c>
      <c r="AP302" s="326">
        <v>0</v>
      </c>
      <c r="AQ302" s="326">
        <v>1300162.5</v>
      </c>
      <c r="AR302" s="326">
        <v>719570.01</v>
      </c>
      <c r="AS302" s="326">
        <v>233317.23</v>
      </c>
      <c r="AT302" s="326">
        <v>138647.07999999999</v>
      </c>
      <c r="AU302" s="326">
        <v>127849.55</v>
      </c>
      <c r="AV302" s="326">
        <v>0</v>
      </c>
      <c r="AW302" s="326">
        <v>94436.32</v>
      </c>
      <c r="AX302" s="326">
        <v>105605.45</v>
      </c>
      <c r="AY302" s="326">
        <v>269021.68</v>
      </c>
      <c r="AZ302" s="326">
        <v>241194.31</v>
      </c>
      <c r="BA302" s="326">
        <v>828670.45</v>
      </c>
      <c r="BB302" s="326">
        <v>100409.28</v>
      </c>
      <c r="BC302" s="326">
        <v>73247.61</v>
      </c>
      <c r="BD302" s="326">
        <v>10656.34</v>
      </c>
      <c r="BE302" s="326">
        <v>54223.01</v>
      </c>
      <c r="BF302" s="326">
        <v>614012.16000000003</v>
      </c>
      <c r="BG302" s="326">
        <v>446383</v>
      </c>
      <c r="BH302" s="326">
        <v>4059</v>
      </c>
      <c r="BI302" s="326">
        <v>0</v>
      </c>
      <c r="BJ302" s="326">
        <v>0</v>
      </c>
      <c r="BK302" s="326">
        <v>0</v>
      </c>
      <c r="BL302" s="326">
        <v>0</v>
      </c>
      <c r="BM302" s="326">
        <v>0</v>
      </c>
      <c r="BN302" s="326">
        <v>0</v>
      </c>
      <c r="BO302" s="326">
        <v>20000</v>
      </c>
      <c r="BP302" s="326">
        <v>20000</v>
      </c>
      <c r="BQ302" s="326">
        <v>946979.57</v>
      </c>
      <c r="BR302" s="326">
        <v>846559.14</v>
      </c>
      <c r="BS302" s="326">
        <v>966979.57</v>
      </c>
      <c r="BT302" s="326">
        <v>866559.14</v>
      </c>
      <c r="BU302" s="326">
        <v>0</v>
      </c>
      <c r="BV302" s="326">
        <v>0</v>
      </c>
      <c r="BW302" s="326">
        <v>461404.32</v>
      </c>
      <c r="BX302" s="326">
        <v>0</v>
      </c>
      <c r="BY302" s="326">
        <v>0</v>
      </c>
      <c r="BZ302" s="326">
        <v>0</v>
      </c>
      <c r="CA302" s="326">
        <v>0</v>
      </c>
      <c r="CB302" s="326">
        <v>0</v>
      </c>
      <c r="CC302" s="326">
        <v>0</v>
      </c>
      <c r="CD302" s="326">
        <v>0</v>
      </c>
      <c r="CE302" s="326">
        <v>0</v>
      </c>
      <c r="CF302" s="326">
        <v>0</v>
      </c>
      <c r="CG302" s="326">
        <v>0</v>
      </c>
      <c r="CH302" s="326">
        <v>24677.55</v>
      </c>
      <c r="CI302" s="326">
        <v>0</v>
      </c>
      <c r="CJ302" s="326">
        <v>0</v>
      </c>
      <c r="CK302" s="326">
        <v>0</v>
      </c>
      <c r="CL302" s="326">
        <v>0</v>
      </c>
      <c r="CM302" s="326">
        <v>119534</v>
      </c>
      <c r="CN302" s="326">
        <v>0</v>
      </c>
      <c r="CO302" s="326">
        <v>0</v>
      </c>
      <c r="CP302" s="326">
        <v>0</v>
      </c>
      <c r="CQ302" s="326">
        <v>0</v>
      </c>
      <c r="CR302" s="326">
        <v>0</v>
      </c>
      <c r="CS302" s="326">
        <v>0</v>
      </c>
      <c r="CT302" s="326">
        <v>95061</v>
      </c>
      <c r="CU302" s="326">
        <v>0</v>
      </c>
      <c r="CV302" s="326">
        <v>0</v>
      </c>
      <c r="CW302" s="326">
        <v>0</v>
      </c>
      <c r="CX302" s="326">
        <v>0</v>
      </c>
      <c r="CY302" s="326">
        <v>0</v>
      </c>
      <c r="CZ302" s="326">
        <v>0</v>
      </c>
      <c r="DA302" s="326">
        <v>0</v>
      </c>
      <c r="DB302" s="326">
        <v>0</v>
      </c>
      <c r="DC302" s="326">
        <v>0</v>
      </c>
      <c r="DD302" s="326">
        <v>0</v>
      </c>
      <c r="DE302" s="326">
        <v>0</v>
      </c>
      <c r="DF302" s="326">
        <v>0</v>
      </c>
      <c r="DG302" s="326">
        <v>0</v>
      </c>
      <c r="DH302" s="326">
        <v>0</v>
      </c>
      <c r="DI302" s="326">
        <v>473439.15</v>
      </c>
      <c r="DJ302" s="326">
        <v>0</v>
      </c>
      <c r="DK302" s="326">
        <v>0</v>
      </c>
      <c r="DL302" s="326">
        <v>79131.5</v>
      </c>
      <c r="DM302" s="326">
        <v>27603</v>
      </c>
      <c r="DN302" s="326">
        <v>0</v>
      </c>
      <c r="DO302" s="326">
        <v>0</v>
      </c>
      <c r="DP302" s="326">
        <v>36973.22</v>
      </c>
      <c r="DQ302" s="326">
        <v>0</v>
      </c>
      <c r="DR302" s="326">
        <v>0</v>
      </c>
      <c r="DS302" s="326">
        <v>0</v>
      </c>
      <c r="DT302" s="326">
        <v>0</v>
      </c>
      <c r="DU302" s="326">
        <v>0</v>
      </c>
      <c r="DV302" s="326">
        <v>83530</v>
      </c>
      <c r="DW302" s="326">
        <v>0</v>
      </c>
      <c r="DX302" s="326">
        <v>0</v>
      </c>
      <c r="DY302" s="326">
        <v>0</v>
      </c>
      <c r="DZ302" s="326">
        <v>0</v>
      </c>
      <c r="EA302" s="326">
        <v>0</v>
      </c>
      <c r="EB302" s="326">
        <v>0</v>
      </c>
      <c r="EC302" s="326">
        <v>0</v>
      </c>
      <c r="ED302" s="326">
        <v>0</v>
      </c>
      <c r="EE302" s="326">
        <v>0</v>
      </c>
      <c r="EF302" s="326">
        <v>104164.08</v>
      </c>
      <c r="EG302" s="326">
        <v>39906.120000000003</v>
      </c>
      <c r="EH302" s="326">
        <v>0</v>
      </c>
      <c r="EI302" s="326">
        <v>0</v>
      </c>
      <c r="EJ302" s="326">
        <v>0</v>
      </c>
      <c r="EK302" s="326">
        <v>64257.96</v>
      </c>
      <c r="EL302" s="326">
        <v>0</v>
      </c>
      <c r="EM302" s="326">
        <v>8559457.0399999991</v>
      </c>
      <c r="EN302" s="326">
        <v>0</v>
      </c>
      <c r="EO302" s="326">
        <v>8428726.4600000009</v>
      </c>
      <c r="EP302" s="326">
        <v>8500216.8699999992</v>
      </c>
      <c r="EQ302" s="326">
        <v>0</v>
      </c>
      <c r="ER302" s="326">
        <v>71490.41</v>
      </c>
      <c r="ES302" s="326">
        <v>0</v>
      </c>
      <c r="ET302" s="326">
        <v>0</v>
      </c>
      <c r="EU302" s="326">
        <v>0</v>
      </c>
      <c r="EV302" s="326">
        <v>0</v>
      </c>
      <c r="EW302" s="326">
        <v>209737.27</v>
      </c>
      <c r="EX302" s="326">
        <v>209737.27</v>
      </c>
      <c r="EY302" s="326">
        <v>0</v>
      </c>
      <c r="EZ302" s="326">
        <v>0</v>
      </c>
      <c r="FA302" s="326">
        <v>0</v>
      </c>
      <c r="FB302" s="326">
        <v>0</v>
      </c>
      <c r="FC302" s="326">
        <v>0</v>
      </c>
      <c r="FD302" s="326">
        <v>0</v>
      </c>
      <c r="FE302" s="326">
        <v>0</v>
      </c>
      <c r="FF302" s="326">
        <v>0</v>
      </c>
      <c r="FG302" s="326">
        <v>0</v>
      </c>
      <c r="FH302" s="326">
        <v>0</v>
      </c>
      <c r="FI302" s="326">
        <v>0</v>
      </c>
      <c r="FJ302" s="326">
        <v>0</v>
      </c>
      <c r="FK302" s="326">
        <v>0</v>
      </c>
    </row>
    <row r="303" spans="1:167" x14ac:dyDescent="0.15">
      <c r="A303" s="334">
        <v>4578</v>
      </c>
      <c r="B303" s="334" t="s">
        <v>747</v>
      </c>
      <c r="C303" s="326">
        <v>0</v>
      </c>
      <c r="D303" s="326">
        <v>6655418.0099999998</v>
      </c>
      <c r="E303" s="326">
        <v>6136.81</v>
      </c>
      <c r="F303" s="326">
        <v>4522.13</v>
      </c>
      <c r="G303" s="326">
        <v>90164.160000000003</v>
      </c>
      <c r="H303" s="326">
        <v>29452.46</v>
      </c>
      <c r="I303" s="326">
        <v>154891.57</v>
      </c>
      <c r="J303" s="326">
        <v>0</v>
      </c>
      <c r="K303" s="326">
        <v>158937</v>
      </c>
      <c r="L303" s="326">
        <v>0</v>
      </c>
      <c r="M303" s="326">
        <v>0</v>
      </c>
      <c r="N303" s="326">
        <v>0</v>
      </c>
      <c r="O303" s="326">
        <v>0</v>
      </c>
      <c r="P303" s="326">
        <v>4808</v>
      </c>
      <c r="Q303" s="326">
        <v>0</v>
      </c>
      <c r="R303" s="326">
        <v>0</v>
      </c>
      <c r="S303" s="326">
        <v>0</v>
      </c>
      <c r="T303" s="326">
        <v>0</v>
      </c>
      <c r="U303" s="326">
        <v>105981.64</v>
      </c>
      <c r="V303" s="326">
        <v>7712770</v>
      </c>
      <c r="W303" s="326">
        <v>10764</v>
      </c>
      <c r="X303" s="326">
        <v>0</v>
      </c>
      <c r="Y303" s="326">
        <v>0</v>
      </c>
      <c r="Z303" s="326">
        <v>0</v>
      </c>
      <c r="AA303" s="326">
        <v>621838.71</v>
      </c>
      <c r="AB303" s="326">
        <v>0</v>
      </c>
      <c r="AC303" s="326">
        <v>0</v>
      </c>
      <c r="AD303" s="326">
        <v>39497.22</v>
      </c>
      <c r="AE303" s="326">
        <v>84546.48</v>
      </c>
      <c r="AF303" s="326">
        <v>0</v>
      </c>
      <c r="AG303" s="326">
        <v>0</v>
      </c>
      <c r="AH303" s="326">
        <v>11191.87</v>
      </c>
      <c r="AI303" s="326">
        <v>0</v>
      </c>
      <c r="AJ303" s="326">
        <v>0</v>
      </c>
      <c r="AK303" s="326">
        <v>0</v>
      </c>
      <c r="AL303" s="326">
        <v>0</v>
      </c>
      <c r="AM303" s="326">
        <v>73354.710000000006</v>
      </c>
      <c r="AN303" s="326">
        <v>36163.46</v>
      </c>
      <c r="AO303" s="326">
        <v>0</v>
      </c>
      <c r="AP303" s="326">
        <v>18.510000000000002</v>
      </c>
      <c r="AQ303" s="326">
        <v>2597579.15</v>
      </c>
      <c r="AR303" s="326">
        <v>3056748.23</v>
      </c>
      <c r="AS303" s="326">
        <v>219432.13</v>
      </c>
      <c r="AT303" s="326">
        <v>375530.98</v>
      </c>
      <c r="AU303" s="326">
        <v>284517.2</v>
      </c>
      <c r="AV303" s="326">
        <v>82418.39</v>
      </c>
      <c r="AW303" s="326">
        <v>383157.55</v>
      </c>
      <c r="AX303" s="326">
        <v>583635.81000000006</v>
      </c>
      <c r="AY303" s="326">
        <v>354603.15</v>
      </c>
      <c r="AZ303" s="326">
        <v>1046979.29</v>
      </c>
      <c r="BA303" s="326">
        <v>2870425.11</v>
      </c>
      <c r="BB303" s="326">
        <v>291785.82</v>
      </c>
      <c r="BC303" s="326">
        <v>114601.06</v>
      </c>
      <c r="BD303" s="326">
        <v>4695.55</v>
      </c>
      <c r="BE303" s="326">
        <v>336808.8</v>
      </c>
      <c r="BF303" s="326">
        <v>1871756.61</v>
      </c>
      <c r="BG303" s="326">
        <v>607781.32999999996</v>
      </c>
      <c r="BH303" s="326">
        <v>28826.67</v>
      </c>
      <c r="BI303" s="326">
        <v>0</v>
      </c>
      <c r="BJ303" s="326">
        <v>0</v>
      </c>
      <c r="BK303" s="326">
        <v>0</v>
      </c>
      <c r="BL303" s="326">
        <v>0</v>
      </c>
      <c r="BM303" s="326">
        <v>0</v>
      </c>
      <c r="BN303" s="326">
        <v>0</v>
      </c>
      <c r="BO303" s="326">
        <v>0</v>
      </c>
      <c r="BP303" s="326">
        <v>0</v>
      </c>
      <c r="BQ303" s="326">
        <v>3801187.09</v>
      </c>
      <c r="BR303" s="326">
        <v>4490361</v>
      </c>
      <c r="BS303" s="326">
        <v>3801187.09</v>
      </c>
      <c r="BT303" s="326">
        <v>4490361</v>
      </c>
      <c r="BU303" s="326">
        <v>0</v>
      </c>
      <c r="BV303" s="326">
        <v>0</v>
      </c>
      <c r="BW303" s="326">
        <v>1571756.61</v>
      </c>
      <c r="BX303" s="326">
        <v>0</v>
      </c>
      <c r="BY303" s="326">
        <v>0</v>
      </c>
      <c r="BZ303" s="326">
        <v>0</v>
      </c>
      <c r="CA303" s="326">
        <v>0</v>
      </c>
      <c r="CB303" s="326">
        <v>5957.9</v>
      </c>
      <c r="CC303" s="326">
        <v>0</v>
      </c>
      <c r="CD303" s="326">
        <v>0</v>
      </c>
      <c r="CE303" s="326">
        <v>0</v>
      </c>
      <c r="CF303" s="326">
        <v>0</v>
      </c>
      <c r="CG303" s="326">
        <v>0</v>
      </c>
      <c r="CH303" s="326">
        <v>524</v>
      </c>
      <c r="CI303" s="326">
        <v>0</v>
      </c>
      <c r="CJ303" s="326">
        <v>0</v>
      </c>
      <c r="CK303" s="326">
        <v>0</v>
      </c>
      <c r="CL303" s="326">
        <v>0</v>
      </c>
      <c r="CM303" s="326">
        <v>521258</v>
      </c>
      <c r="CN303" s="326">
        <v>0</v>
      </c>
      <c r="CO303" s="326">
        <v>0</v>
      </c>
      <c r="CP303" s="326">
        <v>0</v>
      </c>
      <c r="CQ303" s="326">
        <v>0</v>
      </c>
      <c r="CR303" s="326">
        <v>0</v>
      </c>
      <c r="CS303" s="326">
        <v>0</v>
      </c>
      <c r="CT303" s="326">
        <v>245650.09</v>
      </c>
      <c r="CU303" s="326">
        <v>0</v>
      </c>
      <c r="CV303" s="326">
        <v>0</v>
      </c>
      <c r="CW303" s="326">
        <v>0</v>
      </c>
      <c r="CX303" s="326">
        <v>145595.79</v>
      </c>
      <c r="CY303" s="326">
        <v>0</v>
      </c>
      <c r="CZ303" s="326">
        <v>0</v>
      </c>
      <c r="DA303" s="326">
        <v>0</v>
      </c>
      <c r="DB303" s="326">
        <v>0</v>
      </c>
      <c r="DC303" s="326">
        <v>8610.26</v>
      </c>
      <c r="DD303" s="326">
        <v>0</v>
      </c>
      <c r="DE303" s="326">
        <v>0</v>
      </c>
      <c r="DF303" s="326">
        <v>0</v>
      </c>
      <c r="DG303" s="326">
        <v>0</v>
      </c>
      <c r="DH303" s="326">
        <v>0</v>
      </c>
      <c r="DI303" s="326">
        <v>1831316.59</v>
      </c>
      <c r="DJ303" s="326">
        <v>0</v>
      </c>
      <c r="DK303" s="326">
        <v>0</v>
      </c>
      <c r="DL303" s="326">
        <v>295218.40999999997</v>
      </c>
      <c r="DM303" s="326">
        <v>240017.17</v>
      </c>
      <c r="DN303" s="326">
        <v>0</v>
      </c>
      <c r="DO303" s="326">
        <v>0</v>
      </c>
      <c r="DP303" s="326">
        <v>93867.6</v>
      </c>
      <c r="DQ303" s="326">
        <v>180</v>
      </c>
      <c r="DR303" s="326">
        <v>0</v>
      </c>
      <c r="DS303" s="326">
        <v>0</v>
      </c>
      <c r="DT303" s="326">
        <v>0</v>
      </c>
      <c r="DU303" s="326">
        <v>0</v>
      </c>
      <c r="DV303" s="326">
        <v>37198.36</v>
      </c>
      <c r="DW303" s="326">
        <v>1554.52</v>
      </c>
      <c r="DX303" s="326">
        <v>45000</v>
      </c>
      <c r="DY303" s="326">
        <v>35649.71</v>
      </c>
      <c r="DZ303" s="326">
        <v>13769.43</v>
      </c>
      <c r="EA303" s="326">
        <v>20624.59</v>
      </c>
      <c r="EB303" s="326">
        <v>2495.13</v>
      </c>
      <c r="EC303" s="326">
        <v>0</v>
      </c>
      <c r="ED303" s="326">
        <v>645301.80000000005</v>
      </c>
      <c r="EE303" s="326">
        <v>742174.21</v>
      </c>
      <c r="EF303" s="326">
        <v>2928041.16</v>
      </c>
      <c r="EG303" s="326">
        <v>2754825.3</v>
      </c>
      <c r="EH303" s="326">
        <v>0</v>
      </c>
      <c r="EI303" s="326">
        <v>0</v>
      </c>
      <c r="EJ303" s="326">
        <v>0</v>
      </c>
      <c r="EK303" s="326">
        <v>76343.45</v>
      </c>
      <c r="EL303" s="326">
        <v>0</v>
      </c>
      <c r="EM303" s="326">
        <v>37800000</v>
      </c>
      <c r="EN303" s="326">
        <v>471041.59</v>
      </c>
      <c r="EO303" s="326">
        <v>1667598.91</v>
      </c>
      <c r="EP303" s="326">
        <v>4090130.14</v>
      </c>
      <c r="EQ303" s="326">
        <v>0</v>
      </c>
      <c r="ER303" s="326">
        <v>2893572.82</v>
      </c>
      <c r="ES303" s="326">
        <v>0</v>
      </c>
      <c r="ET303" s="326">
        <v>0</v>
      </c>
      <c r="EU303" s="326">
        <v>69687.320000000007</v>
      </c>
      <c r="EV303" s="326">
        <v>85200.99</v>
      </c>
      <c r="EW303" s="326">
        <v>654725.19999999995</v>
      </c>
      <c r="EX303" s="326">
        <v>639011.53</v>
      </c>
      <c r="EY303" s="326">
        <v>200</v>
      </c>
      <c r="EZ303" s="326">
        <v>205823.5</v>
      </c>
      <c r="FA303" s="326">
        <v>199418.54</v>
      </c>
      <c r="FB303" s="326">
        <v>354013.51</v>
      </c>
      <c r="FC303" s="326">
        <v>0</v>
      </c>
      <c r="FD303" s="326">
        <v>360418.47</v>
      </c>
      <c r="FE303" s="326">
        <v>0</v>
      </c>
      <c r="FF303" s="326">
        <v>0</v>
      </c>
      <c r="FG303" s="326">
        <v>0</v>
      </c>
      <c r="FH303" s="326">
        <v>0</v>
      </c>
      <c r="FI303" s="326">
        <v>0</v>
      </c>
      <c r="FJ303" s="326">
        <v>0</v>
      </c>
      <c r="FK303" s="326">
        <v>0</v>
      </c>
    </row>
    <row r="304" spans="1:167" x14ac:dyDescent="0.15">
      <c r="A304" s="334">
        <v>4606</v>
      </c>
      <c r="B304" s="334" t="s">
        <v>748</v>
      </c>
      <c r="C304" s="326">
        <v>49612</v>
      </c>
      <c r="D304" s="326">
        <v>3392251.88</v>
      </c>
      <c r="E304" s="326">
        <v>0</v>
      </c>
      <c r="F304" s="326">
        <v>2975.54</v>
      </c>
      <c r="G304" s="326">
        <v>59269.63</v>
      </c>
      <c r="H304" s="326">
        <v>3809.06</v>
      </c>
      <c r="I304" s="326">
        <v>27477.66</v>
      </c>
      <c r="J304" s="326">
        <v>0</v>
      </c>
      <c r="K304" s="326">
        <v>260582.32</v>
      </c>
      <c r="L304" s="326">
        <v>0</v>
      </c>
      <c r="M304" s="326">
        <v>0</v>
      </c>
      <c r="N304" s="326">
        <v>0</v>
      </c>
      <c r="O304" s="326">
        <v>0</v>
      </c>
      <c r="P304" s="326">
        <v>14661.5</v>
      </c>
      <c r="Q304" s="326">
        <v>0</v>
      </c>
      <c r="R304" s="326">
        <v>0</v>
      </c>
      <c r="S304" s="326">
        <v>0</v>
      </c>
      <c r="T304" s="326">
        <v>0</v>
      </c>
      <c r="U304" s="326">
        <v>25158.52</v>
      </c>
      <c r="V304" s="326">
        <v>738521</v>
      </c>
      <c r="W304" s="326">
        <v>7461.89</v>
      </c>
      <c r="X304" s="326">
        <v>0</v>
      </c>
      <c r="Y304" s="326">
        <v>66675.39</v>
      </c>
      <c r="Z304" s="326">
        <v>9733.11</v>
      </c>
      <c r="AA304" s="326">
        <v>296045.3</v>
      </c>
      <c r="AB304" s="326">
        <v>0</v>
      </c>
      <c r="AC304" s="326">
        <v>0</v>
      </c>
      <c r="AD304" s="326">
        <v>10023.39</v>
      </c>
      <c r="AE304" s="326">
        <v>49995</v>
      </c>
      <c r="AF304" s="326">
        <v>0</v>
      </c>
      <c r="AG304" s="326">
        <v>0</v>
      </c>
      <c r="AH304" s="326">
        <v>9873.77</v>
      </c>
      <c r="AI304" s="326">
        <v>23575</v>
      </c>
      <c r="AJ304" s="326">
        <v>0</v>
      </c>
      <c r="AK304" s="326">
        <v>0</v>
      </c>
      <c r="AL304" s="326">
        <v>0</v>
      </c>
      <c r="AM304" s="326">
        <v>0</v>
      </c>
      <c r="AN304" s="326">
        <v>9326.81</v>
      </c>
      <c r="AO304" s="326">
        <v>0</v>
      </c>
      <c r="AP304" s="326">
        <v>0</v>
      </c>
      <c r="AQ304" s="326">
        <v>883247.71</v>
      </c>
      <c r="AR304" s="326">
        <v>957991.4</v>
      </c>
      <c r="AS304" s="326">
        <v>216863.14</v>
      </c>
      <c r="AT304" s="326">
        <v>105893.95</v>
      </c>
      <c r="AU304" s="326">
        <v>147456.95999999999</v>
      </c>
      <c r="AV304" s="326">
        <v>0</v>
      </c>
      <c r="AW304" s="326">
        <v>98702.94</v>
      </c>
      <c r="AX304" s="326">
        <v>178263.95</v>
      </c>
      <c r="AY304" s="326">
        <v>397758</v>
      </c>
      <c r="AZ304" s="326">
        <v>155</v>
      </c>
      <c r="BA304" s="326">
        <v>666041.68000000005</v>
      </c>
      <c r="BB304" s="326">
        <v>0</v>
      </c>
      <c r="BC304" s="326">
        <v>45692.57</v>
      </c>
      <c r="BD304" s="326">
        <v>6341.78</v>
      </c>
      <c r="BE304" s="326">
        <v>0</v>
      </c>
      <c r="BF304" s="326">
        <v>357007.85</v>
      </c>
      <c r="BG304" s="326">
        <v>775844.94</v>
      </c>
      <c r="BH304" s="326">
        <v>0</v>
      </c>
      <c r="BI304" s="326">
        <v>0</v>
      </c>
      <c r="BJ304" s="326">
        <v>0</v>
      </c>
      <c r="BK304" s="326">
        <v>0</v>
      </c>
      <c r="BL304" s="326">
        <v>26553.03</v>
      </c>
      <c r="BM304" s="326">
        <v>0</v>
      </c>
      <c r="BN304" s="326">
        <v>0</v>
      </c>
      <c r="BO304" s="326">
        <v>0</v>
      </c>
      <c r="BP304" s="326">
        <v>0</v>
      </c>
      <c r="BQ304" s="326">
        <v>1109936.06</v>
      </c>
      <c r="BR304" s="326">
        <v>1303149.93</v>
      </c>
      <c r="BS304" s="326">
        <v>1109936.06</v>
      </c>
      <c r="BT304" s="326">
        <v>1329702.96</v>
      </c>
      <c r="BU304" s="326">
        <v>0</v>
      </c>
      <c r="BV304" s="326">
        <v>0</v>
      </c>
      <c r="BW304" s="326">
        <v>306064.65999999997</v>
      </c>
      <c r="BX304" s="326">
        <v>0</v>
      </c>
      <c r="BY304" s="326">
        <v>0</v>
      </c>
      <c r="BZ304" s="326">
        <v>0</v>
      </c>
      <c r="CA304" s="326">
        <v>0</v>
      </c>
      <c r="CB304" s="326">
        <v>0</v>
      </c>
      <c r="CC304" s="326">
        <v>0</v>
      </c>
      <c r="CD304" s="326">
        <v>0</v>
      </c>
      <c r="CE304" s="326">
        <v>0</v>
      </c>
      <c r="CF304" s="326">
        <v>0</v>
      </c>
      <c r="CG304" s="326">
        <v>0</v>
      </c>
      <c r="CH304" s="326">
        <v>42172.29</v>
      </c>
      <c r="CI304" s="326">
        <v>0</v>
      </c>
      <c r="CJ304" s="326">
        <v>0</v>
      </c>
      <c r="CK304" s="326">
        <v>0</v>
      </c>
      <c r="CL304" s="326">
        <v>0</v>
      </c>
      <c r="CM304" s="326">
        <v>45278</v>
      </c>
      <c r="CN304" s="326">
        <v>0</v>
      </c>
      <c r="CO304" s="326">
        <v>0</v>
      </c>
      <c r="CP304" s="326">
        <v>0</v>
      </c>
      <c r="CQ304" s="326">
        <v>0</v>
      </c>
      <c r="CR304" s="326">
        <v>2000</v>
      </c>
      <c r="CS304" s="326">
        <v>0</v>
      </c>
      <c r="CT304" s="326">
        <v>95471.89</v>
      </c>
      <c r="CU304" s="326">
        <v>0</v>
      </c>
      <c r="CV304" s="326">
        <v>0</v>
      </c>
      <c r="CW304" s="326">
        <v>0</v>
      </c>
      <c r="CX304" s="326">
        <v>21814.76</v>
      </c>
      <c r="CY304" s="326">
        <v>0</v>
      </c>
      <c r="CZ304" s="326">
        <v>0</v>
      </c>
      <c r="DA304" s="326">
        <v>0</v>
      </c>
      <c r="DB304" s="326">
        <v>0</v>
      </c>
      <c r="DC304" s="326">
        <v>26</v>
      </c>
      <c r="DD304" s="326">
        <v>0</v>
      </c>
      <c r="DE304" s="326">
        <v>0</v>
      </c>
      <c r="DF304" s="326">
        <v>0</v>
      </c>
      <c r="DG304" s="326">
        <v>0</v>
      </c>
      <c r="DH304" s="326">
        <v>0</v>
      </c>
      <c r="DI304" s="326">
        <v>227282.39</v>
      </c>
      <c r="DJ304" s="326">
        <v>0</v>
      </c>
      <c r="DK304" s="326">
        <v>0</v>
      </c>
      <c r="DL304" s="326">
        <v>94568.1</v>
      </c>
      <c r="DM304" s="326">
        <v>25218.41</v>
      </c>
      <c r="DN304" s="326">
        <v>100</v>
      </c>
      <c r="DO304" s="326">
        <v>0</v>
      </c>
      <c r="DP304" s="326">
        <v>10834.21</v>
      </c>
      <c r="DQ304" s="326">
        <v>125.55</v>
      </c>
      <c r="DR304" s="326">
        <v>0</v>
      </c>
      <c r="DS304" s="326">
        <v>0</v>
      </c>
      <c r="DT304" s="326">
        <v>0</v>
      </c>
      <c r="DU304" s="326">
        <v>0</v>
      </c>
      <c r="DV304" s="326">
        <v>154698.94</v>
      </c>
      <c r="DW304" s="326">
        <v>0</v>
      </c>
      <c r="DX304" s="326">
        <v>6618.5</v>
      </c>
      <c r="DY304" s="326">
        <v>11639.6</v>
      </c>
      <c r="DZ304" s="326">
        <v>9249.33</v>
      </c>
      <c r="EA304" s="326">
        <v>4228.2299999999996</v>
      </c>
      <c r="EB304" s="326">
        <v>0</v>
      </c>
      <c r="EC304" s="326">
        <v>0</v>
      </c>
      <c r="ED304" s="326">
        <v>128726.61</v>
      </c>
      <c r="EE304" s="326">
        <v>128972.19</v>
      </c>
      <c r="EF304" s="326">
        <v>115851.32</v>
      </c>
      <c r="EG304" s="326">
        <v>16382.16</v>
      </c>
      <c r="EH304" s="326">
        <v>1360.18</v>
      </c>
      <c r="EI304" s="326">
        <v>0</v>
      </c>
      <c r="EJ304" s="326">
        <v>48251.4</v>
      </c>
      <c r="EK304" s="326">
        <v>0</v>
      </c>
      <c r="EL304" s="326">
        <v>49612</v>
      </c>
      <c r="EM304" s="326">
        <v>348224.39</v>
      </c>
      <c r="EN304" s="326">
        <v>0</v>
      </c>
      <c r="EO304" s="326">
        <v>0</v>
      </c>
      <c r="EP304" s="326">
        <v>0</v>
      </c>
      <c r="EQ304" s="326">
        <v>0</v>
      </c>
      <c r="ER304" s="326">
        <v>0</v>
      </c>
      <c r="ES304" s="326">
        <v>0</v>
      </c>
      <c r="ET304" s="326">
        <v>0</v>
      </c>
      <c r="EU304" s="326">
        <v>0</v>
      </c>
      <c r="EV304" s="326">
        <v>0</v>
      </c>
      <c r="EW304" s="326">
        <v>131937.35</v>
      </c>
      <c r="EX304" s="326">
        <v>131937.35</v>
      </c>
      <c r="EY304" s="326">
        <v>0</v>
      </c>
      <c r="EZ304" s="326">
        <v>1031.6600000000001</v>
      </c>
      <c r="FA304" s="326">
        <v>5165.1400000000003</v>
      </c>
      <c r="FB304" s="326">
        <v>10000</v>
      </c>
      <c r="FC304" s="326">
        <v>5866.52</v>
      </c>
      <c r="FD304" s="326">
        <v>0</v>
      </c>
      <c r="FE304" s="326">
        <v>0</v>
      </c>
      <c r="FF304" s="326">
        <v>0</v>
      </c>
      <c r="FG304" s="326">
        <v>0</v>
      </c>
      <c r="FH304" s="326">
        <v>0</v>
      </c>
      <c r="FI304" s="326">
        <v>0</v>
      </c>
      <c r="FJ304" s="326">
        <v>0</v>
      </c>
      <c r="FK304" s="326">
        <v>0</v>
      </c>
    </row>
    <row r="305" spans="1:167" x14ac:dyDescent="0.15">
      <c r="A305" s="334">
        <v>4613</v>
      </c>
      <c r="B305" s="334" t="s">
        <v>749</v>
      </c>
      <c r="C305" s="326">
        <v>6277.13</v>
      </c>
      <c r="D305" s="326">
        <v>12146802.390000001</v>
      </c>
      <c r="E305" s="326">
        <v>0</v>
      </c>
      <c r="F305" s="326">
        <v>679</v>
      </c>
      <c r="G305" s="326">
        <v>89264</v>
      </c>
      <c r="H305" s="326">
        <v>26667.32</v>
      </c>
      <c r="I305" s="326">
        <v>342026.85</v>
      </c>
      <c r="J305" s="326">
        <v>0</v>
      </c>
      <c r="K305" s="326">
        <v>1498503.5</v>
      </c>
      <c r="L305" s="326">
        <v>0</v>
      </c>
      <c r="M305" s="326">
        <v>0</v>
      </c>
      <c r="N305" s="326">
        <v>0</v>
      </c>
      <c r="O305" s="326">
        <v>0</v>
      </c>
      <c r="P305" s="326">
        <v>22656.7</v>
      </c>
      <c r="Q305" s="326">
        <v>0</v>
      </c>
      <c r="R305" s="326">
        <v>0</v>
      </c>
      <c r="S305" s="326">
        <v>0</v>
      </c>
      <c r="T305" s="326">
        <v>0</v>
      </c>
      <c r="U305" s="326">
        <v>337068.86</v>
      </c>
      <c r="V305" s="326">
        <v>23327864</v>
      </c>
      <c r="W305" s="326">
        <v>106340.51</v>
      </c>
      <c r="X305" s="326">
        <v>0</v>
      </c>
      <c r="Y305" s="326">
        <v>257176.49</v>
      </c>
      <c r="Z305" s="326">
        <v>1131.5999999999999</v>
      </c>
      <c r="AA305" s="326">
        <v>1700715.18</v>
      </c>
      <c r="AB305" s="326">
        <v>0</v>
      </c>
      <c r="AC305" s="326">
        <v>0</v>
      </c>
      <c r="AD305" s="326">
        <v>156122.91</v>
      </c>
      <c r="AE305" s="326">
        <v>250635.72</v>
      </c>
      <c r="AF305" s="326">
        <v>0</v>
      </c>
      <c r="AG305" s="326">
        <v>0</v>
      </c>
      <c r="AH305" s="326">
        <v>60896.2</v>
      </c>
      <c r="AI305" s="326">
        <v>0</v>
      </c>
      <c r="AJ305" s="326">
        <v>0</v>
      </c>
      <c r="AK305" s="326">
        <v>49156</v>
      </c>
      <c r="AL305" s="326">
        <v>178676</v>
      </c>
      <c r="AM305" s="326">
        <v>39215</v>
      </c>
      <c r="AN305" s="326">
        <v>215956.98</v>
      </c>
      <c r="AO305" s="326">
        <v>0</v>
      </c>
      <c r="AP305" s="326">
        <v>20542.07</v>
      </c>
      <c r="AQ305" s="326">
        <v>10575451.970000001</v>
      </c>
      <c r="AR305" s="326">
        <v>5413201.4199999999</v>
      </c>
      <c r="AS305" s="326">
        <v>1145759.67</v>
      </c>
      <c r="AT305" s="326">
        <v>942299.35</v>
      </c>
      <c r="AU305" s="326">
        <v>526128.4</v>
      </c>
      <c r="AV305" s="326">
        <v>294908.12</v>
      </c>
      <c r="AW305" s="326">
        <v>1121160.45</v>
      </c>
      <c r="AX305" s="326">
        <v>1458012.98</v>
      </c>
      <c r="AY305" s="326">
        <v>356220.86</v>
      </c>
      <c r="AZ305" s="326">
        <v>2160067.86</v>
      </c>
      <c r="BA305" s="326">
        <v>5299395.8</v>
      </c>
      <c r="BB305" s="326">
        <v>1497410.1</v>
      </c>
      <c r="BC305" s="326">
        <v>379157</v>
      </c>
      <c r="BD305" s="326">
        <v>500450.84</v>
      </c>
      <c r="BE305" s="326">
        <v>782781</v>
      </c>
      <c r="BF305" s="326">
        <v>4376652.99</v>
      </c>
      <c r="BG305" s="326">
        <v>2828280.56</v>
      </c>
      <c r="BH305" s="326">
        <v>443.34</v>
      </c>
      <c r="BI305" s="326">
        <v>46969.99</v>
      </c>
      <c r="BJ305" s="326">
        <v>10709.64</v>
      </c>
      <c r="BK305" s="326">
        <v>0</v>
      </c>
      <c r="BL305" s="326">
        <v>0</v>
      </c>
      <c r="BM305" s="326">
        <v>25000</v>
      </c>
      <c r="BN305" s="326">
        <v>35000</v>
      </c>
      <c r="BO305" s="326">
        <v>6943534.79</v>
      </c>
      <c r="BP305" s="326">
        <v>8146386.8399999999</v>
      </c>
      <c r="BQ305" s="326">
        <v>0</v>
      </c>
      <c r="BR305" s="326">
        <v>0</v>
      </c>
      <c r="BS305" s="326">
        <v>7015504.7800000003</v>
      </c>
      <c r="BT305" s="326">
        <v>8192096.4800000004</v>
      </c>
      <c r="BU305" s="326">
        <v>0</v>
      </c>
      <c r="BV305" s="326">
        <v>0</v>
      </c>
      <c r="BW305" s="326">
        <v>4376652.99</v>
      </c>
      <c r="BX305" s="326">
        <v>0</v>
      </c>
      <c r="BY305" s="326">
        <v>0</v>
      </c>
      <c r="BZ305" s="326">
        <v>0</v>
      </c>
      <c r="CA305" s="326">
        <v>0</v>
      </c>
      <c r="CB305" s="326">
        <v>0</v>
      </c>
      <c r="CC305" s="326">
        <v>0</v>
      </c>
      <c r="CD305" s="326">
        <v>0</v>
      </c>
      <c r="CE305" s="326">
        <v>0</v>
      </c>
      <c r="CF305" s="326">
        <v>0</v>
      </c>
      <c r="CG305" s="326">
        <v>0</v>
      </c>
      <c r="CH305" s="326">
        <v>34149</v>
      </c>
      <c r="CI305" s="326">
        <v>0</v>
      </c>
      <c r="CJ305" s="326">
        <v>0</v>
      </c>
      <c r="CK305" s="326">
        <v>0</v>
      </c>
      <c r="CL305" s="326">
        <v>0</v>
      </c>
      <c r="CM305" s="326">
        <v>1487324</v>
      </c>
      <c r="CN305" s="326">
        <v>36000</v>
      </c>
      <c r="CO305" s="326">
        <v>0</v>
      </c>
      <c r="CP305" s="326">
        <v>0</v>
      </c>
      <c r="CQ305" s="326">
        <v>0</v>
      </c>
      <c r="CR305" s="326">
        <v>863.55</v>
      </c>
      <c r="CS305" s="326">
        <v>9333</v>
      </c>
      <c r="CT305" s="326">
        <v>529073.64</v>
      </c>
      <c r="CU305" s="326">
        <v>0</v>
      </c>
      <c r="CV305" s="326">
        <v>0</v>
      </c>
      <c r="CW305" s="326">
        <v>0</v>
      </c>
      <c r="CX305" s="326">
        <v>266220.19</v>
      </c>
      <c r="CY305" s="326">
        <v>0</v>
      </c>
      <c r="CZ305" s="326">
        <v>0</v>
      </c>
      <c r="DA305" s="326">
        <v>0</v>
      </c>
      <c r="DB305" s="326">
        <v>0</v>
      </c>
      <c r="DC305" s="326">
        <v>0</v>
      </c>
      <c r="DD305" s="326">
        <v>0</v>
      </c>
      <c r="DE305" s="326">
        <v>0</v>
      </c>
      <c r="DF305" s="326">
        <v>0</v>
      </c>
      <c r="DG305" s="326">
        <v>0</v>
      </c>
      <c r="DH305" s="326">
        <v>0</v>
      </c>
      <c r="DI305" s="326">
        <v>5299812.28</v>
      </c>
      <c r="DJ305" s="326">
        <v>0</v>
      </c>
      <c r="DK305" s="326">
        <v>0</v>
      </c>
      <c r="DL305" s="326">
        <v>644239.75</v>
      </c>
      <c r="DM305" s="326">
        <v>246046.93</v>
      </c>
      <c r="DN305" s="326">
        <v>0</v>
      </c>
      <c r="DO305" s="326">
        <v>0</v>
      </c>
      <c r="DP305" s="326">
        <v>181346</v>
      </c>
      <c r="DQ305" s="326">
        <v>2771.54</v>
      </c>
      <c r="DR305" s="326">
        <v>0</v>
      </c>
      <c r="DS305" s="326">
        <v>0</v>
      </c>
      <c r="DT305" s="326">
        <v>0</v>
      </c>
      <c r="DU305" s="326">
        <v>0</v>
      </c>
      <c r="DV305" s="326">
        <v>365399.87</v>
      </c>
      <c r="DW305" s="326">
        <v>0</v>
      </c>
      <c r="DX305" s="326">
        <v>249452.3</v>
      </c>
      <c r="DY305" s="326">
        <v>272864.7</v>
      </c>
      <c r="DZ305" s="326">
        <v>473024</v>
      </c>
      <c r="EA305" s="326">
        <v>396324.24</v>
      </c>
      <c r="EB305" s="326">
        <v>53287.360000000001</v>
      </c>
      <c r="EC305" s="326">
        <v>0</v>
      </c>
      <c r="ED305" s="326">
        <v>715036.56</v>
      </c>
      <c r="EE305" s="326">
        <v>1185023.1299999999</v>
      </c>
      <c r="EF305" s="326">
        <v>2593909.88</v>
      </c>
      <c r="EG305" s="326">
        <v>2123923.31</v>
      </c>
      <c r="EH305" s="326">
        <v>0</v>
      </c>
      <c r="EI305" s="326">
        <v>0</v>
      </c>
      <c r="EJ305" s="326">
        <v>0</v>
      </c>
      <c r="EK305" s="326">
        <v>0</v>
      </c>
      <c r="EL305" s="326">
        <v>0</v>
      </c>
      <c r="EM305" s="326">
        <v>16828686.120000001</v>
      </c>
      <c r="EN305" s="326">
        <v>11483.81</v>
      </c>
      <c r="EO305" s="326">
        <v>5856539.7800000003</v>
      </c>
      <c r="EP305" s="326">
        <v>8848845.9000000004</v>
      </c>
      <c r="EQ305" s="326">
        <v>0</v>
      </c>
      <c r="ER305" s="326">
        <v>3003789.93</v>
      </c>
      <c r="ES305" s="326">
        <v>0</v>
      </c>
      <c r="ET305" s="326">
        <v>0</v>
      </c>
      <c r="EU305" s="326">
        <v>58847.54</v>
      </c>
      <c r="EV305" s="326">
        <v>141128.87</v>
      </c>
      <c r="EW305" s="326">
        <v>1739945.06</v>
      </c>
      <c r="EX305" s="326">
        <v>1657663.73</v>
      </c>
      <c r="EY305" s="326">
        <v>0</v>
      </c>
      <c r="EZ305" s="326">
        <v>26747.06</v>
      </c>
      <c r="FA305" s="326">
        <v>77003.17</v>
      </c>
      <c r="FB305" s="326">
        <v>781908.78</v>
      </c>
      <c r="FC305" s="326">
        <v>11978.46</v>
      </c>
      <c r="FD305" s="326">
        <v>719674.21</v>
      </c>
      <c r="FE305" s="326">
        <v>0</v>
      </c>
      <c r="FF305" s="326">
        <v>0</v>
      </c>
      <c r="FG305" s="326">
        <v>0</v>
      </c>
      <c r="FH305" s="326">
        <v>23754</v>
      </c>
      <c r="FI305" s="326">
        <v>17476.87</v>
      </c>
      <c r="FJ305" s="326">
        <v>0</v>
      </c>
      <c r="FK305" s="326">
        <v>6277.13</v>
      </c>
    </row>
    <row r="306" spans="1:167" x14ac:dyDescent="0.15">
      <c r="A306" s="334">
        <v>4620</v>
      </c>
      <c r="B306" s="334" t="s">
        <v>750</v>
      </c>
      <c r="C306" s="326">
        <v>15855.85</v>
      </c>
      <c r="D306" s="326">
        <v>75538118</v>
      </c>
      <c r="E306" s="326">
        <v>0</v>
      </c>
      <c r="F306" s="326">
        <v>308682.59000000003</v>
      </c>
      <c r="G306" s="326">
        <v>188274.76</v>
      </c>
      <c r="H306" s="326">
        <v>231467.76</v>
      </c>
      <c r="I306" s="326">
        <v>1005994.97</v>
      </c>
      <c r="J306" s="326">
        <v>0</v>
      </c>
      <c r="K306" s="326">
        <v>184901.65</v>
      </c>
      <c r="L306" s="326">
        <v>0</v>
      </c>
      <c r="M306" s="326">
        <v>0</v>
      </c>
      <c r="N306" s="326">
        <v>0</v>
      </c>
      <c r="O306" s="326">
        <v>0</v>
      </c>
      <c r="P306" s="326">
        <v>0</v>
      </c>
      <c r="Q306" s="326">
        <v>0</v>
      </c>
      <c r="R306" s="326">
        <v>0</v>
      </c>
      <c r="S306" s="326">
        <v>0</v>
      </c>
      <c r="T306" s="326">
        <v>0</v>
      </c>
      <c r="U306" s="326">
        <v>7266592.1600000001</v>
      </c>
      <c r="V306" s="326">
        <v>142917969</v>
      </c>
      <c r="W306" s="326">
        <v>339980.95</v>
      </c>
      <c r="X306" s="326">
        <v>220502</v>
      </c>
      <c r="Y306" s="326">
        <v>1543058.93</v>
      </c>
      <c r="Z306" s="326">
        <v>0</v>
      </c>
      <c r="AA306" s="326">
        <v>9852395.6999999993</v>
      </c>
      <c r="AB306" s="326">
        <v>232262.2</v>
      </c>
      <c r="AC306" s="326">
        <v>0</v>
      </c>
      <c r="AD306" s="326">
        <v>2603408.14</v>
      </c>
      <c r="AE306" s="326">
        <v>7396568.7400000002</v>
      </c>
      <c r="AF306" s="326">
        <v>0</v>
      </c>
      <c r="AG306" s="326">
        <v>0</v>
      </c>
      <c r="AH306" s="326">
        <v>2602003.2400000002</v>
      </c>
      <c r="AI306" s="326">
        <v>411972.6</v>
      </c>
      <c r="AJ306" s="326">
        <v>0</v>
      </c>
      <c r="AK306" s="326">
        <v>39410.32</v>
      </c>
      <c r="AL306" s="326">
        <v>2983100</v>
      </c>
      <c r="AM306" s="326">
        <v>1115166.08</v>
      </c>
      <c r="AN306" s="326">
        <v>184257.04</v>
      </c>
      <c r="AO306" s="326">
        <v>0</v>
      </c>
      <c r="AP306" s="326">
        <v>172878.97</v>
      </c>
      <c r="AQ306" s="326">
        <v>35276901.710000001</v>
      </c>
      <c r="AR306" s="326">
        <v>54421309.719999999</v>
      </c>
      <c r="AS306" s="326">
        <v>5113879.29</v>
      </c>
      <c r="AT306" s="326">
        <v>5215482.09</v>
      </c>
      <c r="AU306" s="326">
        <v>1225309.17</v>
      </c>
      <c r="AV306" s="326">
        <v>675153.67</v>
      </c>
      <c r="AW306" s="326">
        <v>12044813.439999999</v>
      </c>
      <c r="AX306" s="326">
        <v>16940120.530000001</v>
      </c>
      <c r="AY306" s="326">
        <v>3222367.35</v>
      </c>
      <c r="AZ306" s="326">
        <v>13000477.109999999</v>
      </c>
      <c r="BA306" s="326">
        <v>37213179.829999998</v>
      </c>
      <c r="BB306" s="326">
        <v>10866627.869999999</v>
      </c>
      <c r="BC306" s="326">
        <v>742579.46</v>
      </c>
      <c r="BD306" s="326">
        <v>645229.68000000005</v>
      </c>
      <c r="BE306" s="326">
        <v>418935.88</v>
      </c>
      <c r="BF306" s="326">
        <v>33801478.770000003</v>
      </c>
      <c r="BG306" s="326">
        <v>24521445.050000001</v>
      </c>
      <c r="BH306" s="326">
        <v>1008015.62</v>
      </c>
      <c r="BI306" s="326">
        <v>4088998.51</v>
      </c>
      <c r="BJ306" s="326">
        <v>3305995.56</v>
      </c>
      <c r="BK306" s="326">
        <v>0</v>
      </c>
      <c r="BL306" s="326">
        <v>0</v>
      </c>
      <c r="BM306" s="326">
        <v>0</v>
      </c>
      <c r="BN306" s="326">
        <v>0</v>
      </c>
      <c r="BO306" s="326">
        <v>20650000</v>
      </c>
      <c r="BP306" s="326">
        <v>19999708</v>
      </c>
      <c r="BQ306" s="326">
        <v>19159761.190000001</v>
      </c>
      <c r="BR306" s="326">
        <v>21594571.550000001</v>
      </c>
      <c r="BS306" s="326">
        <v>43898759.700000003</v>
      </c>
      <c r="BT306" s="326">
        <v>44900275.109999999</v>
      </c>
      <c r="BU306" s="326">
        <v>0</v>
      </c>
      <c r="BV306" s="326">
        <v>0</v>
      </c>
      <c r="BW306" s="326">
        <v>33684478.770000003</v>
      </c>
      <c r="BX306" s="326">
        <v>0</v>
      </c>
      <c r="BY306" s="326">
        <v>6043.41</v>
      </c>
      <c r="BZ306" s="326">
        <v>0</v>
      </c>
      <c r="CA306" s="326">
        <v>0</v>
      </c>
      <c r="CB306" s="326">
        <v>26309.73</v>
      </c>
      <c r="CC306" s="326">
        <v>0</v>
      </c>
      <c r="CD306" s="326">
        <v>0</v>
      </c>
      <c r="CE306" s="326">
        <v>0</v>
      </c>
      <c r="CF306" s="326">
        <v>0</v>
      </c>
      <c r="CG306" s="326">
        <v>0</v>
      </c>
      <c r="CH306" s="326">
        <v>500</v>
      </c>
      <c r="CI306" s="326">
        <v>0</v>
      </c>
      <c r="CJ306" s="326">
        <v>0</v>
      </c>
      <c r="CK306" s="326">
        <v>0</v>
      </c>
      <c r="CL306" s="326">
        <v>0</v>
      </c>
      <c r="CM306" s="326">
        <v>11834225</v>
      </c>
      <c r="CN306" s="326">
        <v>391497</v>
      </c>
      <c r="CO306" s="326">
        <v>0</v>
      </c>
      <c r="CP306" s="326">
        <v>101619</v>
      </c>
      <c r="CQ306" s="326">
        <v>0</v>
      </c>
      <c r="CR306" s="326">
        <v>66000</v>
      </c>
      <c r="CS306" s="326">
        <v>48620</v>
      </c>
      <c r="CT306" s="326">
        <v>4218600.5199999996</v>
      </c>
      <c r="CU306" s="326">
        <v>0</v>
      </c>
      <c r="CV306" s="326">
        <v>0</v>
      </c>
      <c r="CW306" s="326">
        <v>0</v>
      </c>
      <c r="CX306" s="326">
        <v>1164821.02</v>
      </c>
      <c r="CY306" s="326">
        <v>0</v>
      </c>
      <c r="CZ306" s="326">
        <v>0</v>
      </c>
      <c r="DA306" s="326">
        <v>0</v>
      </c>
      <c r="DB306" s="326">
        <v>0</v>
      </c>
      <c r="DC306" s="326">
        <v>0</v>
      </c>
      <c r="DD306" s="326">
        <v>0</v>
      </c>
      <c r="DE306" s="326">
        <v>0</v>
      </c>
      <c r="DF306" s="326">
        <v>0</v>
      </c>
      <c r="DG306" s="326">
        <v>0</v>
      </c>
      <c r="DH306" s="326">
        <v>0</v>
      </c>
      <c r="DI306" s="326">
        <v>36928767.109999999</v>
      </c>
      <c r="DJ306" s="326">
        <v>0</v>
      </c>
      <c r="DK306" s="326">
        <v>76042.64</v>
      </c>
      <c r="DL306" s="326">
        <v>5888842.5</v>
      </c>
      <c r="DM306" s="326">
        <v>4006785.43</v>
      </c>
      <c r="DN306" s="326">
        <v>15520.07</v>
      </c>
      <c r="DO306" s="326">
        <v>0</v>
      </c>
      <c r="DP306" s="326">
        <v>3393557.51</v>
      </c>
      <c r="DQ306" s="326">
        <v>31598.799999999999</v>
      </c>
      <c r="DR306" s="326">
        <v>245961.21</v>
      </c>
      <c r="DS306" s="326">
        <v>0</v>
      </c>
      <c r="DT306" s="326">
        <v>0</v>
      </c>
      <c r="DU306" s="326">
        <v>0</v>
      </c>
      <c r="DV306" s="326">
        <v>955639.18</v>
      </c>
      <c r="DW306" s="326">
        <v>0</v>
      </c>
      <c r="DX306" s="326">
        <v>558111.43000000005</v>
      </c>
      <c r="DY306" s="326">
        <v>518332.07</v>
      </c>
      <c r="DZ306" s="326">
        <v>1604959.55</v>
      </c>
      <c r="EA306" s="326">
        <v>1023951.65</v>
      </c>
      <c r="EB306" s="326">
        <v>592959.15</v>
      </c>
      <c r="EC306" s="326">
        <v>27828.11</v>
      </c>
      <c r="ED306" s="326">
        <v>1780531.73</v>
      </c>
      <c r="EE306" s="326">
        <v>2657457.6</v>
      </c>
      <c r="EF306" s="326">
        <v>24456421.550000001</v>
      </c>
      <c r="EG306" s="326">
        <v>11578207.640000001</v>
      </c>
      <c r="EH306" s="326">
        <v>11998913.039999999</v>
      </c>
      <c r="EI306" s="326">
        <v>0</v>
      </c>
      <c r="EJ306" s="326">
        <v>0</v>
      </c>
      <c r="EK306" s="326">
        <v>2375</v>
      </c>
      <c r="EL306" s="326">
        <v>0</v>
      </c>
      <c r="EM306" s="326">
        <v>131849151.87</v>
      </c>
      <c r="EN306" s="326">
        <v>11069890.68</v>
      </c>
      <c r="EO306" s="326">
        <v>24579346.059999999</v>
      </c>
      <c r="EP306" s="326">
        <v>33774497.810000002</v>
      </c>
      <c r="EQ306" s="326">
        <v>0</v>
      </c>
      <c r="ER306" s="326">
        <v>20265042.43</v>
      </c>
      <c r="ES306" s="326">
        <v>0</v>
      </c>
      <c r="ET306" s="326">
        <v>0</v>
      </c>
      <c r="EU306" s="326">
        <v>2046412.3</v>
      </c>
      <c r="EV306" s="326">
        <v>2125690.39</v>
      </c>
      <c r="EW306" s="326">
        <v>9365611.0600000005</v>
      </c>
      <c r="EX306" s="326">
        <v>9286332.9700000007</v>
      </c>
      <c r="EY306" s="326">
        <v>0</v>
      </c>
      <c r="EZ306" s="326">
        <v>843855.69</v>
      </c>
      <c r="FA306" s="326">
        <v>576282.84</v>
      </c>
      <c r="FB306" s="326">
        <v>1207122.26</v>
      </c>
      <c r="FC306" s="326">
        <v>331218.52</v>
      </c>
      <c r="FD306" s="326">
        <v>1143476.5900000001</v>
      </c>
      <c r="FE306" s="326">
        <v>0</v>
      </c>
      <c r="FF306" s="326">
        <v>0</v>
      </c>
      <c r="FG306" s="326">
        <v>0</v>
      </c>
      <c r="FH306" s="326">
        <v>0</v>
      </c>
      <c r="FI306" s="326">
        <v>0</v>
      </c>
      <c r="FJ306" s="326">
        <v>0</v>
      </c>
      <c r="FK306" s="326">
        <v>0</v>
      </c>
    </row>
    <row r="307" spans="1:167" x14ac:dyDescent="0.15">
      <c r="A307" s="334">
        <v>4627</v>
      </c>
      <c r="B307" s="334" t="s">
        <v>751</v>
      </c>
      <c r="C307" s="326">
        <v>0</v>
      </c>
      <c r="D307" s="326">
        <v>4661888</v>
      </c>
      <c r="E307" s="326">
        <v>7622</v>
      </c>
      <c r="F307" s="326">
        <v>1475.05</v>
      </c>
      <c r="G307" s="326">
        <v>0</v>
      </c>
      <c r="H307" s="326">
        <v>11150.89</v>
      </c>
      <c r="I307" s="326">
        <v>32187.119999999999</v>
      </c>
      <c r="J307" s="326">
        <v>0</v>
      </c>
      <c r="K307" s="326">
        <v>1525869.93</v>
      </c>
      <c r="L307" s="326">
        <v>0</v>
      </c>
      <c r="M307" s="326">
        <v>6972.12</v>
      </c>
      <c r="N307" s="326">
        <v>0</v>
      </c>
      <c r="O307" s="326">
        <v>0</v>
      </c>
      <c r="P307" s="326">
        <v>0</v>
      </c>
      <c r="Q307" s="326">
        <v>0</v>
      </c>
      <c r="R307" s="326">
        <v>0</v>
      </c>
      <c r="S307" s="326">
        <v>0</v>
      </c>
      <c r="T307" s="326">
        <v>0</v>
      </c>
      <c r="U307" s="326">
        <v>38813.85</v>
      </c>
      <c r="V307" s="326">
        <v>1718185</v>
      </c>
      <c r="W307" s="326">
        <v>8863.25</v>
      </c>
      <c r="X307" s="326">
        <v>0</v>
      </c>
      <c r="Y307" s="326">
        <v>0</v>
      </c>
      <c r="Z307" s="326">
        <v>1892.28</v>
      </c>
      <c r="AA307" s="326">
        <v>282269.38</v>
      </c>
      <c r="AB307" s="326">
        <v>0</v>
      </c>
      <c r="AC307" s="326">
        <v>0</v>
      </c>
      <c r="AD307" s="326">
        <v>32793.89</v>
      </c>
      <c r="AE307" s="326">
        <v>106147</v>
      </c>
      <c r="AF307" s="326">
        <v>0</v>
      </c>
      <c r="AG307" s="326">
        <v>0</v>
      </c>
      <c r="AH307" s="326">
        <v>2063.41</v>
      </c>
      <c r="AI307" s="326">
        <v>0</v>
      </c>
      <c r="AJ307" s="326">
        <v>0</v>
      </c>
      <c r="AK307" s="326">
        <v>0</v>
      </c>
      <c r="AL307" s="326">
        <v>0</v>
      </c>
      <c r="AM307" s="326">
        <v>6045</v>
      </c>
      <c r="AN307" s="326">
        <v>22650.68</v>
      </c>
      <c r="AO307" s="326">
        <v>0</v>
      </c>
      <c r="AP307" s="326">
        <v>0</v>
      </c>
      <c r="AQ307" s="326">
        <v>1957106.83</v>
      </c>
      <c r="AR307" s="326">
        <v>1522210.52</v>
      </c>
      <c r="AS307" s="326">
        <v>0</v>
      </c>
      <c r="AT307" s="326">
        <v>253522.61</v>
      </c>
      <c r="AU307" s="326">
        <v>22699.59</v>
      </c>
      <c r="AV307" s="326">
        <v>120458.78</v>
      </c>
      <c r="AW307" s="326">
        <v>168973.07</v>
      </c>
      <c r="AX307" s="326">
        <v>334880.69</v>
      </c>
      <c r="AY307" s="326">
        <v>465569.32</v>
      </c>
      <c r="AZ307" s="326">
        <v>2696.77</v>
      </c>
      <c r="BA307" s="326">
        <v>1837562.07</v>
      </c>
      <c r="BB307" s="326">
        <v>278714.89</v>
      </c>
      <c r="BC307" s="326">
        <v>94870.43</v>
      </c>
      <c r="BD307" s="326">
        <v>102292.46</v>
      </c>
      <c r="BE307" s="326">
        <v>130567.51</v>
      </c>
      <c r="BF307" s="326">
        <v>739362.66</v>
      </c>
      <c r="BG307" s="326">
        <v>529525.99</v>
      </c>
      <c r="BH307" s="326">
        <v>0</v>
      </c>
      <c r="BI307" s="326">
        <v>0</v>
      </c>
      <c r="BJ307" s="326">
        <v>0</v>
      </c>
      <c r="BK307" s="326">
        <v>0</v>
      </c>
      <c r="BL307" s="326">
        <v>5056.38</v>
      </c>
      <c r="BM307" s="326">
        <v>0</v>
      </c>
      <c r="BN307" s="326">
        <v>0</v>
      </c>
      <c r="BO307" s="326">
        <v>0</v>
      </c>
      <c r="BP307" s="326">
        <v>0</v>
      </c>
      <c r="BQ307" s="326">
        <v>1685409.87</v>
      </c>
      <c r="BR307" s="326">
        <v>1586228.15</v>
      </c>
      <c r="BS307" s="326">
        <v>1685409.87</v>
      </c>
      <c r="BT307" s="326">
        <v>1591284.53</v>
      </c>
      <c r="BU307" s="326">
        <v>0</v>
      </c>
      <c r="BV307" s="326">
        <v>0</v>
      </c>
      <c r="BW307" s="326">
        <v>739362.66</v>
      </c>
      <c r="BX307" s="326">
        <v>0</v>
      </c>
      <c r="BY307" s="326">
        <v>0</v>
      </c>
      <c r="BZ307" s="326">
        <v>0</v>
      </c>
      <c r="CA307" s="326">
        <v>0</v>
      </c>
      <c r="CB307" s="326">
        <v>0</v>
      </c>
      <c r="CC307" s="326">
        <v>211422.75</v>
      </c>
      <c r="CD307" s="326">
        <v>0</v>
      </c>
      <c r="CE307" s="326">
        <v>0</v>
      </c>
      <c r="CF307" s="326">
        <v>0</v>
      </c>
      <c r="CG307" s="326">
        <v>0</v>
      </c>
      <c r="CH307" s="326">
        <v>5939.19</v>
      </c>
      <c r="CI307" s="326">
        <v>0</v>
      </c>
      <c r="CJ307" s="326">
        <v>0</v>
      </c>
      <c r="CK307" s="326">
        <v>0</v>
      </c>
      <c r="CL307" s="326">
        <v>0</v>
      </c>
      <c r="CM307" s="326">
        <v>206135</v>
      </c>
      <c r="CN307" s="326">
        <v>20551</v>
      </c>
      <c r="CO307" s="326">
        <v>0</v>
      </c>
      <c r="CP307" s="326">
        <v>0</v>
      </c>
      <c r="CQ307" s="326">
        <v>0</v>
      </c>
      <c r="CR307" s="326">
        <v>0</v>
      </c>
      <c r="CS307" s="326">
        <v>5328</v>
      </c>
      <c r="CT307" s="326">
        <v>159345.85</v>
      </c>
      <c r="CU307" s="326">
        <v>0</v>
      </c>
      <c r="CV307" s="326">
        <v>0</v>
      </c>
      <c r="CW307" s="326">
        <v>0</v>
      </c>
      <c r="CX307" s="326">
        <v>11751.07</v>
      </c>
      <c r="CY307" s="326">
        <v>0</v>
      </c>
      <c r="CZ307" s="326">
        <v>0</v>
      </c>
      <c r="DA307" s="326">
        <v>0</v>
      </c>
      <c r="DB307" s="326">
        <v>0</v>
      </c>
      <c r="DC307" s="326">
        <v>0</v>
      </c>
      <c r="DD307" s="326">
        <v>0</v>
      </c>
      <c r="DE307" s="326">
        <v>0</v>
      </c>
      <c r="DF307" s="326">
        <v>0</v>
      </c>
      <c r="DG307" s="326">
        <v>0</v>
      </c>
      <c r="DH307" s="326">
        <v>0</v>
      </c>
      <c r="DI307" s="326">
        <v>797888.52</v>
      </c>
      <c r="DJ307" s="326">
        <v>0</v>
      </c>
      <c r="DK307" s="326">
        <v>0</v>
      </c>
      <c r="DL307" s="326">
        <v>198915.74</v>
      </c>
      <c r="DM307" s="326">
        <v>192472.76</v>
      </c>
      <c r="DN307" s="326">
        <v>0</v>
      </c>
      <c r="DO307" s="326">
        <v>0</v>
      </c>
      <c r="DP307" s="326">
        <v>0</v>
      </c>
      <c r="DQ307" s="326">
        <v>488.74</v>
      </c>
      <c r="DR307" s="326">
        <v>0</v>
      </c>
      <c r="DS307" s="326">
        <v>0</v>
      </c>
      <c r="DT307" s="326">
        <v>6998.64</v>
      </c>
      <c r="DU307" s="326">
        <v>0</v>
      </c>
      <c r="DV307" s="326">
        <v>147177.47</v>
      </c>
      <c r="DW307" s="326">
        <v>15893.65</v>
      </c>
      <c r="DX307" s="326">
        <v>34005.9</v>
      </c>
      <c r="DY307" s="326">
        <v>24687</v>
      </c>
      <c r="DZ307" s="326">
        <v>76249.350000000006</v>
      </c>
      <c r="EA307" s="326">
        <v>85568.25</v>
      </c>
      <c r="EB307" s="326">
        <v>0</v>
      </c>
      <c r="EC307" s="326">
        <v>0</v>
      </c>
      <c r="ED307" s="326">
        <v>0</v>
      </c>
      <c r="EE307" s="326">
        <v>0</v>
      </c>
      <c r="EF307" s="326">
        <v>0</v>
      </c>
      <c r="EG307" s="326">
        <v>0</v>
      </c>
      <c r="EH307" s="326">
        <v>0</v>
      </c>
      <c r="EI307" s="326">
        <v>0</v>
      </c>
      <c r="EJ307" s="326">
        <v>0</v>
      </c>
      <c r="EK307" s="326">
        <v>0</v>
      </c>
      <c r="EL307" s="326">
        <v>0</v>
      </c>
      <c r="EM307" s="326">
        <v>144583.46</v>
      </c>
      <c r="EN307" s="326">
        <v>0</v>
      </c>
      <c r="EO307" s="326">
        <v>0</v>
      </c>
      <c r="EP307" s="326">
        <v>0</v>
      </c>
      <c r="EQ307" s="326">
        <v>0</v>
      </c>
      <c r="ER307" s="326">
        <v>0</v>
      </c>
      <c r="ES307" s="326">
        <v>0</v>
      </c>
      <c r="ET307" s="326">
        <v>0</v>
      </c>
      <c r="EU307" s="326">
        <v>27246.03</v>
      </c>
      <c r="EV307" s="326">
        <v>32999.449999999997</v>
      </c>
      <c r="EW307" s="326">
        <v>229180.31</v>
      </c>
      <c r="EX307" s="326">
        <v>223426.89</v>
      </c>
      <c r="EY307" s="326">
        <v>0</v>
      </c>
      <c r="EZ307" s="326">
        <v>6162.16</v>
      </c>
      <c r="FA307" s="326">
        <v>26409.19</v>
      </c>
      <c r="FB307" s="326">
        <v>50000</v>
      </c>
      <c r="FC307" s="326">
        <v>0</v>
      </c>
      <c r="FD307" s="326">
        <v>29752.97</v>
      </c>
      <c r="FE307" s="326">
        <v>0</v>
      </c>
      <c r="FF307" s="326">
        <v>0</v>
      </c>
      <c r="FG307" s="326">
        <v>0</v>
      </c>
      <c r="FH307" s="326">
        <v>0</v>
      </c>
      <c r="FI307" s="326">
        <v>0</v>
      </c>
      <c r="FJ307" s="326">
        <v>0</v>
      </c>
      <c r="FK307" s="326">
        <v>0</v>
      </c>
    </row>
    <row r="308" spans="1:167" x14ac:dyDescent="0.15">
      <c r="A308" s="334">
        <v>4634</v>
      </c>
      <c r="B308" s="334" t="s">
        <v>752</v>
      </c>
      <c r="C308" s="326">
        <v>0</v>
      </c>
      <c r="D308" s="326">
        <v>1751383.2</v>
      </c>
      <c r="E308" s="326">
        <v>0</v>
      </c>
      <c r="F308" s="326">
        <v>9386.7099999999991</v>
      </c>
      <c r="G308" s="326">
        <v>23375.8</v>
      </c>
      <c r="H308" s="326">
        <v>29787.67</v>
      </c>
      <c r="I308" s="326">
        <v>19686.29</v>
      </c>
      <c r="J308" s="326">
        <v>6883</v>
      </c>
      <c r="K308" s="326">
        <v>498211.84000000003</v>
      </c>
      <c r="L308" s="326">
        <v>0</v>
      </c>
      <c r="M308" s="326">
        <v>0</v>
      </c>
      <c r="N308" s="326">
        <v>0</v>
      </c>
      <c r="O308" s="326">
        <v>0</v>
      </c>
      <c r="P308" s="326">
        <v>11706</v>
      </c>
      <c r="Q308" s="326">
        <v>0</v>
      </c>
      <c r="R308" s="326">
        <v>0</v>
      </c>
      <c r="S308" s="326">
        <v>0</v>
      </c>
      <c r="T308" s="326">
        <v>0</v>
      </c>
      <c r="U308" s="326">
        <v>33577.370000000003</v>
      </c>
      <c r="V308" s="326">
        <v>3632352</v>
      </c>
      <c r="W308" s="326">
        <v>10975.34</v>
      </c>
      <c r="X308" s="326">
        <v>0</v>
      </c>
      <c r="Y308" s="326">
        <v>142875.82999999999</v>
      </c>
      <c r="Z308" s="326">
        <v>8100.34</v>
      </c>
      <c r="AA308" s="326">
        <v>392408.33</v>
      </c>
      <c r="AB308" s="326">
        <v>0</v>
      </c>
      <c r="AC308" s="326">
        <v>0</v>
      </c>
      <c r="AD308" s="326">
        <v>64163.03</v>
      </c>
      <c r="AE308" s="326">
        <v>70733.62</v>
      </c>
      <c r="AF308" s="326">
        <v>0</v>
      </c>
      <c r="AG308" s="326">
        <v>0</v>
      </c>
      <c r="AH308" s="326">
        <v>31828.5</v>
      </c>
      <c r="AI308" s="326">
        <v>36982</v>
      </c>
      <c r="AJ308" s="326">
        <v>0</v>
      </c>
      <c r="AK308" s="326">
        <v>106950.29</v>
      </c>
      <c r="AL308" s="326">
        <v>0</v>
      </c>
      <c r="AM308" s="326">
        <v>32660.35</v>
      </c>
      <c r="AN308" s="326">
        <v>17187.7</v>
      </c>
      <c r="AO308" s="326">
        <v>0</v>
      </c>
      <c r="AP308" s="326">
        <v>832.3</v>
      </c>
      <c r="AQ308" s="326">
        <v>1060966.8400000001</v>
      </c>
      <c r="AR308" s="326">
        <v>1463821.97</v>
      </c>
      <c r="AS308" s="326">
        <v>409524.43</v>
      </c>
      <c r="AT308" s="326">
        <v>177215.87</v>
      </c>
      <c r="AU308" s="326">
        <v>138289.82</v>
      </c>
      <c r="AV308" s="326">
        <v>0</v>
      </c>
      <c r="AW308" s="326">
        <v>138404.13</v>
      </c>
      <c r="AX308" s="326">
        <v>162217.32</v>
      </c>
      <c r="AY308" s="326">
        <v>287747</v>
      </c>
      <c r="AZ308" s="326">
        <v>323907.43</v>
      </c>
      <c r="BA308" s="326">
        <v>1120600.1399999999</v>
      </c>
      <c r="BB308" s="326">
        <v>198382</v>
      </c>
      <c r="BC308" s="326">
        <v>84863</v>
      </c>
      <c r="BD308" s="326">
        <v>0</v>
      </c>
      <c r="BE308" s="326">
        <v>48824.56</v>
      </c>
      <c r="BF308" s="326">
        <v>715913.62</v>
      </c>
      <c r="BG308" s="326">
        <v>486881.9</v>
      </c>
      <c r="BH308" s="326">
        <v>23817.86</v>
      </c>
      <c r="BI308" s="326">
        <v>0</v>
      </c>
      <c r="BJ308" s="326">
        <v>0</v>
      </c>
      <c r="BK308" s="326">
        <v>0</v>
      </c>
      <c r="BL308" s="326">
        <v>1283.8800000000001</v>
      </c>
      <c r="BM308" s="326">
        <v>0</v>
      </c>
      <c r="BN308" s="326">
        <v>0</v>
      </c>
      <c r="BO308" s="326">
        <v>0</v>
      </c>
      <c r="BP308" s="326">
        <v>0</v>
      </c>
      <c r="BQ308" s="326">
        <v>3010036.55</v>
      </c>
      <c r="BR308" s="326">
        <v>3099422.29</v>
      </c>
      <c r="BS308" s="326">
        <v>3010036.55</v>
      </c>
      <c r="BT308" s="326">
        <v>3100706.17</v>
      </c>
      <c r="BU308" s="326">
        <v>0</v>
      </c>
      <c r="BV308" s="326">
        <v>0</v>
      </c>
      <c r="BW308" s="326">
        <v>533295.06000000006</v>
      </c>
      <c r="BX308" s="326">
        <v>0</v>
      </c>
      <c r="BY308" s="326">
        <v>0</v>
      </c>
      <c r="BZ308" s="326">
        <v>0</v>
      </c>
      <c r="CA308" s="326">
        <v>0</v>
      </c>
      <c r="CB308" s="326">
        <v>0</v>
      </c>
      <c r="CC308" s="326">
        <v>0</v>
      </c>
      <c r="CD308" s="326">
        <v>0</v>
      </c>
      <c r="CE308" s="326">
        <v>0</v>
      </c>
      <c r="CF308" s="326">
        <v>0</v>
      </c>
      <c r="CG308" s="326">
        <v>0</v>
      </c>
      <c r="CH308" s="326">
        <v>36810.6</v>
      </c>
      <c r="CI308" s="326">
        <v>0</v>
      </c>
      <c r="CJ308" s="326">
        <v>0</v>
      </c>
      <c r="CK308" s="326">
        <v>0</v>
      </c>
      <c r="CL308" s="326">
        <v>0</v>
      </c>
      <c r="CM308" s="326">
        <v>129066</v>
      </c>
      <c r="CN308" s="326">
        <v>0</v>
      </c>
      <c r="CO308" s="326">
        <v>0</v>
      </c>
      <c r="CP308" s="326">
        <v>0</v>
      </c>
      <c r="CQ308" s="326">
        <v>0</v>
      </c>
      <c r="CR308" s="326">
        <v>0</v>
      </c>
      <c r="CS308" s="326">
        <v>0</v>
      </c>
      <c r="CT308" s="326">
        <v>86356.58</v>
      </c>
      <c r="CU308" s="326">
        <v>0</v>
      </c>
      <c r="CV308" s="326">
        <v>0</v>
      </c>
      <c r="CW308" s="326">
        <v>0</v>
      </c>
      <c r="CX308" s="326">
        <v>120031.03</v>
      </c>
      <c r="CY308" s="326">
        <v>0</v>
      </c>
      <c r="CZ308" s="326">
        <v>0</v>
      </c>
      <c r="DA308" s="326">
        <v>0</v>
      </c>
      <c r="DB308" s="326">
        <v>0</v>
      </c>
      <c r="DC308" s="326">
        <v>0</v>
      </c>
      <c r="DD308" s="326">
        <v>0</v>
      </c>
      <c r="DE308" s="326">
        <v>0</v>
      </c>
      <c r="DF308" s="326">
        <v>0</v>
      </c>
      <c r="DG308" s="326">
        <v>0</v>
      </c>
      <c r="DH308" s="326">
        <v>0</v>
      </c>
      <c r="DI308" s="326">
        <v>616774.98</v>
      </c>
      <c r="DJ308" s="326">
        <v>0</v>
      </c>
      <c r="DK308" s="326">
        <v>0</v>
      </c>
      <c r="DL308" s="326">
        <v>88401.68</v>
      </c>
      <c r="DM308" s="326">
        <v>73812.23</v>
      </c>
      <c r="DN308" s="326">
        <v>0</v>
      </c>
      <c r="DO308" s="326">
        <v>0</v>
      </c>
      <c r="DP308" s="326">
        <v>34132.410000000003</v>
      </c>
      <c r="DQ308" s="326">
        <v>2597.98</v>
      </c>
      <c r="DR308" s="326">
        <v>0</v>
      </c>
      <c r="DS308" s="326">
        <v>0</v>
      </c>
      <c r="DT308" s="326">
        <v>9752</v>
      </c>
      <c r="DU308" s="326">
        <v>0</v>
      </c>
      <c r="DV308" s="326">
        <v>80087.990000000005</v>
      </c>
      <c r="DW308" s="326">
        <v>0</v>
      </c>
      <c r="DX308" s="326">
        <v>5736.01</v>
      </c>
      <c r="DY308" s="326">
        <v>5736.01</v>
      </c>
      <c r="DZ308" s="326">
        <v>0</v>
      </c>
      <c r="EA308" s="326">
        <v>0</v>
      </c>
      <c r="EB308" s="326">
        <v>0</v>
      </c>
      <c r="EC308" s="326">
        <v>0</v>
      </c>
      <c r="ED308" s="326">
        <v>239089.01</v>
      </c>
      <c r="EE308" s="326">
        <v>247418.29</v>
      </c>
      <c r="EF308" s="326">
        <v>1051213</v>
      </c>
      <c r="EG308" s="326">
        <v>1042883.72</v>
      </c>
      <c r="EH308" s="326">
        <v>0</v>
      </c>
      <c r="EI308" s="326">
        <v>0</v>
      </c>
      <c r="EJ308" s="326">
        <v>0</v>
      </c>
      <c r="EK308" s="326">
        <v>0</v>
      </c>
      <c r="EL308" s="326">
        <v>0</v>
      </c>
      <c r="EM308" s="326">
        <v>16105000</v>
      </c>
      <c r="EN308" s="326">
        <v>2670357.69</v>
      </c>
      <c r="EO308" s="326">
        <v>250185.65</v>
      </c>
      <c r="EP308" s="326">
        <v>155759.53</v>
      </c>
      <c r="EQ308" s="326">
        <v>0</v>
      </c>
      <c r="ER308" s="326">
        <v>2575931.5699999998</v>
      </c>
      <c r="ES308" s="326">
        <v>0</v>
      </c>
      <c r="ET308" s="326">
        <v>0</v>
      </c>
      <c r="EU308" s="326">
        <v>0</v>
      </c>
      <c r="EV308" s="326">
        <v>0</v>
      </c>
      <c r="EW308" s="326">
        <v>207983.82</v>
      </c>
      <c r="EX308" s="326">
        <v>207983.82</v>
      </c>
      <c r="EY308" s="326">
        <v>0</v>
      </c>
      <c r="EZ308" s="326">
        <v>0</v>
      </c>
      <c r="FA308" s="326">
        <v>0</v>
      </c>
      <c r="FB308" s="326">
        <v>0</v>
      </c>
      <c r="FC308" s="326">
        <v>0</v>
      </c>
      <c r="FD308" s="326">
        <v>0</v>
      </c>
      <c r="FE308" s="326">
        <v>0</v>
      </c>
      <c r="FF308" s="326">
        <v>0</v>
      </c>
      <c r="FG308" s="326">
        <v>0</v>
      </c>
      <c r="FH308" s="326">
        <v>0</v>
      </c>
      <c r="FI308" s="326">
        <v>0</v>
      </c>
      <c r="FJ308" s="326">
        <v>0</v>
      </c>
      <c r="FK308" s="326">
        <v>0</v>
      </c>
    </row>
    <row r="309" spans="1:167" x14ac:dyDescent="0.15">
      <c r="A309" s="334">
        <v>4641</v>
      </c>
      <c r="B309" s="334" t="s">
        <v>753</v>
      </c>
      <c r="C309" s="326">
        <v>0</v>
      </c>
      <c r="D309" s="326">
        <v>4059749</v>
      </c>
      <c r="E309" s="326">
        <v>1900</v>
      </c>
      <c r="F309" s="326">
        <v>4086.54</v>
      </c>
      <c r="G309" s="326">
        <v>28972.2</v>
      </c>
      <c r="H309" s="326">
        <v>276.72000000000003</v>
      </c>
      <c r="I309" s="326">
        <v>86442.559999999998</v>
      </c>
      <c r="J309" s="326">
        <v>3659.4</v>
      </c>
      <c r="K309" s="326">
        <v>358395</v>
      </c>
      <c r="L309" s="326">
        <v>0</v>
      </c>
      <c r="M309" s="326">
        <v>0</v>
      </c>
      <c r="N309" s="326">
        <v>0</v>
      </c>
      <c r="O309" s="326">
        <v>0</v>
      </c>
      <c r="P309" s="326">
        <v>0</v>
      </c>
      <c r="Q309" s="326">
        <v>0</v>
      </c>
      <c r="R309" s="326">
        <v>0</v>
      </c>
      <c r="S309" s="326">
        <v>0</v>
      </c>
      <c r="T309" s="326">
        <v>0</v>
      </c>
      <c r="U309" s="326">
        <v>62764.66</v>
      </c>
      <c r="V309" s="326">
        <v>4517021</v>
      </c>
      <c r="W309" s="326">
        <v>17000.72</v>
      </c>
      <c r="X309" s="326">
        <v>0</v>
      </c>
      <c r="Y309" s="326">
        <v>123825.72</v>
      </c>
      <c r="Z309" s="326">
        <v>22297.31</v>
      </c>
      <c r="AA309" s="326">
        <v>471461.87</v>
      </c>
      <c r="AB309" s="326">
        <v>0</v>
      </c>
      <c r="AC309" s="326">
        <v>0</v>
      </c>
      <c r="AD309" s="326">
        <v>56498.78</v>
      </c>
      <c r="AE309" s="326">
        <v>66379.03</v>
      </c>
      <c r="AF309" s="326">
        <v>0</v>
      </c>
      <c r="AG309" s="326">
        <v>0</v>
      </c>
      <c r="AH309" s="326">
        <v>0</v>
      </c>
      <c r="AI309" s="326">
        <v>0</v>
      </c>
      <c r="AJ309" s="326">
        <v>0</v>
      </c>
      <c r="AK309" s="326">
        <v>0</v>
      </c>
      <c r="AL309" s="326">
        <v>0</v>
      </c>
      <c r="AM309" s="326">
        <v>12334.83</v>
      </c>
      <c r="AN309" s="326">
        <v>45187.1</v>
      </c>
      <c r="AO309" s="326">
        <v>0</v>
      </c>
      <c r="AP309" s="326">
        <v>11444.35</v>
      </c>
      <c r="AQ309" s="326">
        <v>1515297.91</v>
      </c>
      <c r="AR309" s="326">
        <v>2271862.9</v>
      </c>
      <c r="AS309" s="326">
        <v>417789.72</v>
      </c>
      <c r="AT309" s="326">
        <v>311777.71999999997</v>
      </c>
      <c r="AU309" s="326">
        <v>250762.8</v>
      </c>
      <c r="AV309" s="326">
        <v>101126.62</v>
      </c>
      <c r="AW309" s="326">
        <v>265471.55</v>
      </c>
      <c r="AX309" s="326">
        <v>153615.34</v>
      </c>
      <c r="AY309" s="326">
        <v>323134.13</v>
      </c>
      <c r="AZ309" s="326">
        <v>513116.05</v>
      </c>
      <c r="BA309" s="326">
        <v>1609580.77</v>
      </c>
      <c r="BB309" s="326">
        <v>270889.13</v>
      </c>
      <c r="BC309" s="326">
        <v>97484.4</v>
      </c>
      <c r="BD309" s="326">
        <v>0</v>
      </c>
      <c r="BE309" s="326">
        <v>50465.88</v>
      </c>
      <c r="BF309" s="326">
        <v>741673.96</v>
      </c>
      <c r="BG309" s="326">
        <v>858905.82</v>
      </c>
      <c r="BH309" s="326">
        <v>17351.28</v>
      </c>
      <c r="BI309" s="326">
        <v>0</v>
      </c>
      <c r="BJ309" s="326">
        <v>0</v>
      </c>
      <c r="BK309" s="326">
        <v>0</v>
      </c>
      <c r="BL309" s="326">
        <v>0</v>
      </c>
      <c r="BM309" s="326">
        <v>0</v>
      </c>
      <c r="BN309" s="326">
        <v>0</v>
      </c>
      <c r="BO309" s="326">
        <v>100000</v>
      </c>
      <c r="BP309" s="326">
        <v>100000</v>
      </c>
      <c r="BQ309" s="326">
        <v>1746795.94</v>
      </c>
      <c r="BR309" s="326">
        <v>1926186.75</v>
      </c>
      <c r="BS309" s="326">
        <v>1846795.94</v>
      </c>
      <c r="BT309" s="326">
        <v>2026186.75</v>
      </c>
      <c r="BU309" s="326">
        <v>0</v>
      </c>
      <c r="BV309" s="326">
        <v>0</v>
      </c>
      <c r="BW309" s="326">
        <v>704033.53</v>
      </c>
      <c r="BX309" s="326">
        <v>0</v>
      </c>
      <c r="BY309" s="326">
        <v>0</v>
      </c>
      <c r="BZ309" s="326">
        <v>0</v>
      </c>
      <c r="CA309" s="326">
        <v>0</v>
      </c>
      <c r="CB309" s="326">
        <v>0</v>
      </c>
      <c r="CC309" s="326">
        <v>47544.69</v>
      </c>
      <c r="CD309" s="326">
        <v>0</v>
      </c>
      <c r="CE309" s="326">
        <v>0</v>
      </c>
      <c r="CF309" s="326">
        <v>0</v>
      </c>
      <c r="CG309" s="326">
        <v>0</v>
      </c>
      <c r="CH309" s="326">
        <v>0</v>
      </c>
      <c r="CI309" s="326">
        <v>0</v>
      </c>
      <c r="CJ309" s="326">
        <v>0</v>
      </c>
      <c r="CK309" s="326">
        <v>0</v>
      </c>
      <c r="CL309" s="326">
        <v>0</v>
      </c>
      <c r="CM309" s="326">
        <v>297922</v>
      </c>
      <c r="CN309" s="326">
        <v>0</v>
      </c>
      <c r="CO309" s="326">
        <v>0</v>
      </c>
      <c r="CP309" s="326">
        <v>0</v>
      </c>
      <c r="CQ309" s="326">
        <v>0</v>
      </c>
      <c r="CR309" s="326">
        <v>0</v>
      </c>
      <c r="CS309" s="326">
        <v>0</v>
      </c>
      <c r="CT309" s="326">
        <v>237888.8</v>
      </c>
      <c r="CU309" s="326">
        <v>0</v>
      </c>
      <c r="CV309" s="326">
        <v>0</v>
      </c>
      <c r="CW309" s="326">
        <v>0</v>
      </c>
      <c r="CX309" s="326">
        <v>53380.4</v>
      </c>
      <c r="CY309" s="326">
        <v>0</v>
      </c>
      <c r="CZ309" s="326">
        <v>0</v>
      </c>
      <c r="DA309" s="326">
        <v>0</v>
      </c>
      <c r="DB309" s="326">
        <v>0</v>
      </c>
      <c r="DC309" s="326">
        <v>1227.1400000000001</v>
      </c>
      <c r="DD309" s="326">
        <v>0</v>
      </c>
      <c r="DE309" s="326">
        <v>0</v>
      </c>
      <c r="DF309" s="326">
        <v>0</v>
      </c>
      <c r="DG309" s="326">
        <v>0</v>
      </c>
      <c r="DH309" s="326">
        <v>0</v>
      </c>
      <c r="DI309" s="326">
        <v>998282.64</v>
      </c>
      <c r="DJ309" s="326">
        <v>0</v>
      </c>
      <c r="DK309" s="326">
        <v>0</v>
      </c>
      <c r="DL309" s="326">
        <v>206978.65</v>
      </c>
      <c r="DM309" s="326">
        <v>63286.22</v>
      </c>
      <c r="DN309" s="326">
        <v>0</v>
      </c>
      <c r="DO309" s="326">
        <v>0</v>
      </c>
      <c r="DP309" s="326">
        <v>49262.76</v>
      </c>
      <c r="DQ309" s="326">
        <v>0</v>
      </c>
      <c r="DR309" s="326">
        <v>0</v>
      </c>
      <c r="DS309" s="326">
        <v>0</v>
      </c>
      <c r="DT309" s="326">
        <v>0</v>
      </c>
      <c r="DU309" s="326">
        <v>0</v>
      </c>
      <c r="DV309" s="326">
        <v>10546.6</v>
      </c>
      <c r="DW309" s="326">
        <v>13639.69</v>
      </c>
      <c r="DX309" s="326">
        <v>146772.88</v>
      </c>
      <c r="DY309" s="326">
        <v>62217.75</v>
      </c>
      <c r="DZ309" s="326">
        <v>44997.23</v>
      </c>
      <c r="EA309" s="326">
        <v>8314.98</v>
      </c>
      <c r="EB309" s="326">
        <v>121237.38</v>
      </c>
      <c r="EC309" s="326">
        <v>0</v>
      </c>
      <c r="ED309" s="326">
        <v>105391.32</v>
      </c>
      <c r="EE309" s="326">
        <v>99583.88</v>
      </c>
      <c r="EF309" s="326">
        <v>829501.92</v>
      </c>
      <c r="EG309" s="326">
        <v>743518.76</v>
      </c>
      <c r="EH309" s="326">
        <v>0</v>
      </c>
      <c r="EI309" s="326">
        <v>0</v>
      </c>
      <c r="EJ309" s="326">
        <v>0</v>
      </c>
      <c r="EK309" s="326">
        <v>91790.6</v>
      </c>
      <c r="EL309" s="326">
        <v>0</v>
      </c>
      <c r="EM309" s="326">
        <v>7113000</v>
      </c>
      <c r="EN309" s="326">
        <v>284181.61</v>
      </c>
      <c r="EO309" s="326">
        <v>212607.98</v>
      </c>
      <c r="EP309" s="326">
        <v>168.13</v>
      </c>
      <c r="EQ309" s="326">
        <v>45838.78</v>
      </c>
      <c r="ER309" s="326">
        <v>25902.98</v>
      </c>
      <c r="ES309" s="326">
        <v>0</v>
      </c>
      <c r="ET309" s="326">
        <v>0</v>
      </c>
      <c r="EU309" s="326">
        <v>39509.21</v>
      </c>
      <c r="EV309" s="326">
        <v>39795.769999999997</v>
      </c>
      <c r="EW309" s="326">
        <v>457280.27</v>
      </c>
      <c r="EX309" s="326">
        <v>456993.71</v>
      </c>
      <c r="EY309" s="326">
        <v>0</v>
      </c>
      <c r="EZ309" s="326">
        <v>51358.45</v>
      </c>
      <c r="FA309" s="326">
        <v>31340.82</v>
      </c>
      <c r="FB309" s="326">
        <v>163390.57</v>
      </c>
      <c r="FC309" s="326">
        <v>3093.9</v>
      </c>
      <c r="FD309" s="326">
        <v>180314.3</v>
      </c>
      <c r="FE309" s="326">
        <v>0</v>
      </c>
      <c r="FF309" s="326">
        <v>0</v>
      </c>
      <c r="FG309" s="326">
        <v>0</v>
      </c>
      <c r="FH309" s="326">
        <v>75872.59</v>
      </c>
      <c r="FI309" s="326">
        <v>0</v>
      </c>
      <c r="FJ309" s="326">
        <v>75872.59</v>
      </c>
      <c r="FK309" s="326">
        <v>0</v>
      </c>
    </row>
    <row r="310" spans="1:167" x14ac:dyDescent="0.15">
      <c r="A310" s="334">
        <v>4686</v>
      </c>
      <c r="B310" s="334" t="s">
        <v>754</v>
      </c>
      <c r="C310" s="326">
        <v>0</v>
      </c>
      <c r="D310" s="326">
        <v>2892150</v>
      </c>
      <c r="E310" s="326">
        <v>0</v>
      </c>
      <c r="F310" s="326">
        <v>18715.28</v>
      </c>
      <c r="G310" s="326">
        <v>73520</v>
      </c>
      <c r="H310" s="326">
        <v>2121.9499999999998</v>
      </c>
      <c r="I310" s="326">
        <v>87789.79</v>
      </c>
      <c r="J310" s="326">
        <v>0</v>
      </c>
      <c r="K310" s="326">
        <v>757588.68</v>
      </c>
      <c r="L310" s="326">
        <v>0</v>
      </c>
      <c r="M310" s="326">
        <v>0</v>
      </c>
      <c r="N310" s="326">
        <v>0</v>
      </c>
      <c r="O310" s="326">
        <v>0</v>
      </c>
      <c r="P310" s="326">
        <v>0</v>
      </c>
      <c r="Q310" s="326">
        <v>0</v>
      </c>
      <c r="R310" s="326">
        <v>0</v>
      </c>
      <c r="S310" s="326">
        <v>0</v>
      </c>
      <c r="T310" s="326">
        <v>0</v>
      </c>
      <c r="U310" s="326">
        <v>22163.759999999998</v>
      </c>
      <c r="V310" s="326">
        <v>516384</v>
      </c>
      <c r="W310" s="326">
        <v>3825</v>
      </c>
      <c r="X310" s="326">
        <v>0</v>
      </c>
      <c r="Y310" s="326">
        <v>0</v>
      </c>
      <c r="Z310" s="326">
        <v>0</v>
      </c>
      <c r="AA310" s="326">
        <v>180282.83</v>
      </c>
      <c r="AB310" s="326">
        <v>0</v>
      </c>
      <c r="AC310" s="326">
        <v>0</v>
      </c>
      <c r="AD310" s="326">
        <v>8213</v>
      </c>
      <c r="AE310" s="326">
        <v>30247</v>
      </c>
      <c r="AF310" s="326">
        <v>0</v>
      </c>
      <c r="AG310" s="326">
        <v>0</v>
      </c>
      <c r="AH310" s="326">
        <v>1037.3399999999999</v>
      </c>
      <c r="AI310" s="326">
        <v>38690</v>
      </c>
      <c r="AJ310" s="326">
        <v>0</v>
      </c>
      <c r="AK310" s="326">
        <v>0</v>
      </c>
      <c r="AL310" s="326">
        <v>0</v>
      </c>
      <c r="AM310" s="326">
        <v>3837</v>
      </c>
      <c r="AN310" s="326">
        <v>925.1</v>
      </c>
      <c r="AO310" s="326">
        <v>0</v>
      </c>
      <c r="AP310" s="326">
        <v>2936.44</v>
      </c>
      <c r="AQ310" s="326">
        <v>1252885.1599999999</v>
      </c>
      <c r="AR310" s="326">
        <v>1184759.68</v>
      </c>
      <c r="AS310" s="326">
        <v>0</v>
      </c>
      <c r="AT310" s="326">
        <v>110647.93</v>
      </c>
      <c r="AU310" s="326">
        <v>69870.53</v>
      </c>
      <c r="AV310" s="326">
        <v>0</v>
      </c>
      <c r="AW310" s="326">
        <v>75844.81</v>
      </c>
      <c r="AX310" s="326">
        <v>108585.71</v>
      </c>
      <c r="AY310" s="326">
        <v>405644.26</v>
      </c>
      <c r="AZ310" s="326">
        <v>155.99</v>
      </c>
      <c r="BA310" s="326">
        <v>647055.81000000006</v>
      </c>
      <c r="BB310" s="326">
        <v>88507.85</v>
      </c>
      <c r="BC310" s="326">
        <v>31473</v>
      </c>
      <c r="BD310" s="326">
        <v>16765.39</v>
      </c>
      <c r="BE310" s="326">
        <v>107380.27</v>
      </c>
      <c r="BF310" s="326">
        <v>590171.79</v>
      </c>
      <c r="BG310" s="326">
        <v>137009</v>
      </c>
      <c r="BH310" s="326">
        <v>7595</v>
      </c>
      <c r="BI310" s="326">
        <v>0</v>
      </c>
      <c r="BJ310" s="326">
        <v>0</v>
      </c>
      <c r="BK310" s="326">
        <v>0</v>
      </c>
      <c r="BL310" s="326">
        <v>0</v>
      </c>
      <c r="BM310" s="326">
        <v>0</v>
      </c>
      <c r="BN310" s="326">
        <v>2032.58</v>
      </c>
      <c r="BO310" s="326">
        <v>0</v>
      </c>
      <c r="BP310" s="326">
        <v>0</v>
      </c>
      <c r="BQ310" s="326">
        <v>863717.71</v>
      </c>
      <c r="BR310" s="326">
        <v>667760.12</v>
      </c>
      <c r="BS310" s="326">
        <v>863717.71</v>
      </c>
      <c r="BT310" s="326">
        <v>669792.69999999995</v>
      </c>
      <c r="BU310" s="326">
        <v>0</v>
      </c>
      <c r="BV310" s="326">
        <v>0</v>
      </c>
      <c r="BW310" s="326">
        <v>590171.79</v>
      </c>
      <c r="BX310" s="326">
        <v>0</v>
      </c>
      <c r="BY310" s="326">
        <v>0</v>
      </c>
      <c r="BZ310" s="326">
        <v>0</v>
      </c>
      <c r="CA310" s="326">
        <v>0</v>
      </c>
      <c r="CB310" s="326">
        <v>6922.25</v>
      </c>
      <c r="CC310" s="326">
        <v>0</v>
      </c>
      <c r="CD310" s="326">
        <v>0</v>
      </c>
      <c r="CE310" s="326">
        <v>0</v>
      </c>
      <c r="CF310" s="326">
        <v>0</v>
      </c>
      <c r="CG310" s="326">
        <v>0</v>
      </c>
      <c r="CH310" s="326">
        <v>46102.28</v>
      </c>
      <c r="CI310" s="326">
        <v>0</v>
      </c>
      <c r="CJ310" s="326">
        <v>0</v>
      </c>
      <c r="CK310" s="326">
        <v>0</v>
      </c>
      <c r="CL310" s="326">
        <v>0</v>
      </c>
      <c r="CM310" s="326">
        <v>89049</v>
      </c>
      <c r="CN310" s="326">
        <v>23799</v>
      </c>
      <c r="CO310" s="326">
        <v>0</v>
      </c>
      <c r="CP310" s="326">
        <v>0</v>
      </c>
      <c r="CQ310" s="326">
        <v>0</v>
      </c>
      <c r="CR310" s="326">
        <v>0</v>
      </c>
      <c r="CS310" s="326">
        <v>6170</v>
      </c>
      <c r="CT310" s="326">
        <v>83394.66</v>
      </c>
      <c r="CU310" s="326">
        <v>0</v>
      </c>
      <c r="CV310" s="326">
        <v>0</v>
      </c>
      <c r="CW310" s="326">
        <v>0</v>
      </c>
      <c r="CX310" s="326">
        <v>1710.52</v>
      </c>
      <c r="CY310" s="326">
        <v>0</v>
      </c>
      <c r="CZ310" s="326">
        <v>0</v>
      </c>
      <c r="DA310" s="326">
        <v>0</v>
      </c>
      <c r="DB310" s="326">
        <v>0</v>
      </c>
      <c r="DC310" s="326">
        <v>0</v>
      </c>
      <c r="DD310" s="326">
        <v>0</v>
      </c>
      <c r="DE310" s="326">
        <v>0</v>
      </c>
      <c r="DF310" s="326">
        <v>0</v>
      </c>
      <c r="DG310" s="326">
        <v>0</v>
      </c>
      <c r="DH310" s="326">
        <v>0</v>
      </c>
      <c r="DI310" s="326">
        <v>394128.47</v>
      </c>
      <c r="DJ310" s="326">
        <v>0</v>
      </c>
      <c r="DK310" s="326">
        <v>0</v>
      </c>
      <c r="DL310" s="326">
        <v>13722.19</v>
      </c>
      <c r="DM310" s="326">
        <v>38608.339999999997</v>
      </c>
      <c r="DN310" s="326">
        <v>0</v>
      </c>
      <c r="DO310" s="326">
        <v>0</v>
      </c>
      <c r="DP310" s="326">
        <v>19268.939999999999</v>
      </c>
      <c r="DQ310" s="326">
        <v>0</v>
      </c>
      <c r="DR310" s="326">
        <v>0</v>
      </c>
      <c r="DS310" s="326">
        <v>0</v>
      </c>
      <c r="DT310" s="326">
        <v>0</v>
      </c>
      <c r="DU310" s="326">
        <v>0</v>
      </c>
      <c r="DV310" s="326">
        <v>380772.87</v>
      </c>
      <c r="DW310" s="326">
        <v>818.69</v>
      </c>
      <c r="DX310" s="326">
        <v>0</v>
      </c>
      <c r="DY310" s="326">
        <v>0</v>
      </c>
      <c r="DZ310" s="326">
        <v>0</v>
      </c>
      <c r="EA310" s="326">
        <v>0</v>
      </c>
      <c r="EB310" s="326">
        <v>0</v>
      </c>
      <c r="EC310" s="326">
        <v>0</v>
      </c>
      <c r="ED310" s="326">
        <v>189843.24</v>
      </c>
      <c r="EE310" s="326">
        <v>321574.28000000003</v>
      </c>
      <c r="EF310" s="326">
        <v>616320.82999999996</v>
      </c>
      <c r="EG310" s="326">
        <v>443337.52</v>
      </c>
      <c r="EH310" s="326">
        <v>0</v>
      </c>
      <c r="EI310" s="326">
        <v>0</v>
      </c>
      <c r="EJ310" s="326">
        <v>0</v>
      </c>
      <c r="EK310" s="326">
        <v>41252.269999999997</v>
      </c>
      <c r="EL310" s="326">
        <v>0</v>
      </c>
      <c r="EM310" s="326">
        <v>5996547.9800000004</v>
      </c>
      <c r="EN310" s="326">
        <v>100</v>
      </c>
      <c r="EO310" s="326">
        <v>100</v>
      </c>
      <c r="EP310" s="326">
        <v>0</v>
      </c>
      <c r="EQ310" s="326">
        <v>0</v>
      </c>
      <c r="ER310" s="326">
        <v>0</v>
      </c>
      <c r="ES310" s="326">
        <v>0</v>
      </c>
      <c r="ET310" s="326">
        <v>0</v>
      </c>
      <c r="EU310" s="326">
        <v>0</v>
      </c>
      <c r="EV310" s="326">
        <v>0</v>
      </c>
      <c r="EW310" s="326">
        <v>118418.3</v>
      </c>
      <c r="EX310" s="326">
        <v>118418.3</v>
      </c>
      <c r="EY310" s="326">
        <v>0</v>
      </c>
      <c r="EZ310" s="326">
        <v>0</v>
      </c>
      <c r="FA310" s="326">
        <v>0</v>
      </c>
      <c r="FB310" s="326">
        <v>0</v>
      </c>
      <c r="FC310" s="326">
        <v>0</v>
      </c>
      <c r="FD310" s="326">
        <v>0</v>
      </c>
      <c r="FE310" s="326">
        <v>0</v>
      </c>
      <c r="FF310" s="326">
        <v>0</v>
      </c>
      <c r="FG310" s="326">
        <v>0</v>
      </c>
      <c r="FH310" s="326">
        <v>0</v>
      </c>
      <c r="FI310" s="326">
        <v>0</v>
      </c>
      <c r="FJ310" s="326">
        <v>0</v>
      </c>
      <c r="FK310" s="326">
        <v>0</v>
      </c>
    </row>
    <row r="311" spans="1:167" x14ac:dyDescent="0.15">
      <c r="A311" s="334">
        <v>4690</v>
      </c>
      <c r="B311" s="334" t="s">
        <v>755</v>
      </c>
      <c r="C311" s="326">
        <v>0</v>
      </c>
      <c r="D311" s="326">
        <v>1473549</v>
      </c>
      <c r="E311" s="326">
        <v>0</v>
      </c>
      <c r="F311" s="326">
        <v>0</v>
      </c>
      <c r="G311" s="326">
        <v>4808.43</v>
      </c>
      <c r="H311" s="326">
        <v>8143.05</v>
      </c>
      <c r="I311" s="326">
        <v>11336.24</v>
      </c>
      <c r="J311" s="326">
        <v>0</v>
      </c>
      <c r="K311" s="326">
        <v>494771.92</v>
      </c>
      <c r="L311" s="326">
        <v>0</v>
      </c>
      <c r="M311" s="326">
        <v>0</v>
      </c>
      <c r="N311" s="326">
        <v>0</v>
      </c>
      <c r="O311" s="326">
        <v>0</v>
      </c>
      <c r="P311" s="326">
        <v>0</v>
      </c>
      <c r="Q311" s="326">
        <v>0</v>
      </c>
      <c r="R311" s="326">
        <v>0</v>
      </c>
      <c r="S311" s="326">
        <v>0</v>
      </c>
      <c r="T311" s="326">
        <v>0</v>
      </c>
      <c r="U311" s="326">
        <v>12022.47</v>
      </c>
      <c r="V311" s="326">
        <v>575000</v>
      </c>
      <c r="W311" s="326">
        <v>3399.5</v>
      </c>
      <c r="X311" s="326">
        <v>0</v>
      </c>
      <c r="Y311" s="326">
        <v>0</v>
      </c>
      <c r="Z311" s="326">
        <v>0</v>
      </c>
      <c r="AA311" s="326">
        <v>158046.03</v>
      </c>
      <c r="AB311" s="326">
        <v>0</v>
      </c>
      <c r="AC311" s="326">
        <v>0</v>
      </c>
      <c r="AD311" s="326">
        <v>6295.26</v>
      </c>
      <c r="AE311" s="326">
        <v>0</v>
      </c>
      <c r="AF311" s="326">
        <v>0</v>
      </c>
      <c r="AG311" s="326">
        <v>0</v>
      </c>
      <c r="AH311" s="326">
        <v>6638.88</v>
      </c>
      <c r="AI311" s="326">
        <v>26979</v>
      </c>
      <c r="AJ311" s="326">
        <v>0</v>
      </c>
      <c r="AK311" s="326">
        <v>705</v>
      </c>
      <c r="AL311" s="326">
        <v>0</v>
      </c>
      <c r="AM311" s="326">
        <v>2892</v>
      </c>
      <c r="AN311" s="326">
        <v>10833.64</v>
      </c>
      <c r="AO311" s="326">
        <v>0</v>
      </c>
      <c r="AP311" s="326">
        <v>0</v>
      </c>
      <c r="AQ311" s="326">
        <v>824700.34</v>
      </c>
      <c r="AR311" s="326">
        <v>197080.74</v>
      </c>
      <c r="AS311" s="326">
        <v>0</v>
      </c>
      <c r="AT311" s="326">
        <v>90545.85</v>
      </c>
      <c r="AU311" s="326">
        <v>8205.9599999999991</v>
      </c>
      <c r="AV311" s="326">
        <v>320</v>
      </c>
      <c r="AW311" s="326">
        <v>55238.92</v>
      </c>
      <c r="AX311" s="326">
        <v>102337.97</v>
      </c>
      <c r="AY311" s="326">
        <v>196819.61</v>
      </c>
      <c r="AZ311" s="326">
        <v>136464.59</v>
      </c>
      <c r="BA311" s="326">
        <v>382186.86</v>
      </c>
      <c r="BB311" s="326">
        <v>28029.279999999999</v>
      </c>
      <c r="BC311" s="326">
        <v>19950</v>
      </c>
      <c r="BD311" s="326">
        <v>0</v>
      </c>
      <c r="BE311" s="326">
        <v>0</v>
      </c>
      <c r="BF311" s="326">
        <v>272426.18</v>
      </c>
      <c r="BG311" s="326">
        <v>468877</v>
      </c>
      <c r="BH311" s="326">
        <v>21565</v>
      </c>
      <c r="BI311" s="326">
        <v>0</v>
      </c>
      <c r="BJ311" s="326">
        <v>0</v>
      </c>
      <c r="BK311" s="326">
        <v>0</v>
      </c>
      <c r="BL311" s="326">
        <v>5994.64</v>
      </c>
      <c r="BM311" s="326">
        <v>2195098.19</v>
      </c>
      <c r="BN311" s="326">
        <v>2179775.67</v>
      </c>
      <c r="BO311" s="326">
        <v>0</v>
      </c>
      <c r="BP311" s="326">
        <v>0</v>
      </c>
      <c r="BQ311" s="326">
        <v>0</v>
      </c>
      <c r="BR311" s="326">
        <v>0</v>
      </c>
      <c r="BS311" s="326">
        <v>2195098.19</v>
      </c>
      <c r="BT311" s="326">
        <v>2185770.31</v>
      </c>
      <c r="BU311" s="326">
        <v>0</v>
      </c>
      <c r="BV311" s="326">
        <v>0</v>
      </c>
      <c r="BW311" s="326">
        <v>271043.55</v>
      </c>
      <c r="BX311" s="326">
        <v>0</v>
      </c>
      <c r="BY311" s="326">
        <v>0</v>
      </c>
      <c r="BZ311" s="326">
        <v>0</v>
      </c>
      <c r="CA311" s="326">
        <v>0</v>
      </c>
      <c r="CB311" s="326">
        <v>41855</v>
      </c>
      <c r="CC311" s="326">
        <v>0</v>
      </c>
      <c r="CD311" s="326">
        <v>0</v>
      </c>
      <c r="CE311" s="326">
        <v>0</v>
      </c>
      <c r="CF311" s="326">
        <v>0</v>
      </c>
      <c r="CG311" s="326">
        <v>0</v>
      </c>
      <c r="CH311" s="326">
        <v>282.33999999999997</v>
      </c>
      <c r="CI311" s="326">
        <v>0</v>
      </c>
      <c r="CJ311" s="326">
        <v>0</v>
      </c>
      <c r="CK311" s="326">
        <v>0</v>
      </c>
      <c r="CL311" s="326">
        <v>0</v>
      </c>
      <c r="CM311" s="326">
        <v>60923</v>
      </c>
      <c r="CN311" s="326">
        <v>30196</v>
      </c>
      <c r="CO311" s="326">
        <v>0</v>
      </c>
      <c r="CP311" s="326">
        <v>0</v>
      </c>
      <c r="CQ311" s="326">
        <v>0</v>
      </c>
      <c r="CR311" s="326">
        <v>0</v>
      </c>
      <c r="CS311" s="326">
        <v>7828</v>
      </c>
      <c r="CT311" s="326">
        <v>27045.99</v>
      </c>
      <c r="CU311" s="326">
        <v>0</v>
      </c>
      <c r="CV311" s="326">
        <v>0</v>
      </c>
      <c r="CW311" s="326">
        <v>0</v>
      </c>
      <c r="CX311" s="326">
        <v>16454.28</v>
      </c>
      <c r="CY311" s="326">
        <v>0</v>
      </c>
      <c r="CZ311" s="326">
        <v>0</v>
      </c>
      <c r="DA311" s="326">
        <v>0</v>
      </c>
      <c r="DB311" s="326">
        <v>0</v>
      </c>
      <c r="DC311" s="326">
        <v>0</v>
      </c>
      <c r="DD311" s="326">
        <v>0</v>
      </c>
      <c r="DE311" s="326">
        <v>0</v>
      </c>
      <c r="DF311" s="326">
        <v>0</v>
      </c>
      <c r="DG311" s="326">
        <v>0</v>
      </c>
      <c r="DH311" s="326">
        <v>0</v>
      </c>
      <c r="DI311" s="326">
        <v>209142.64</v>
      </c>
      <c r="DJ311" s="326">
        <v>0</v>
      </c>
      <c r="DK311" s="326">
        <v>0</v>
      </c>
      <c r="DL311" s="326">
        <v>89405.26</v>
      </c>
      <c r="DM311" s="326">
        <v>16816.79</v>
      </c>
      <c r="DN311" s="326">
        <v>0</v>
      </c>
      <c r="DO311" s="326">
        <v>0</v>
      </c>
      <c r="DP311" s="326">
        <v>19161.54</v>
      </c>
      <c r="DQ311" s="326">
        <v>0</v>
      </c>
      <c r="DR311" s="326">
        <v>0</v>
      </c>
      <c r="DS311" s="326">
        <v>0</v>
      </c>
      <c r="DT311" s="326">
        <v>0</v>
      </c>
      <c r="DU311" s="326">
        <v>0</v>
      </c>
      <c r="DV311" s="326">
        <v>121101.93</v>
      </c>
      <c r="DW311" s="326">
        <v>0</v>
      </c>
      <c r="DX311" s="326">
        <v>2765.71</v>
      </c>
      <c r="DY311" s="326">
        <v>10625.46</v>
      </c>
      <c r="DZ311" s="326">
        <v>14119.95</v>
      </c>
      <c r="EA311" s="326">
        <v>0</v>
      </c>
      <c r="EB311" s="326">
        <v>6260.2</v>
      </c>
      <c r="EC311" s="326">
        <v>0</v>
      </c>
      <c r="ED311" s="326">
        <v>0</v>
      </c>
      <c r="EE311" s="326">
        <v>0</v>
      </c>
      <c r="EF311" s="326">
        <v>0</v>
      </c>
      <c r="EG311" s="326">
        <v>0</v>
      </c>
      <c r="EH311" s="326">
        <v>0</v>
      </c>
      <c r="EI311" s="326">
        <v>0</v>
      </c>
      <c r="EJ311" s="326">
        <v>0</v>
      </c>
      <c r="EK311" s="326">
        <v>0</v>
      </c>
      <c r="EL311" s="326">
        <v>0</v>
      </c>
      <c r="EM311" s="326">
        <v>0</v>
      </c>
      <c r="EN311" s="326">
        <v>0</v>
      </c>
      <c r="EO311" s="326">
        <v>0</v>
      </c>
      <c r="EP311" s="326">
        <v>0</v>
      </c>
      <c r="EQ311" s="326">
        <v>0</v>
      </c>
      <c r="ER311" s="326">
        <v>0</v>
      </c>
      <c r="ES311" s="326">
        <v>0</v>
      </c>
      <c r="ET311" s="326">
        <v>0</v>
      </c>
      <c r="EU311" s="326">
        <v>6845.34</v>
      </c>
      <c r="EV311" s="326">
        <v>4036.21</v>
      </c>
      <c r="EW311" s="326">
        <v>47603.63</v>
      </c>
      <c r="EX311" s="326">
        <v>50412.76</v>
      </c>
      <c r="EY311" s="326">
        <v>0</v>
      </c>
      <c r="EZ311" s="326">
        <v>0</v>
      </c>
      <c r="FA311" s="326">
        <v>0</v>
      </c>
      <c r="FB311" s="326">
        <v>0</v>
      </c>
      <c r="FC311" s="326">
        <v>0</v>
      </c>
      <c r="FD311" s="326">
        <v>0</v>
      </c>
      <c r="FE311" s="326">
        <v>0</v>
      </c>
      <c r="FF311" s="326">
        <v>0</v>
      </c>
      <c r="FG311" s="326">
        <v>0</v>
      </c>
      <c r="FH311" s="326">
        <v>12356.63</v>
      </c>
      <c r="FI311" s="326">
        <v>2951.48</v>
      </c>
      <c r="FJ311" s="326">
        <v>2856.15</v>
      </c>
      <c r="FK311" s="326">
        <v>6549</v>
      </c>
    </row>
    <row r="312" spans="1:167" x14ac:dyDescent="0.15">
      <c r="A312" s="334">
        <v>4753</v>
      </c>
      <c r="B312" s="334" t="s">
        <v>756</v>
      </c>
      <c r="C312" s="326">
        <v>2039.28</v>
      </c>
      <c r="D312" s="326">
        <v>10526789.029999999</v>
      </c>
      <c r="E312" s="326">
        <v>108866.16</v>
      </c>
      <c r="F312" s="326">
        <v>0</v>
      </c>
      <c r="G312" s="326">
        <v>43754.5</v>
      </c>
      <c r="H312" s="326">
        <v>16102.58</v>
      </c>
      <c r="I312" s="326">
        <v>151188.73000000001</v>
      </c>
      <c r="J312" s="326">
        <v>11623.2</v>
      </c>
      <c r="K312" s="326">
        <v>1020486</v>
      </c>
      <c r="L312" s="326">
        <v>0</v>
      </c>
      <c r="M312" s="326">
        <v>0</v>
      </c>
      <c r="N312" s="326">
        <v>0</v>
      </c>
      <c r="O312" s="326">
        <v>0</v>
      </c>
      <c r="P312" s="326">
        <v>0</v>
      </c>
      <c r="Q312" s="326">
        <v>0</v>
      </c>
      <c r="R312" s="326">
        <v>0</v>
      </c>
      <c r="S312" s="326">
        <v>0</v>
      </c>
      <c r="T312" s="326">
        <v>3200</v>
      </c>
      <c r="U312" s="326">
        <v>233596.73</v>
      </c>
      <c r="V312" s="326">
        <v>15334716</v>
      </c>
      <c r="W312" s="326">
        <v>29806.42</v>
      </c>
      <c r="X312" s="326">
        <v>0</v>
      </c>
      <c r="Y312" s="326">
        <v>831061.06</v>
      </c>
      <c r="Z312" s="326">
        <v>31239.279999999999</v>
      </c>
      <c r="AA312" s="326">
        <v>1239638.98</v>
      </c>
      <c r="AB312" s="326">
        <v>22862.94</v>
      </c>
      <c r="AC312" s="326">
        <v>0</v>
      </c>
      <c r="AD312" s="326">
        <v>329247.96000000002</v>
      </c>
      <c r="AE312" s="326">
        <v>440568.07</v>
      </c>
      <c r="AF312" s="326">
        <v>0</v>
      </c>
      <c r="AG312" s="326">
        <v>0</v>
      </c>
      <c r="AH312" s="326">
        <v>0</v>
      </c>
      <c r="AI312" s="326">
        <v>0</v>
      </c>
      <c r="AJ312" s="326">
        <v>0</v>
      </c>
      <c r="AK312" s="326">
        <v>53190.76</v>
      </c>
      <c r="AL312" s="326">
        <v>120205</v>
      </c>
      <c r="AM312" s="326">
        <v>36650</v>
      </c>
      <c r="AN312" s="326">
        <v>67160.399999999994</v>
      </c>
      <c r="AO312" s="326">
        <v>0</v>
      </c>
      <c r="AP312" s="326">
        <v>5648.05</v>
      </c>
      <c r="AQ312" s="326">
        <v>6587196.3799999999</v>
      </c>
      <c r="AR312" s="326">
        <v>5554438.5700000003</v>
      </c>
      <c r="AS312" s="326">
        <v>1345658.21</v>
      </c>
      <c r="AT312" s="326">
        <v>1013774.12</v>
      </c>
      <c r="AU312" s="326">
        <v>684329.43</v>
      </c>
      <c r="AV312" s="326">
        <v>6636.71</v>
      </c>
      <c r="AW312" s="326">
        <v>173421.5</v>
      </c>
      <c r="AX312" s="326">
        <v>1383037.12</v>
      </c>
      <c r="AY312" s="326">
        <v>508528.23</v>
      </c>
      <c r="AZ312" s="326">
        <v>1712304.03</v>
      </c>
      <c r="BA312" s="326">
        <v>4873477.67</v>
      </c>
      <c r="BB312" s="326">
        <v>626211.37</v>
      </c>
      <c r="BC312" s="326">
        <v>295132</v>
      </c>
      <c r="BD312" s="326">
        <v>40646.519999999997</v>
      </c>
      <c r="BE312" s="326">
        <v>436375.73</v>
      </c>
      <c r="BF312" s="326">
        <v>4538970.59</v>
      </c>
      <c r="BG312" s="326">
        <v>1190759.48</v>
      </c>
      <c r="BH312" s="326">
        <v>20797.689999999999</v>
      </c>
      <c r="BI312" s="326">
        <v>0</v>
      </c>
      <c r="BJ312" s="326">
        <v>0</v>
      </c>
      <c r="BK312" s="326">
        <v>0</v>
      </c>
      <c r="BL312" s="326">
        <v>15381.16</v>
      </c>
      <c r="BM312" s="326">
        <v>1000000</v>
      </c>
      <c r="BN312" s="326">
        <v>1000000</v>
      </c>
      <c r="BO312" s="326">
        <v>3472613.21</v>
      </c>
      <c r="BP312" s="326">
        <v>0</v>
      </c>
      <c r="BQ312" s="326">
        <v>4005618.26</v>
      </c>
      <c r="BR312" s="326">
        <v>7130796.0899999999</v>
      </c>
      <c r="BS312" s="326">
        <v>8478231.4700000007</v>
      </c>
      <c r="BT312" s="326">
        <v>8146177.25</v>
      </c>
      <c r="BU312" s="326">
        <v>0</v>
      </c>
      <c r="BV312" s="326">
        <v>0</v>
      </c>
      <c r="BW312" s="326">
        <v>4538970.59</v>
      </c>
      <c r="BX312" s="326">
        <v>0</v>
      </c>
      <c r="BY312" s="326">
        <v>0</v>
      </c>
      <c r="BZ312" s="326">
        <v>0</v>
      </c>
      <c r="CA312" s="326">
        <v>0</v>
      </c>
      <c r="CB312" s="326">
        <v>6307.65</v>
      </c>
      <c r="CC312" s="326">
        <v>0</v>
      </c>
      <c r="CD312" s="326">
        <v>0</v>
      </c>
      <c r="CE312" s="326">
        <v>0</v>
      </c>
      <c r="CF312" s="326">
        <v>0</v>
      </c>
      <c r="CG312" s="326">
        <v>0</v>
      </c>
      <c r="CH312" s="326">
        <v>0</v>
      </c>
      <c r="CI312" s="326">
        <v>0</v>
      </c>
      <c r="CJ312" s="326">
        <v>92206.04</v>
      </c>
      <c r="CK312" s="326">
        <v>0</v>
      </c>
      <c r="CL312" s="326">
        <v>0</v>
      </c>
      <c r="CM312" s="326">
        <v>1154299</v>
      </c>
      <c r="CN312" s="326">
        <v>57752</v>
      </c>
      <c r="CO312" s="326">
        <v>0</v>
      </c>
      <c r="CP312" s="326">
        <v>0</v>
      </c>
      <c r="CQ312" s="326">
        <v>0</v>
      </c>
      <c r="CR312" s="326">
        <v>0</v>
      </c>
      <c r="CS312" s="326">
        <v>14972</v>
      </c>
      <c r="CT312" s="326">
        <v>513806.24</v>
      </c>
      <c r="CU312" s="326">
        <v>0</v>
      </c>
      <c r="CV312" s="326">
        <v>0</v>
      </c>
      <c r="CW312" s="326">
        <v>0</v>
      </c>
      <c r="CX312" s="326">
        <v>387355.61</v>
      </c>
      <c r="CY312" s="326">
        <v>0</v>
      </c>
      <c r="CZ312" s="326">
        <v>0</v>
      </c>
      <c r="DA312" s="326">
        <v>0</v>
      </c>
      <c r="DB312" s="326">
        <v>0</v>
      </c>
      <c r="DC312" s="326">
        <v>0</v>
      </c>
      <c r="DD312" s="326">
        <v>0</v>
      </c>
      <c r="DE312" s="326">
        <v>0</v>
      </c>
      <c r="DF312" s="326">
        <v>0</v>
      </c>
      <c r="DG312" s="326">
        <v>0</v>
      </c>
      <c r="DH312" s="326">
        <v>0</v>
      </c>
      <c r="DI312" s="326">
        <v>4606581.84</v>
      </c>
      <c r="DJ312" s="326">
        <v>0</v>
      </c>
      <c r="DK312" s="326">
        <v>0</v>
      </c>
      <c r="DL312" s="326">
        <v>1267975.9099999999</v>
      </c>
      <c r="DM312" s="326">
        <v>256266.88</v>
      </c>
      <c r="DN312" s="326">
        <v>0</v>
      </c>
      <c r="DO312" s="326">
        <v>0</v>
      </c>
      <c r="DP312" s="326">
        <v>193593.63</v>
      </c>
      <c r="DQ312" s="326">
        <v>5000</v>
      </c>
      <c r="DR312" s="326">
        <v>0</v>
      </c>
      <c r="DS312" s="326">
        <v>0</v>
      </c>
      <c r="DT312" s="326">
        <v>0</v>
      </c>
      <c r="DU312" s="326">
        <v>0</v>
      </c>
      <c r="DV312" s="326">
        <v>434211.59</v>
      </c>
      <c r="DW312" s="326">
        <v>0</v>
      </c>
      <c r="DX312" s="326">
        <v>0</v>
      </c>
      <c r="DY312" s="326">
        <v>0</v>
      </c>
      <c r="DZ312" s="326">
        <v>0</v>
      </c>
      <c r="EA312" s="326">
        <v>0</v>
      </c>
      <c r="EB312" s="326">
        <v>0</v>
      </c>
      <c r="EC312" s="326">
        <v>0</v>
      </c>
      <c r="ED312" s="326">
        <v>0</v>
      </c>
      <c r="EE312" s="326">
        <v>816319.44</v>
      </c>
      <c r="EF312" s="326">
        <v>3343556.56</v>
      </c>
      <c r="EG312" s="326">
        <v>2346047.12</v>
      </c>
      <c r="EH312" s="326">
        <v>0</v>
      </c>
      <c r="EI312" s="326">
        <v>0</v>
      </c>
      <c r="EJ312" s="326">
        <v>0</v>
      </c>
      <c r="EK312" s="326">
        <v>181190</v>
      </c>
      <c r="EL312" s="326">
        <v>0</v>
      </c>
      <c r="EM312" s="326">
        <v>30244558.48</v>
      </c>
      <c r="EN312" s="326">
        <v>0</v>
      </c>
      <c r="EO312" s="326">
        <v>28728340.100000001</v>
      </c>
      <c r="EP312" s="326">
        <v>32080791.91</v>
      </c>
      <c r="EQ312" s="326">
        <v>0</v>
      </c>
      <c r="ER312" s="326">
        <v>3352451.81</v>
      </c>
      <c r="ES312" s="326">
        <v>0</v>
      </c>
      <c r="ET312" s="326">
        <v>0</v>
      </c>
      <c r="EU312" s="326">
        <v>0</v>
      </c>
      <c r="EV312" s="326">
        <v>4975.25</v>
      </c>
      <c r="EW312" s="326">
        <v>1264546.46</v>
      </c>
      <c r="EX312" s="326">
        <v>1259571.21</v>
      </c>
      <c r="EY312" s="326">
        <v>0</v>
      </c>
      <c r="EZ312" s="326">
        <v>147253.70000000001</v>
      </c>
      <c r="FA312" s="326">
        <v>157041</v>
      </c>
      <c r="FB312" s="326">
        <v>185313.79</v>
      </c>
      <c r="FC312" s="326">
        <v>862.5</v>
      </c>
      <c r="FD312" s="326">
        <v>174663.99</v>
      </c>
      <c r="FE312" s="326">
        <v>0</v>
      </c>
      <c r="FF312" s="326">
        <v>0</v>
      </c>
      <c r="FG312" s="326">
        <v>0</v>
      </c>
      <c r="FH312" s="326">
        <v>0</v>
      </c>
      <c r="FI312" s="326">
        <v>0</v>
      </c>
      <c r="FJ312" s="326">
        <v>0</v>
      </c>
      <c r="FK312" s="326">
        <v>0</v>
      </c>
    </row>
    <row r="313" spans="1:167" x14ac:dyDescent="0.15">
      <c r="A313" s="334">
        <v>4760</v>
      </c>
      <c r="B313" s="334" t="s">
        <v>757</v>
      </c>
      <c r="C313" s="326">
        <v>0</v>
      </c>
      <c r="D313" s="326">
        <v>2856196.44</v>
      </c>
      <c r="E313" s="326">
        <v>0</v>
      </c>
      <c r="F313" s="326">
        <v>4443.1000000000004</v>
      </c>
      <c r="G313" s="326">
        <v>27276.38</v>
      </c>
      <c r="H313" s="326">
        <v>5067.3900000000003</v>
      </c>
      <c r="I313" s="326">
        <v>40421.199999999997</v>
      </c>
      <c r="J313" s="326">
        <v>0</v>
      </c>
      <c r="K313" s="326">
        <v>380788</v>
      </c>
      <c r="L313" s="326">
        <v>0</v>
      </c>
      <c r="M313" s="326">
        <v>0</v>
      </c>
      <c r="N313" s="326">
        <v>0</v>
      </c>
      <c r="O313" s="326">
        <v>0</v>
      </c>
      <c r="P313" s="326">
        <v>12682</v>
      </c>
      <c r="Q313" s="326">
        <v>0</v>
      </c>
      <c r="R313" s="326">
        <v>0</v>
      </c>
      <c r="S313" s="326">
        <v>0</v>
      </c>
      <c r="T313" s="326">
        <v>0</v>
      </c>
      <c r="U313" s="326">
        <v>72317.58</v>
      </c>
      <c r="V313" s="326">
        <v>3604118</v>
      </c>
      <c r="W313" s="326">
        <v>9818.5300000000007</v>
      </c>
      <c r="X313" s="326">
        <v>0</v>
      </c>
      <c r="Y313" s="326">
        <v>0</v>
      </c>
      <c r="Z313" s="326">
        <v>0</v>
      </c>
      <c r="AA313" s="326">
        <v>549172.27</v>
      </c>
      <c r="AB313" s="326">
        <v>0</v>
      </c>
      <c r="AC313" s="326">
        <v>0</v>
      </c>
      <c r="AD313" s="326">
        <v>22208.799999999999</v>
      </c>
      <c r="AE313" s="326">
        <v>120563.59</v>
      </c>
      <c r="AF313" s="326">
        <v>0</v>
      </c>
      <c r="AG313" s="326">
        <v>0</v>
      </c>
      <c r="AH313" s="326">
        <v>33438.99</v>
      </c>
      <c r="AI313" s="326">
        <v>40294</v>
      </c>
      <c r="AJ313" s="326">
        <v>0</v>
      </c>
      <c r="AK313" s="326">
        <v>12350</v>
      </c>
      <c r="AL313" s="326">
        <v>0</v>
      </c>
      <c r="AM313" s="326">
        <v>0</v>
      </c>
      <c r="AN313" s="326">
        <v>7937.74</v>
      </c>
      <c r="AO313" s="326">
        <v>0</v>
      </c>
      <c r="AP313" s="326">
        <v>0</v>
      </c>
      <c r="AQ313" s="326">
        <v>1132061.17</v>
      </c>
      <c r="AR313" s="326">
        <v>1622658.44</v>
      </c>
      <c r="AS313" s="326">
        <v>522411.29</v>
      </c>
      <c r="AT313" s="326">
        <v>190410.46</v>
      </c>
      <c r="AU313" s="326">
        <v>167877.09</v>
      </c>
      <c r="AV313" s="326">
        <v>144.25</v>
      </c>
      <c r="AW313" s="326">
        <v>170333.07</v>
      </c>
      <c r="AX313" s="326">
        <v>138846.42000000001</v>
      </c>
      <c r="AY313" s="326">
        <v>150122.57999999999</v>
      </c>
      <c r="AZ313" s="326">
        <v>357665.74</v>
      </c>
      <c r="BA313" s="326">
        <v>1358169.15</v>
      </c>
      <c r="BB313" s="326">
        <v>19727.41</v>
      </c>
      <c r="BC313" s="326">
        <v>81014.91</v>
      </c>
      <c r="BD313" s="326">
        <v>0</v>
      </c>
      <c r="BE313" s="326">
        <v>66356.84</v>
      </c>
      <c r="BF313" s="326">
        <v>864873.97</v>
      </c>
      <c r="BG313" s="326">
        <v>950723</v>
      </c>
      <c r="BH313" s="326">
        <v>0</v>
      </c>
      <c r="BI313" s="326">
        <v>0</v>
      </c>
      <c r="BJ313" s="326">
        <v>0</v>
      </c>
      <c r="BK313" s="326">
        <v>0</v>
      </c>
      <c r="BL313" s="326">
        <v>3479.99</v>
      </c>
      <c r="BM313" s="326">
        <v>0</v>
      </c>
      <c r="BN313" s="326">
        <v>0</v>
      </c>
      <c r="BO313" s="326">
        <v>0</v>
      </c>
      <c r="BP313" s="326">
        <v>0</v>
      </c>
      <c r="BQ313" s="326">
        <v>1729603.71</v>
      </c>
      <c r="BR313" s="326">
        <v>1731821.94</v>
      </c>
      <c r="BS313" s="326">
        <v>1729603.71</v>
      </c>
      <c r="BT313" s="326">
        <v>1735301.93</v>
      </c>
      <c r="BU313" s="326">
        <v>0</v>
      </c>
      <c r="BV313" s="326">
        <v>0</v>
      </c>
      <c r="BW313" s="326">
        <v>544873.97</v>
      </c>
      <c r="BX313" s="326">
        <v>0</v>
      </c>
      <c r="BY313" s="326">
        <v>0</v>
      </c>
      <c r="BZ313" s="326">
        <v>0</v>
      </c>
      <c r="CA313" s="326">
        <v>0</v>
      </c>
      <c r="CB313" s="326">
        <v>0</v>
      </c>
      <c r="CC313" s="326">
        <v>0</v>
      </c>
      <c r="CD313" s="326">
        <v>0</v>
      </c>
      <c r="CE313" s="326">
        <v>0</v>
      </c>
      <c r="CF313" s="326">
        <v>0</v>
      </c>
      <c r="CG313" s="326">
        <v>0</v>
      </c>
      <c r="CH313" s="326">
        <v>15104.42</v>
      </c>
      <c r="CI313" s="326">
        <v>0</v>
      </c>
      <c r="CJ313" s="326">
        <v>0</v>
      </c>
      <c r="CK313" s="326">
        <v>0</v>
      </c>
      <c r="CL313" s="326">
        <v>0</v>
      </c>
      <c r="CM313" s="326">
        <v>157967</v>
      </c>
      <c r="CN313" s="326">
        <v>0</v>
      </c>
      <c r="CO313" s="326">
        <v>0</v>
      </c>
      <c r="CP313" s="326">
        <v>0</v>
      </c>
      <c r="CQ313" s="326">
        <v>0</v>
      </c>
      <c r="CR313" s="326">
        <v>4000</v>
      </c>
      <c r="CS313" s="326">
        <v>0</v>
      </c>
      <c r="CT313" s="326">
        <v>136012.87</v>
      </c>
      <c r="CU313" s="326">
        <v>0</v>
      </c>
      <c r="CV313" s="326">
        <v>0</v>
      </c>
      <c r="CW313" s="326">
        <v>0</v>
      </c>
      <c r="CX313" s="326">
        <v>22366.19</v>
      </c>
      <c r="CY313" s="326">
        <v>0</v>
      </c>
      <c r="CZ313" s="326">
        <v>0</v>
      </c>
      <c r="DA313" s="326">
        <v>0</v>
      </c>
      <c r="DB313" s="326">
        <v>0</v>
      </c>
      <c r="DC313" s="326">
        <v>0</v>
      </c>
      <c r="DD313" s="326">
        <v>40</v>
      </c>
      <c r="DE313" s="326">
        <v>0</v>
      </c>
      <c r="DF313" s="326">
        <v>0</v>
      </c>
      <c r="DG313" s="326">
        <v>0</v>
      </c>
      <c r="DH313" s="326">
        <v>0</v>
      </c>
      <c r="DI313" s="326">
        <v>667492.06000000006</v>
      </c>
      <c r="DJ313" s="326">
        <v>0</v>
      </c>
      <c r="DK313" s="326">
        <v>0</v>
      </c>
      <c r="DL313" s="326">
        <v>81829.740000000005</v>
      </c>
      <c r="DM313" s="326">
        <v>117884.31</v>
      </c>
      <c r="DN313" s="326">
        <v>0</v>
      </c>
      <c r="DO313" s="326">
        <v>0</v>
      </c>
      <c r="DP313" s="326">
        <v>3505.39</v>
      </c>
      <c r="DQ313" s="326">
        <v>0</v>
      </c>
      <c r="DR313" s="326">
        <v>0</v>
      </c>
      <c r="DS313" s="326">
        <v>0</v>
      </c>
      <c r="DT313" s="326">
        <v>0</v>
      </c>
      <c r="DU313" s="326">
        <v>0</v>
      </c>
      <c r="DV313" s="326">
        <v>9652.9500000000007</v>
      </c>
      <c r="DW313" s="326">
        <v>0</v>
      </c>
      <c r="DX313" s="326">
        <v>0</v>
      </c>
      <c r="DY313" s="326">
        <v>0</v>
      </c>
      <c r="DZ313" s="326">
        <v>0</v>
      </c>
      <c r="EA313" s="326">
        <v>0</v>
      </c>
      <c r="EB313" s="326">
        <v>0</v>
      </c>
      <c r="EC313" s="326">
        <v>0</v>
      </c>
      <c r="ED313" s="326">
        <v>302673.40999999997</v>
      </c>
      <c r="EE313" s="326">
        <v>1049071.5</v>
      </c>
      <c r="EF313" s="326">
        <v>1573950.59</v>
      </c>
      <c r="EG313" s="326">
        <v>827552.5</v>
      </c>
      <c r="EH313" s="326">
        <v>0</v>
      </c>
      <c r="EI313" s="326">
        <v>0</v>
      </c>
      <c r="EJ313" s="326">
        <v>0</v>
      </c>
      <c r="EK313" s="326">
        <v>0</v>
      </c>
      <c r="EL313" s="326">
        <v>0</v>
      </c>
      <c r="EM313" s="326">
        <v>5910000</v>
      </c>
      <c r="EN313" s="326">
        <v>1332779.83</v>
      </c>
      <c r="EO313" s="326">
        <v>1657657.58</v>
      </c>
      <c r="EP313" s="326">
        <v>324877.75</v>
      </c>
      <c r="EQ313" s="326">
        <v>0</v>
      </c>
      <c r="ER313" s="326">
        <v>0</v>
      </c>
      <c r="ES313" s="326">
        <v>0</v>
      </c>
      <c r="ET313" s="326">
        <v>0</v>
      </c>
      <c r="EU313" s="326">
        <v>91719.96</v>
      </c>
      <c r="EV313" s="326">
        <v>88659.31</v>
      </c>
      <c r="EW313" s="326">
        <v>222768.55</v>
      </c>
      <c r="EX313" s="326">
        <v>225829.2</v>
      </c>
      <c r="EY313" s="326">
        <v>0</v>
      </c>
      <c r="EZ313" s="326">
        <v>17730.52</v>
      </c>
      <c r="FA313" s="326">
        <v>15518.45</v>
      </c>
      <c r="FB313" s="326">
        <v>29775</v>
      </c>
      <c r="FC313" s="326">
        <v>0</v>
      </c>
      <c r="FD313" s="326">
        <v>31987.07</v>
      </c>
      <c r="FE313" s="326">
        <v>0</v>
      </c>
      <c r="FF313" s="326">
        <v>0</v>
      </c>
      <c r="FG313" s="326">
        <v>0</v>
      </c>
      <c r="FH313" s="326">
        <v>0</v>
      </c>
      <c r="FI313" s="326">
        <v>0</v>
      </c>
      <c r="FJ313" s="326">
        <v>0</v>
      </c>
      <c r="FK313" s="326">
        <v>0</v>
      </c>
    </row>
    <row r="314" spans="1:167" x14ac:dyDescent="0.15">
      <c r="A314" s="334">
        <v>4781</v>
      </c>
      <c r="B314" s="334" t="s">
        <v>758</v>
      </c>
      <c r="C314" s="326">
        <v>0</v>
      </c>
      <c r="D314" s="326">
        <v>24199217</v>
      </c>
      <c r="E314" s="326">
        <v>0</v>
      </c>
      <c r="F314" s="326">
        <v>0</v>
      </c>
      <c r="G314" s="326">
        <v>58076.3</v>
      </c>
      <c r="H314" s="326">
        <v>189322.89</v>
      </c>
      <c r="I314" s="326">
        <v>104291.52</v>
      </c>
      <c r="J314" s="326">
        <v>0</v>
      </c>
      <c r="K314" s="326">
        <v>446466</v>
      </c>
      <c r="L314" s="326">
        <v>0</v>
      </c>
      <c r="M314" s="326">
        <v>0</v>
      </c>
      <c r="N314" s="326">
        <v>0</v>
      </c>
      <c r="O314" s="326">
        <v>0</v>
      </c>
      <c r="P314" s="326">
        <v>37546.080000000002</v>
      </c>
      <c r="Q314" s="326">
        <v>0</v>
      </c>
      <c r="R314" s="326">
        <v>0</v>
      </c>
      <c r="S314" s="326">
        <v>0</v>
      </c>
      <c r="T314" s="326">
        <v>0</v>
      </c>
      <c r="U314" s="326">
        <v>208857.73</v>
      </c>
      <c r="V314" s="326">
        <v>4329767</v>
      </c>
      <c r="W314" s="326">
        <v>21387.55</v>
      </c>
      <c r="X314" s="326">
        <v>0</v>
      </c>
      <c r="Y314" s="326">
        <v>728666.72</v>
      </c>
      <c r="Z314" s="326">
        <v>133272.09</v>
      </c>
      <c r="AA314" s="326">
        <v>1155307.93</v>
      </c>
      <c r="AB314" s="326">
        <v>0</v>
      </c>
      <c r="AC314" s="326">
        <v>0</v>
      </c>
      <c r="AD314" s="326">
        <v>286404.26</v>
      </c>
      <c r="AE314" s="326">
        <v>482822.54</v>
      </c>
      <c r="AF314" s="326">
        <v>0</v>
      </c>
      <c r="AG314" s="326">
        <v>0</v>
      </c>
      <c r="AH314" s="326">
        <v>0</v>
      </c>
      <c r="AI314" s="326">
        <v>28429.18</v>
      </c>
      <c r="AJ314" s="326">
        <v>0</v>
      </c>
      <c r="AK314" s="326">
        <v>0</v>
      </c>
      <c r="AL314" s="326">
        <v>0</v>
      </c>
      <c r="AM314" s="326">
        <v>15666.71</v>
      </c>
      <c r="AN314" s="326">
        <v>126297.28</v>
      </c>
      <c r="AO314" s="326">
        <v>0</v>
      </c>
      <c r="AP314" s="326">
        <v>121775.54</v>
      </c>
      <c r="AQ314" s="326">
        <v>6146546.1699999999</v>
      </c>
      <c r="AR314" s="326">
        <v>4635607</v>
      </c>
      <c r="AS314" s="326">
        <v>855826.76</v>
      </c>
      <c r="AT314" s="326">
        <v>799303.45</v>
      </c>
      <c r="AU314" s="326">
        <v>607965.32999999996</v>
      </c>
      <c r="AV314" s="326">
        <v>25544.07</v>
      </c>
      <c r="AW314" s="326">
        <v>789363.32</v>
      </c>
      <c r="AX314" s="326">
        <v>1360984.36</v>
      </c>
      <c r="AY314" s="326">
        <v>631809.86</v>
      </c>
      <c r="AZ314" s="326">
        <v>1555485.73</v>
      </c>
      <c r="BA314" s="326">
        <v>5879485.7000000002</v>
      </c>
      <c r="BB314" s="326">
        <v>901303.93</v>
      </c>
      <c r="BC314" s="326">
        <v>195933.09</v>
      </c>
      <c r="BD314" s="326">
        <v>0</v>
      </c>
      <c r="BE314" s="326">
        <v>1070216.6100000001</v>
      </c>
      <c r="BF314" s="326">
        <v>3726255.73</v>
      </c>
      <c r="BG314" s="326">
        <v>1051555.46</v>
      </c>
      <c r="BH314" s="326">
        <v>1711.44</v>
      </c>
      <c r="BI314" s="326">
        <v>0</v>
      </c>
      <c r="BJ314" s="326">
        <v>0</v>
      </c>
      <c r="BK314" s="326">
        <v>0</v>
      </c>
      <c r="BL314" s="326">
        <v>23397.24</v>
      </c>
      <c r="BM314" s="326">
        <v>0</v>
      </c>
      <c r="BN314" s="326">
        <v>0</v>
      </c>
      <c r="BO314" s="326">
        <v>19395969.879999999</v>
      </c>
      <c r="BP314" s="326">
        <v>21811248.949999999</v>
      </c>
      <c r="BQ314" s="326">
        <v>0</v>
      </c>
      <c r="BR314" s="326">
        <v>0</v>
      </c>
      <c r="BS314" s="326">
        <v>19395969.879999999</v>
      </c>
      <c r="BT314" s="326">
        <v>21834646.190000001</v>
      </c>
      <c r="BU314" s="326">
        <v>0</v>
      </c>
      <c r="BV314" s="326">
        <v>0</v>
      </c>
      <c r="BW314" s="326">
        <v>3716356.23</v>
      </c>
      <c r="BX314" s="326">
        <v>0</v>
      </c>
      <c r="BY314" s="326">
        <v>0</v>
      </c>
      <c r="BZ314" s="326">
        <v>0</v>
      </c>
      <c r="CA314" s="326">
        <v>0</v>
      </c>
      <c r="CB314" s="326">
        <v>0</v>
      </c>
      <c r="CC314" s="326">
        <v>20206.080000000002</v>
      </c>
      <c r="CD314" s="326">
        <v>0</v>
      </c>
      <c r="CE314" s="326">
        <v>0</v>
      </c>
      <c r="CF314" s="326">
        <v>0</v>
      </c>
      <c r="CG314" s="326">
        <v>0</v>
      </c>
      <c r="CH314" s="326">
        <v>0</v>
      </c>
      <c r="CI314" s="326">
        <v>0</v>
      </c>
      <c r="CJ314" s="326">
        <v>0</v>
      </c>
      <c r="CK314" s="326">
        <v>0</v>
      </c>
      <c r="CL314" s="326">
        <v>0</v>
      </c>
      <c r="CM314" s="326">
        <v>1103727</v>
      </c>
      <c r="CN314" s="326">
        <v>87396</v>
      </c>
      <c r="CO314" s="326">
        <v>0</v>
      </c>
      <c r="CP314" s="326">
        <v>0</v>
      </c>
      <c r="CQ314" s="326">
        <v>0</v>
      </c>
      <c r="CR314" s="326">
        <v>15000</v>
      </c>
      <c r="CS314" s="326">
        <v>22657</v>
      </c>
      <c r="CT314" s="326">
        <v>642181.27</v>
      </c>
      <c r="CU314" s="326">
        <v>0</v>
      </c>
      <c r="CV314" s="326">
        <v>0</v>
      </c>
      <c r="CW314" s="326">
        <v>0</v>
      </c>
      <c r="CX314" s="326">
        <v>256993.27</v>
      </c>
      <c r="CY314" s="326">
        <v>0</v>
      </c>
      <c r="CZ314" s="326">
        <v>0</v>
      </c>
      <c r="DA314" s="326">
        <v>0</v>
      </c>
      <c r="DB314" s="326">
        <v>0</v>
      </c>
      <c r="DC314" s="326">
        <v>0</v>
      </c>
      <c r="DD314" s="326">
        <v>0</v>
      </c>
      <c r="DE314" s="326">
        <v>0</v>
      </c>
      <c r="DF314" s="326">
        <v>0</v>
      </c>
      <c r="DG314" s="326">
        <v>0</v>
      </c>
      <c r="DH314" s="326">
        <v>0</v>
      </c>
      <c r="DI314" s="326">
        <v>4337228.4400000004</v>
      </c>
      <c r="DJ314" s="326">
        <v>0</v>
      </c>
      <c r="DK314" s="326">
        <v>0</v>
      </c>
      <c r="DL314" s="326">
        <v>600868.72</v>
      </c>
      <c r="DM314" s="326">
        <v>419305.7</v>
      </c>
      <c r="DN314" s="326">
        <v>0</v>
      </c>
      <c r="DO314" s="326">
        <v>0</v>
      </c>
      <c r="DP314" s="326">
        <v>204191.16</v>
      </c>
      <c r="DQ314" s="326">
        <v>24103.4</v>
      </c>
      <c r="DR314" s="326">
        <v>0</v>
      </c>
      <c r="DS314" s="326">
        <v>0</v>
      </c>
      <c r="DT314" s="326">
        <v>231594.95</v>
      </c>
      <c r="DU314" s="326">
        <v>0</v>
      </c>
      <c r="DV314" s="326">
        <v>47224.480000000003</v>
      </c>
      <c r="DW314" s="326">
        <v>0</v>
      </c>
      <c r="DX314" s="326">
        <v>302386.59999999998</v>
      </c>
      <c r="DY314" s="326">
        <v>338410.03</v>
      </c>
      <c r="DZ314" s="326">
        <v>72260.259999999995</v>
      </c>
      <c r="EA314" s="326">
        <v>35342.6</v>
      </c>
      <c r="EB314" s="326">
        <v>894.23</v>
      </c>
      <c r="EC314" s="326">
        <v>0</v>
      </c>
      <c r="ED314" s="326">
        <v>485078.87</v>
      </c>
      <c r="EE314" s="326">
        <v>485600.24</v>
      </c>
      <c r="EF314" s="326">
        <v>1845230.2</v>
      </c>
      <c r="EG314" s="326">
        <v>1843208.83</v>
      </c>
      <c r="EH314" s="326">
        <v>0</v>
      </c>
      <c r="EI314" s="326">
        <v>0</v>
      </c>
      <c r="EJ314" s="326">
        <v>0</v>
      </c>
      <c r="EK314" s="326">
        <v>1500</v>
      </c>
      <c r="EL314" s="326">
        <v>0</v>
      </c>
      <c r="EM314" s="326">
        <v>7284446.2999999998</v>
      </c>
      <c r="EN314" s="326">
        <v>0</v>
      </c>
      <c r="EO314" s="326">
        <v>0</v>
      </c>
      <c r="EP314" s="326">
        <v>0</v>
      </c>
      <c r="EQ314" s="326">
        <v>0</v>
      </c>
      <c r="ER314" s="326">
        <v>0</v>
      </c>
      <c r="ES314" s="326">
        <v>0</v>
      </c>
      <c r="ET314" s="326">
        <v>0</v>
      </c>
      <c r="EU314" s="326">
        <v>311237.21000000002</v>
      </c>
      <c r="EV314" s="326">
        <v>411254.54</v>
      </c>
      <c r="EW314" s="326">
        <v>1128434.58</v>
      </c>
      <c r="EX314" s="326">
        <v>1005135.92</v>
      </c>
      <c r="EY314" s="326">
        <v>23281.33</v>
      </c>
      <c r="EZ314" s="326">
        <v>434085.07</v>
      </c>
      <c r="FA314" s="326">
        <v>411172.24</v>
      </c>
      <c r="FB314" s="326">
        <v>444599.6</v>
      </c>
      <c r="FC314" s="326">
        <v>14895.32</v>
      </c>
      <c r="FD314" s="326">
        <v>452617.11</v>
      </c>
      <c r="FE314" s="326">
        <v>0</v>
      </c>
      <c r="FF314" s="326">
        <v>0</v>
      </c>
      <c r="FG314" s="326">
        <v>0</v>
      </c>
      <c r="FH314" s="326">
        <v>0</v>
      </c>
      <c r="FI314" s="326">
        <v>0</v>
      </c>
      <c r="FJ314" s="326">
        <v>0</v>
      </c>
      <c r="FK314" s="326">
        <v>0</v>
      </c>
    </row>
    <row r="315" spans="1:167" x14ac:dyDescent="0.15">
      <c r="A315" s="334">
        <v>4795</v>
      </c>
      <c r="B315" s="334" t="s">
        <v>759</v>
      </c>
      <c r="C315" s="326">
        <v>0</v>
      </c>
      <c r="D315" s="326">
        <v>1702403</v>
      </c>
      <c r="E315" s="326">
        <v>0</v>
      </c>
      <c r="F315" s="326">
        <v>1172</v>
      </c>
      <c r="G315" s="326">
        <v>18280.47</v>
      </c>
      <c r="H315" s="326">
        <v>5910.72</v>
      </c>
      <c r="I315" s="326">
        <v>70395.23</v>
      </c>
      <c r="J315" s="326">
        <v>0</v>
      </c>
      <c r="K315" s="326">
        <v>222424</v>
      </c>
      <c r="L315" s="326">
        <v>0</v>
      </c>
      <c r="M315" s="326">
        <v>0</v>
      </c>
      <c r="N315" s="326">
        <v>0</v>
      </c>
      <c r="O315" s="326">
        <v>0</v>
      </c>
      <c r="P315" s="326">
        <v>4497</v>
      </c>
      <c r="Q315" s="326">
        <v>0</v>
      </c>
      <c r="R315" s="326">
        <v>0</v>
      </c>
      <c r="S315" s="326">
        <v>16427.099999999999</v>
      </c>
      <c r="T315" s="326">
        <v>0</v>
      </c>
      <c r="U315" s="326">
        <v>54225.47</v>
      </c>
      <c r="V315" s="326">
        <v>2691253</v>
      </c>
      <c r="W315" s="326">
        <v>31594.45</v>
      </c>
      <c r="X315" s="326">
        <v>0</v>
      </c>
      <c r="Y315" s="326">
        <v>166688.46</v>
      </c>
      <c r="Z315" s="326">
        <v>2319.52</v>
      </c>
      <c r="AA315" s="326">
        <v>369625.97</v>
      </c>
      <c r="AB315" s="326">
        <v>0</v>
      </c>
      <c r="AC315" s="326">
        <v>0</v>
      </c>
      <c r="AD315" s="326">
        <v>130921.25</v>
      </c>
      <c r="AE315" s="326">
        <v>89728.68</v>
      </c>
      <c r="AF315" s="326">
        <v>0</v>
      </c>
      <c r="AG315" s="326">
        <v>0</v>
      </c>
      <c r="AH315" s="326">
        <v>41654.42</v>
      </c>
      <c r="AI315" s="326">
        <v>30821</v>
      </c>
      <c r="AJ315" s="326">
        <v>0</v>
      </c>
      <c r="AK315" s="326">
        <v>0</v>
      </c>
      <c r="AL315" s="326">
        <v>45081</v>
      </c>
      <c r="AM315" s="326">
        <v>19854.900000000001</v>
      </c>
      <c r="AN315" s="326">
        <v>6016.04</v>
      </c>
      <c r="AO315" s="326">
        <v>0</v>
      </c>
      <c r="AP315" s="326">
        <v>41092.33</v>
      </c>
      <c r="AQ315" s="326">
        <v>1151336.83</v>
      </c>
      <c r="AR315" s="326">
        <v>1214155.04</v>
      </c>
      <c r="AS315" s="326">
        <v>215979.04</v>
      </c>
      <c r="AT315" s="326">
        <v>167375.89000000001</v>
      </c>
      <c r="AU315" s="326">
        <v>132239.24</v>
      </c>
      <c r="AV315" s="326">
        <v>0</v>
      </c>
      <c r="AW315" s="326">
        <v>153779.13</v>
      </c>
      <c r="AX315" s="326">
        <v>244929.29</v>
      </c>
      <c r="AY315" s="326">
        <v>141834.23000000001</v>
      </c>
      <c r="AZ315" s="326">
        <v>158429.72</v>
      </c>
      <c r="BA315" s="326">
        <v>1100180.92</v>
      </c>
      <c r="BB315" s="326">
        <v>205353.26</v>
      </c>
      <c r="BC315" s="326">
        <v>97162.97</v>
      </c>
      <c r="BD315" s="326">
        <v>29441.83</v>
      </c>
      <c r="BE315" s="326">
        <v>74829.440000000002</v>
      </c>
      <c r="BF315" s="326">
        <v>501255</v>
      </c>
      <c r="BG315" s="326">
        <v>220108.1</v>
      </c>
      <c r="BH315" s="326">
        <v>17709.07</v>
      </c>
      <c r="BI315" s="326">
        <v>0</v>
      </c>
      <c r="BJ315" s="326">
        <v>0</v>
      </c>
      <c r="BK315" s="326">
        <v>0</v>
      </c>
      <c r="BL315" s="326">
        <v>0</v>
      </c>
      <c r="BM315" s="326">
        <v>0</v>
      </c>
      <c r="BN315" s="326">
        <v>0</v>
      </c>
      <c r="BO315" s="326">
        <v>0</v>
      </c>
      <c r="BP315" s="326">
        <v>0</v>
      </c>
      <c r="BQ315" s="326">
        <v>699702.22</v>
      </c>
      <c r="BR315" s="326">
        <v>635989.23</v>
      </c>
      <c r="BS315" s="326">
        <v>699702.22</v>
      </c>
      <c r="BT315" s="326">
        <v>635989.23</v>
      </c>
      <c r="BU315" s="326">
        <v>0</v>
      </c>
      <c r="BV315" s="326">
        <v>0</v>
      </c>
      <c r="BW315" s="326">
        <v>480255</v>
      </c>
      <c r="BX315" s="326">
        <v>0</v>
      </c>
      <c r="BY315" s="326">
        <v>0</v>
      </c>
      <c r="BZ315" s="326">
        <v>0</v>
      </c>
      <c r="CA315" s="326">
        <v>0</v>
      </c>
      <c r="CB315" s="326">
        <v>0</v>
      </c>
      <c r="CC315" s="326">
        <v>0</v>
      </c>
      <c r="CD315" s="326">
        <v>0</v>
      </c>
      <c r="CE315" s="326">
        <v>0</v>
      </c>
      <c r="CF315" s="326">
        <v>0</v>
      </c>
      <c r="CG315" s="326">
        <v>0</v>
      </c>
      <c r="CH315" s="326">
        <v>0</v>
      </c>
      <c r="CI315" s="326">
        <v>0</v>
      </c>
      <c r="CJ315" s="326">
        <v>0</v>
      </c>
      <c r="CK315" s="326">
        <v>53933.78</v>
      </c>
      <c r="CL315" s="326">
        <v>0</v>
      </c>
      <c r="CM315" s="326">
        <v>157531</v>
      </c>
      <c r="CN315" s="326">
        <v>16599</v>
      </c>
      <c r="CO315" s="326">
        <v>0</v>
      </c>
      <c r="CP315" s="326">
        <v>0</v>
      </c>
      <c r="CQ315" s="326">
        <v>0</v>
      </c>
      <c r="CR315" s="326">
        <v>0</v>
      </c>
      <c r="CS315" s="326">
        <v>4303</v>
      </c>
      <c r="CT315" s="326">
        <v>122084.21</v>
      </c>
      <c r="CU315" s="326">
        <v>0</v>
      </c>
      <c r="CV315" s="326">
        <v>0</v>
      </c>
      <c r="CW315" s="326">
        <v>0</v>
      </c>
      <c r="CX315" s="326">
        <v>0</v>
      </c>
      <c r="CY315" s="326">
        <v>0</v>
      </c>
      <c r="CZ315" s="326">
        <v>0</v>
      </c>
      <c r="DA315" s="326">
        <v>0</v>
      </c>
      <c r="DB315" s="326">
        <v>0</v>
      </c>
      <c r="DC315" s="326">
        <v>0</v>
      </c>
      <c r="DD315" s="326">
        <v>0</v>
      </c>
      <c r="DE315" s="326">
        <v>0</v>
      </c>
      <c r="DF315" s="326">
        <v>0</v>
      </c>
      <c r="DG315" s="326">
        <v>5190.88</v>
      </c>
      <c r="DH315" s="326">
        <v>0</v>
      </c>
      <c r="DI315" s="326">
        <v>595023.38</v>
      </c>
      <c r="DJ315" s="326">
        <v>0</v>
      </c>
      <c r="DK315" s="326">
        <v>10945.51</v>
      </c>
      <c r="DL315" s="326">
        <v>81164.56</v>
      </c>
      <c r="DM315" s="326">
        <v>94416.39</v>
      </c>
      <c r="DN315" s="326">
        <v>0</v>
      </c>
      <c r="DO315" s="326">
        <v>0</v>
      </c>
      <c r="DP315" s="326">
        <v>47845.27</v>
      </c>
      <c r="DQ315" s="326">
        <v>0</v>
      </c>
      <c r="DR315" s="326">
        <v>0</v>
      </c>
      <c r="DS315" s="326">
        <v>0</v>
      </c>
      <c r="DT315" s="326">
        <v>0</v>
      </c>
      <c r="DU315" s="326">
        <v>0</v>
      </c>
      <c r="DV315" s="326">
        <v>120</v>
      </c>
      <c r="DW315" s="326">
        <v>0</v>
      </c>
      <c r="DX315" s="326">
        <v>6432.74</v>
      </c>
      <c r="DY315" s="326">
        <v>34415</v>
      </c>
      <c r="DZ315" s="326">
        <v>80916.22</v>
      </c>
      <c r="EA315" s="326">
        <v>52933.96</v>
      </c>
      <c r="EB315" s="326">
        <v>0</v>
      </c>
      <c r="EC315" s="326">
        <v>0</v>
      </c>
      <c r="ED315" s="326">
        <v>56818.11</v>
      </c>
      <c r="EE315" s="326">
        <v>44811.44</v>
      </c>
      <c r="EF315" s="326">
        <v>771429.28</v>
      </c>
      <c r="EG315" s="326">
        <v>743653.31</v>
      </c>
      <c r="EH315" s="326">
        <v>0</v>
      </c>
      <c r="EI315" s="326">
        <v>0</v>
      </c>
      <c r="EJ315" s="326">
        <v>0</v>
      </c>
      <c r="EK315" s="326">
        <v>39782.639999999999</v>
      </c>
      <c r="EL315" s="326">
        <v>0</v>
      </c>
      <c r="EM315" s="326">
        <v>3436806.02</v>
      </c>
      <c r="EN315" s="326">
        <v>192490.11</v>
      </c>
      <c r="EO315" s="326">
        <v>77923.350000000006</v>
      </c>
      <c r="EP315" s="326">
        <v>60867.07</v>
      </c>
      <c r="EQ315" s="326">
        <v>0</v>
      </c>
      <c r="ER315" s="326">
        <v>175433.83</v>
      </c>
      <c r="ES315" s="326">
        <v>0</v>
      </c>
      <c r="ET315" s="326">
        <v>0</v>
      </c>
      <c r="EU315" s="326">
        <v>71750.789999999994</v>
      </c>
      <c r="EV315" s="326">
        <v>82747.31</v>
      </c>
      <c r="EW315" s="326">
        <v>246930.08</v>
      </c>
      <c r="EX315" s="326">
        <v>235933.56</v>
      </c>
      <c r="EY315" s="326">
        <v>0</v>
      </c>
      <c r="EZ315" s="326">
        <v>33202.839999999997</v>
      </c>
      <c r="FA315" s="326">
        <v>31382.33</v>
      </c>
      <c r="FB315" s="326">
        <v>27358.52</v>
      </c>
      <c r="FC315" s="326">
        <v>1904.02</v>
      </c>
      <c r="FD315" s="326">
        <v>27275.01</v>
      </c>
      <c r="FE315" s="326">
        <v>0</v>
      </c>
      <c r="FF315" s="326">
        <v>0</v>
      </c>
      <c r="FG315" s="326">
        <v>0</v>
      </c>
      <c r="FH315" s="326">
        <v>0</v>
      </c>
      <c r="FI315" s="326">
        <v>0</v>
      </c>
      <c r="FJ315" s="326">
        <v>0</v>
      </c>
      <c r="FK315" s="326">
        <v>0</v>
      </c>
    </row>
    <row r="316" spans="1:167" x14ac:dyDescent="0.15">
      <c r="A316" s="334">
        <v>4802</v>
      </c>
      <c r="B316" s="334" t="s">
        <v>760</v>
      </c>
      <c r="C316" s="326">
        <v>0</v>
      </c>
      <c r="D316" s="326">
        <v>15297196.34</v>
      </c>
      <c r="E316" s="326">
        <v>0</v>
      </c>
      <c r="F316" s="326">
        <v>16809.05</v>
      </c>
      <c r="G316" s="326">
        <v>99303.81</v>
      </c>
      <c r="H316" s="326">
        <v>52247.06</v>
      </c>
      <c r="I316" s="326">
        <v>198911.31</v>
      </c>
      <c r="J316" s="326">
        <v>0</v>
      </c>
      <c r="K316" s="326">
        <v>973117</v>
      </c>
      <c r="L316" s="326">
        <v>0</v>
      </c>
      <c r="M316" s="326">
        <v>0</v>
      </c>
      <c r="N316" s="326">
        <v>0</v>
      </c>
      <c r="O316" s="326">
        <v>0</v>
      </c>
      <c r="P316" s="326">
        <v>4478.59</v>
      </c>
      <c r="Q316" s="326">
        <v>0</v>
      </c>
      <c r="R316" s="326">
        <v>0</v>
      </c>
      <c r="S316" s="326">
        <v>0</v>
      </c>
      <c r="T316" s="326">
        <v>11549</v>
      </c>
      <c r="U316" s="326">
        <v>181843.19</v>
      </c>
      <c r="V316" s="326">
        <v>9906907</v>
      </c>
      <c r="W316" s="326">
        <v>13197.03</v>
      </c>
      <c r="X316" s="326">
        <v>0</v>
      </c>
      <c r="Y316" s="326">
        <v>678660.18</v>
      </c>
      <c r="Z316" s="326">
        <v>1653.04</v>
      </c>
      <c r="AA316" s="326">
        <v>1074087.47</v>
      </c>
      <c r="AB316" s="326">
        <v>0</v>
      </c>
      <c r="AC316" s="326">
        <v>0</v>
      </c>
      <c r="AD316" s="326">
        <v>194487.63</v>
      </c>
      <c r="AE316" s="326">
        <v>381889.78</v>
      </c>
      <c r="AF316" s="326">
        <v>0</v>
      </c>
      <c r="AG316" s="326">
        <v>0</v>
      </c>
      <c r="AH316" s="326">
        <v>42805.69</v>
      </c>
      <c r="AI316" s="326">
        <v>0</v>
      </c>
      <c r="AJ316" s="326">
        <v>0</v>
      </c>
      <c r="AK316" s="326">
        <v>0</v>
      </c>
      <c r="AL316" s="326">
        <v>0</v>
      </c>
      <c r="AM316" s="326">
        <v>141485.76999999999</v>
      </c>
      <c r="AN316" s="326">
        <v>111795.92</v>
      </c>
      <c r="AO316" s="326">
        <v>0</v>
      </c>
      <c r="AP316" s="326">
        <v>4565.8900000000003</v>
      </c>
      <c r="AQ316" s="326">
        <v>4735246.6500000004</v>
      </c>
      <c r="AR316" s="326">
        <v>5640946.4100000001</v>
      </c>
      <c r="AS316" s="326">
        <v>701974.23</v>
      </c>
      <c r="AT316" s="326">
        <v>906806.1</v>
      </c>
      <c r="AU316" s="326">
        <v>565401.89</v>
      </c>
      <c r="AV316" s="326">
        <v>266459.95</v>
      </c>
      <c r="AW316" s="326">
        <v>626922.19999999995</v>
      </c>
      <c r="AX316" s="326">
        <v>1826776.72</v>
      </c>
      <c r="AY316" s="326">
        <v>553395.84</v>
      </c>
      <c r="AZ316" s="326">
        <v>1343878.35</v>
      </c>
      <c r="BA316" s="326">
        <v>3872247.94</v>
      </c>
      <c r="BB316" s="326">
        <v>187424.97</v>
      </c>
      <c r="BC316" s="326">
        <v>291980.96999999997</v>
      </c>
      <c r="BD316" s="326">
        <v>1591.19</v>
      </c>
      <c r="BE316" s="326">
        <v>34660.080000000002</v>
      </c>
      <c r="BF316" s="326">
        <v>2576248.4700000002</v>
      </c>
      <c r="BG316" s="326">
        <v>1180588.6000000001</v>
      </c>
      <c r="BH316" s="326">
        <v>26026.95</v>
      </c>
      <c r="BI316" s="326">
        <v>0</v>
      </c>
      <c r="BJ316" s="326">
        <v>0</v>
      </c>
      <c r="BK316" s="326">
        <v>0</v>
      </c>
      <c r="BL316" s="326">
        <v>1572542.97</v>
      </c>
      <c r="BM316" s="326">
        <v>0</v>
      </c>
      <c r="BN316" s="326">
        <v>0</v>
      </c>
      <c r="BO316" s="326">
        <v>0</v>
      </c>
      <c r="BP316" s="326">
        <v>0</v>
      </c>
      <c r="BQ316" s="326">
        <v>5658458.3399999999</v>
      </c>
      <c r="BR316" s="326">
        <v>8134328.6100000003</v>
      </c>
      <c r="BS316" s="326">
        <v>5658458.3399999999</v>
      </c>
      <c r="BT316" s="326">
        <v>9706871.5800000001</v>
      </c>
      <c r="BU316" s="326">
        <v>0</v>
      </c>
      <c r="BV316" s="326">
        <v>0</v>
      </c>
      <c r="BW316" s="326">
        <v>2576248.4700000002</v>
      </c>
      <c r="BX316" s="326">
        <v>0</v>
      </c>
      <c r="BY316" s="326">
        <v>472.5</v>
      </c>
      <c r="BZ316" s="326">
        <v>0</v>
      </c>
      <c r="CA316" s="326">
        <v>0</v>
      </c>
      <c r="CB316" s="326">
        <v>0</v>
      </c>
      <c r="CC316" s="326">
        <v>0</v>
      </c>
      <c r="CD316" s="326">
        <v>0</v>
      </c>
      <c r="CE316" s="326">
        <v>0</v>
      </c>
      <c r="CF316" s="326">
        <v>0</v>
      </c>
      <c r="CG316" s="326">
        <v>0</v>
      </c>
      <c r="CH316" s="326">
        <v>15660.06</v>
      </c>
      <c r="CI316" s="326">
        <v>0</v>
      </c>
      <c r="CJ316" s="326">
        <v>0</v>
      </c>
      <c r="CK316" s="326">
        <v>0</v>
      </c>
      <c r="CL316" s="326">
        <v>0</v>
      </c>
      <c r="CM316" s="326">
        <v>955416</v>
      </c>
      <c r="CN316" s="326">
        <v>0</v>
      </c>
      <c r="CO316" s="326">
        <v>0</v>
      </c>
      <c r="CP316" s="326">
        <v>0</v>
      </c>
      <c r="CQ316" s="326">
        <v>0</v>
      </c>
      <c r="CR316" s="326">
        <v>0</v>
      </c>
      <c r="CS316" s="326">
        <v>0</v>
      </c>
      <c r="CT316" s="326">
        <v>274115.59000000003</v>
      </c>
      <c r="CU316" s="326">
        <v>0</v>
      </c>
      <c r="CV316" s="326">
        <v>0</v>
      </c>
      <c r="CW316" s="326">
        <v>0</v>
      </c>
      <c r="CX316" s="326">
        <v>221664.53</v>
      </c>
      <c r="CY316" s="326">
        <v>0</v>
      </c>
      <c r="CZ316" s="326">
        <v>0</v>
      </c>
      <c r="DA316" s="326">
        <v>0</v>
      </c>
      <c r="DB316" s="326">
        <v>0</v>
      </c>
      <c r="DC316" s="326">
        <v>0</v>
      </c>
      <c r="DD316" s="326">
        <v>0</v>
      </c>
      <c r="DE316" s="326">
        <v>0</v>
      </c>
      <c r="DF316" s="326">
        <v>0</v>
      </c>
      <c r="DG316" s="326">
        <v>0</v>
      </c>
      <c r="DH316" s="326">
        <v>0</v>
      </c>
      <c r="DI316" s="326">
        <v>3031345.36</v>
      </c>
      <c r="DJ316" s="326">
        <v>0</v>
      </c>
      <c r="DK316" s="326">
        <v>0</v>
      </c>
      <c r="DL316" s="326">
        <v>443482.59</v>
      </c>
      <c r="DM316" s="326">
        <v>327543.65999999997</v>
      </c>
      <c r="DN316" s="326">
        <v>0</v>
      </c>
      <c r="DO316" s="326">
        <v>0</v>
      </c>
      <c r="DP316" s="326">
        <v>234245.54</v>
      </c>
      <c r="DQ316" s="326">
        <v>0</v>
      </c>
      <c r="DR316" s="326">
        <v>0</v>
      </c>
      <c r="DS316" s="326">
        <v>0</v>
      </c>
      <c r="DT316" s="326">
        <v>0</v>
      </c>
      <c r="DU316" s="326">
        <v>0</v>
      </c>
      <c r="DV316" s="326">
        <v>6960</v>
      </c>
      <c r="DW316" s="326">
        <v>0</v>
      </c>
      <c r="DX316" s="326">
        <v>31010.47</v>
      </c>
      <c r="DY316" s="326">
        <v>34485.949999999997</v>
      </c>
      <c r="DZ316" s="326">
        <v>12090</v>
      </c>
      <c r="EA316" s="326">
        <v>8614.52</v>
      </c>
      <c r="EB316" s="326">
        <v>0</v>
      </c>
      <c r="EC316" s="326">
        <v>0</v>
      </c>
      <c r="ED316" s="326">
        <v>89472.88</v>
      </c>
      <c r="EE316" s="326">
        <v>129916.11</v>
      </c>
      <c r="EF316" s="326">
        <v>1037880.73</v>
      </c>
      <c r="EG316" s="326">
        <v>997437.5</v>
      </c>
      <c r="EH316" s="326">
        <v>0</v>
      </c>
      <c r="EI316" s="326">
        <v>0</v>
      </c>
      <c r="EJ316" s="326">
        <v>0</v>
      </c>
      <c r="EK316" s="326">
        <v>0</v>
      </c>
      <c r="EL316" s="326">
        <v>0</v>
      </c>
      <c r="EM316" s="326">
        <v>20993700</v>
      </c>
      <c r="EN316" s="326">
        <v>-296649.93</v>
      </c>
      <c r="EO316" s="326">
        <v>1594592.29</v>
      </c>
      <c r="EP316" s="326">
        <v>4529041.3</v>
      </c>
      <c r="EQ316" s="326">
        <v>0</v>
      </c>
      <c r="ER316" s="326">
        <v>2637799.08</v>
      </c>
      <c r="ES316" s="326">
        <v>0</v>
      </c>
      <c r="ET316" s="326">
        <v>0</v>
      </c>
      <c r="EU316" s="326">
        <v>141284.62</v>
      </c>
      <c r="EV316" s="326">
        <v>240377.44</v>
      </c>
      <c r="EW316" s="326">
        <v>992043.27</v>
      </c>
      <c r="EX316" s="326">
        <v>892950.45</v>
      </c>
      <c r="EY316" s="326">
        <v>0</v>
      </c>
      <c r="EZ316" s="326">
        <v>3154.08</v>
      </c>
      <c r="FA316" s="326">
        <v>3110.09</v>
      </c>
      <c r="FB316" s="326">
        <v>157295</v>
      </c>
      <c r="FC316" s="326">
        <v>38638.99</v>
      </c>
      <c r="FD316" s="326">
        <v>118700</v>
      </c>
      <c r="FE316" s="326">
        <v>0</v>
      </c>
      <c r="FF316" s="326">
        <v>0</v>
      </c>
      <c r="FG316" s="326">
        <v>0</v>
      </c>
      <c r="FH316" s="326">
        <v>0</v>
      </c>
      <c r="FI316" s="326">
        <v>0</v>
      </c>
      <c r="FJ316" s="326">
        <v>0</v>
      </c>
      <c r="FK316" s="326">
        <v>0</v>
      </c>
    </row>
    <row r="317" spans="1:167" x14ac:dyDescent="0.15">
      <c r="A317" s="334">
        <v>4851</v>
      </c>
      <c r="B317" s="334" t="s">
        <v>761</v>
      </c>
      <c r="C317" s="326">
        <v>500</v>
      </c>
      <c r="D317" s="326">
        <v>4999259.37</v>
      </c>
      <c r="E317" s="326">
        <v>0</v>
      </c>
      <c r="F317" s="326">
        <v>15381.11</v>
      </c>
      <c r="G317" s="326">
        <v>19442.419999999998</v>
      </c>
      <c r="H317" s="326">
        <v>49751.1</v>
      </c>
      <c r="I317" s="326">
        <v>51706.75</v>
      </c>
      <c r="J317" s="326">
        <v>0</v>
      </c>
      <c r="K317" s="326">
        <v>476907</v>
      </c>
      <c r="L317" s="326">
        <v>0</v>
      </c>
      <c r="M317" s="326">
        <v>0</v>
      </c>
      <c r="N317" s="326">
        <v>0</v>
      </c>
      <c r="O317" s="326">
        <v>0</v>
      </c>
      <c r="P317" s="326">
        <v>27291.67</v>
      </c>
      <c r="Q317" s="326">
        <v>0</v>
      </c>
      <c r="R317" s="326">
        <v>0</v>
      </c>
      <c r="S317" s="326">
        <v>0</v>
      </c>
      <c r="T317" s="326">
        <v>0</v>
      </c>
      <c r="U317" s="326">
        <v>147013.68</v>
      </c>
      <c r="V317" s="326">
        <v>9129590</v>
      </c>
      <c r="W317" s="326">
        <v>13220.09</v>
      </c>
      <c r="X317" s="326">
        <v>0</v>
      </c>
      <c r="Y317" s="326">
        <v>538165.61</v>
      </c>
      <c r="Z317" s="326">
        <v>12115.53</v>
      </c>
      <c r="AA317" s="326">
        <v>654861.6</v>
      </c>
      <c r="AB317" s="326">
        <v>0</v>
      </c>
      <c r="AC317" s="326">
        <v>0</v>
      </c>
      <c r="AD317" s="326">
        <v>125173.44</v>
      </c>
      <c r="AE317" s="326">
        <v>424760.92</v>
      </c>
      <c r="AF317" s="326">
        <v>0</v>
      </c>
      <c r="AG317" s="326">
        <v>0</v>
      </c>
      <c r="AH317" s="326">
        <v>70981.91</v>
      </c>
      <c r="AI317" s="326">
        <v>0</v>
      </c>
      <c r="AJ317" s="326">
        <v>0</v>
      </c>
      <c r="AK317" s="326">
        <v>0</v>
      </c>
      <c r="AL317" s="326">
        <v>96884.76</v>
      </c>
      <c r="AM317" s="326">
        <v>48430</v>
      </c>
      <c r="AN317" s="326">
        <v>65205.47</v>
      </c>
      <c r="AO317" s="326">
        <v>0</v>
      </c>
      <c r="AP317" s="326">
        <v>27779.7</v>
      </c>
      <c r="AQ317" s="326">
        <v>2692346.15</v>
      </c>
      <c r="AR317" s="326">
        <v>3174519.45</v>
      </c>
      <c r="AS317" s="326">
        <v>490357.57</v>
      </c>
      <c r="AT317" s="326">
        <v>405163.01</v>
      </c>
      <c r="AU317" s="326">
        <v>313836.71000000002</v>
      </c>
      <c r="AV317" s="326">
        <v>52811.17</v>
      </c>
      <c r="AW317" s="326">
        <v>335381.63</v>
      </c>
      <c r="AX317" s="326">
        <v>659074.19999999995</v>
      </c>
      <c r="AY317" s="326">
        <v>605484.4</v>
      </c>
      <c r="AZ317" s="326">
        <v>728514.43</v>
      </c>
      <c r="BA317" s="326">
        <v>2575406.83</v>
      </c>
      <c r="BB317" s="326">
        <v>525158.84</v>
      </c>
      <c r="BC317" s="326">
        <v>180873.54</v>
      </c>
      <c r="BD317" s="326">
        <v>162252.93</v>
      </c>
      <c r="BE317" s="326">
        <v>220226.74</v>
      </c>
      <c r="BF317" s="326">
        <v>1658340.04</v>
      </c>
      <c r="BG317" s="326">
        <v>1713143.54</v>
      </c>
      <c r="BH317" s="326">
        <v>3974</v>
      </c>
      <c r="BI317" s="326">
        <v>0</v>
      </c>
      <c r="BJ317" s="326">
        <v>0</v>
      </c>
      <c r="BK317" s="326">
        <v>0</v>
      </c>
      <c r="BL317" s="326">
        <v>4132.7299999999996</v>
      </c>
      <c r="BM317" s="326">
        <v>121031</v>
      </c>
      <c r="BN317" s="326">
        <v>90000</v>
      </c>
      <c r="BO317" s="326">
        <v>0</v>
      </c>
      <c r="BP317" s="326">
        <v>0</v>
      </c>
      <c r="BQ317" s="326">
        <v>2342461.0499999998</v>
      </c>
      <c r="BR317" s="326">
        <v>2866916.27</v>
      </c>
      <c r="BS317" s="326">
        <v>2463492.0499999998</v>
      </c>
      <c r="BT317" s="326">
        <v>2961049</v>
      </c>
      <c r="BU317" s="326">
        <v>0</v>
      </c>
      <c r="BV317" s="326">
        <v>0</v>
      </c>
      <c r="BW317" s="326">
        <v>1533410.94</v>
      </c>
      <c r="BX317" s="326">
        <v>0</v>
      </c>
      <c r="BY317" s="326">
        <v>0</v>
      </c>
      <c r="BZ317" s="326">
        <v>0</v>
      </c>
      <c r="CA317" s="326">
        <v>0</v>
      </c>
      <c r="CB317" s="326">
        <v>0</v>
      </c>
      <c r="CC317" s="326">
        <v>0</v>
      </c>
      <c r="CD317" s="326">
        <v>0</v>
      </c>
      <c r="CE317" s="326">
        <v>0</v>
      </c>
      <c r="CF317" s="326">
        <v>0</v>
      </c>
      <c r="CG317" s="326">
        <v>0</v>
      </c>
      <c r="CH317" s="326">
        <v>24642.25</v>
      </c>
      <c r="CI317" s="326">
        <v>0</v>
      </c>
      <c r="CJ317" s="326">
        <v>0</v>
      </c>
      <c r="CK317" s="326">
        <v>0</v>
      </c>
      <c r="CL317" s="326">
        <v>0</v>
      </c>
      <c r="CM317" s="326">
        <v>554684</v>
      </c>
      <c r="CN317" s="326">
        <v>57212</v>
      </c>
      <c r="CO317" s="326">
        <v>0</v>
      </c>
      <c r="CP317" s="326">
        <v>0</v>
      </c>
      <c r="CQ317" s="326">
        <v>0</v>
      </c>
      <c r="CR317" s="326">
        <v>3000</v>
      </c>
      <c r="CS317" s="326">
        <v>14832</v>
      </c>
      <c r="CT317" s="326">
        <v>432955.48</v>
      </c>
      <c r="CU317" s="326">
        <v>0</v>
      </c>
      <c r="CV317" s="326">
        <v>0</v>
      </c>
      <c r="CW317" s="326">
        <v>0</v>
      </c>
      <c r="CX317" s="326">
        <v>179879.42</v>
      </c>
      <c r="CY317" s="326">
        <v>0</v>
      </c>
      <c r="CZ317" s="326">
        <v>0</v>
      </c>
      <c r="DA317" s="326">
        <v>0</v>
      </c>
      <c r="DB317" s="326">
        <v>0</v>
      </c>
      <c r="DC317" s="326">
        <v>0</v>
      </c>
      <c r="DD317" s="326">
        <v>338</v>
      </c>
      <c r="DE317" s="326">
        <v>0</v>
      </c>
      <c r="DF317" s="326">
        <v>0</v>
      </c>
      <c r="DG317" s="326">
        <v>0</v>
      </c>
      <c r="DH317" s="326">
        <v>0</v>
      </c>
      <c r="DI317" s="326">
        <v>2076608.03</v>
      </c>
      <c r="DJ317" s="326">
        <v>0</v>
      </c>
      <c r="DK317" s="326">
        <v>12983.38</v>
      </c>
      <c r="DL317" s="326">
        <v>240519.8</v>
      </c>
      <c r="DM317" s="326">
        <v>184461.87</v>
      </c>
      <c r="DN317" s="326">
        <v>0</v>
      </c>
      <c r="DO317" s="326">
        <v>0</v>
      </c>
      <c r="DP317" s="326">
        <v>195782.28</v>
      </c>
      <c r="DQ317" s="326">
        <v>0</v>
      </c>
      <c r="DR317" s="326">
        <v>0</v>
      </c>
      <c r="DS317" s="326">
        <v>2171.23</v>
      </c>
      <c r="DT317" s="326">
        <v>0</v>
      </c>
      <c r="DU317" s="326">
        <v>0</v>
      </c>
      <c r="DV317" s="326">
        <v>88427.5</v>
      </c>
      <c r="DW317" s="326">
        <v>0</v>
      </c>
      <c r="DX317" s="326">
        <v>101153.66</v>
      </c>
      <c r="DY317" s="326">
        <v>68313.55</v>
      </c>
      <c r="DZ317" s="326">
        <v>27732.62</v>
      </c>
      <c r="EA317" s="326">
        <v>53154.45</v>
      </c>
      <c r="EB317" s="326">
        <v>7418.28</v>
      </c>
      <c r="EC317" s="326">
        <v>0</v>
      </c>
      <c r="ED317" s="326">
        <v>610889.47</v>
      </c>
      <c r="EE317" s="326">
        <v>614218.82999999996</v>
      </c>
      <c r="EF317" s="326">
        <v>971124.68</v>
      </c>
      <c r="EG317" s="326">
        <v>772125</v>
      </c>
      <c r="EH317" s="326">
        <v>0</v>
      </c>
      <c r="EI317" s="326">
        <v>0</v>
      </c>
      <c r="EJ317" s="326">
        <v>0</v>
      </c>
      <c r="EK317" s="326">
        <v>195670.32</v>
      </c>
      <c r="EL317" s="326">
        <v>0</v>
      </c>
      <c r="EM317" s="326">
        <v>14682631.73</v>
      </c>
      <c r="EN317" s="326">
        <v>3944953.26</v>
      </c>
      <c r="EO317" s="326">
        <v>263769.32</v>
      </c>
      <c r="EP317" s="326">
        <v>13629.99</v>
      </c>
      <c r="EQ317" s="326">
        <v>0</v>
      </c>
      <c r="ER317" s="326">
        <v>3694813.93</v>
      </c>
      <c r="ES317" s="326">
        <v>0</v>
      </c>
      <c r="ET317" s="326">
        <v>0</v>
      </c>
      <c r="EU317" s="326">
        <v>34791.14</v>
      </c>
      <c r="EV317" s="326">
        <v>72863.47</v>
      </c>
      <c r="EW317" s="326">
        <v>916765.62</v>
      </c>
      <c r="EX317" s="326">
        <v>878693.29</v>
      </c>
      <c r="EY317" s="326">
        <v>0</v>
      </c>
      <c r="EZ317" s="326">
        <v>-117.96</v>
      </c>
      <c r="FA317" s="326">
        <v>0</v>
      </c>
      <c r="FB317" s="326">
        <v>51478</v>
      </c>
      <c r="FC317" s="326">
        <v>26520.91</v>
      </c>
      <c r="FD317" s="326">
        <v>24839.13</v>
      </c>
      <c r="FE317" s="326">
        <v>0</v>
      </c>
      <c r="FF317" s="326">
        <v>0</v>
      </c>
      <c r="FG317" s="326">
        <v>0</v>
      </c>
      <c r="FH317" s="326">
        <v>70701.460000000006</v>
      </c>
      <c r="FI317" s="326">
        <v>38944.86</v>
      </c>
      <c r="FJ317" s="326">
        <v>3848.41</v>
      </c>
      <c r="FK317" s="326">
        <v>27908.19</v>
      </c>
    </row>
    <row r="318" spans="1:167" x14ac:dyDescent="0.15">
      <c r="A318" s="334">
        <v>4865</v>
      </c>
      <c r="B318" s="334" t="s">
        <v>762</v>
      </c>
      <c r="C318" s="326">
        <v>4139.78</v>
      </c>
      <c r="D318" s="326">
        <v>2680004.59</v>
      </c>
      <c r="E318" s="326">
        <v>0</v>
      </c>
      <c r="F318" s="326">
        <v>2207.1999999999998</v>
      </c>
      <c r="G318" s="326">
        <v>20358.25</v>
      </c>
      <c r="H318" s="326">
        <v>1324.97</v>
      </c>
      <c r="I318" s="326">
        <v>44620.4</v>
      </c>
      <c r="J318" s="326">
        <v>10000</v>
      </c>
      <c r="K318" s="326">
        <v>224736.67</v>
      </c>
      <c r="L318" s="326">
        <v>0</v>
      </c>
      <c r="M318" s="326">
        <v>0</v>
      </c>
      <c r="N318" s="326">
        <v>0</v>
      </c>
      <c r="O318" s="326">
        <v>0</v>
      </c>
      <c r="P318" s="326">
        <v>3400</v>
      </c>
      <c r="Q318" s="326">
        <v>0</v>
      </c>
      <c r="R318" s="326">
        <v>0</v>
      </c>
      <c r="S318" s="326">
        <v>0</v>
      </c>
      <c r="T318" s="326">
        <v>6871.35</v>
      </c>
      <c r="U318" s="326">
        <v>27919.78</v>
      </c>
      <c r="V318" s="326">
        <v>2605452</v>
      </c>
      <c r="W318" s="326">
        <v>6463.95</v>
      </c>
      <c r="X318" s="326">
        <v>0</v>
      </c>
      <c r="Y318" s="326">
        <v>0</v>
      </c>
      <c r="Z318" s="326">
        <v>9166.7900000000009</v>
      </c>
      <c r="AA318" s="326">
        <v>340250.48</v>
      </c>
      <c r="AB318" s="326">
        <v>0</v>
      </c>
      <c r="AC318" s="326">
        <v>0</v>
      </c>
      <c r="AD318" s="326">
        <v>36423.129999999997</v>
      </c>
      <c r="AE318" s="326">
        <v>48479</v>
      </c>
      <c r="AF318" s="326">
        <v>0</v>
      </c>
      <c r="AG318" s="326">
        <v>0</v>
      </c>
      <c r="AH318" s="326">
        <v>18267.580000000002</v>
      </c>
      <c r="AI318" s="326">
        <v>0</v>
      </c>
      <c r="AJ318" s="326">
        <v>0</v>
      </c>
      <c r="AK318" s="326">
        <v>1000</v>
      </c>
      <c r="AL318" s="326">
        <v>61730</v>
      </c>
      <c r="AM318" s="326">
        <v>2772.03</v>
      </c>
      <c r="AN318" s="326">
        <v>44738.89</v>
      </c>
      <c r="AO318" s="326">
        <v>0</v>
      </c>
      <c r="AP318" s="326">
        <v>2882.63</v>
      </c>
      <c r="AQ318" s="326">
        <v>1233154.6100000001</v>
      </c>
      <c r="AR318" s="326">
        <v>1354521.43</v>
      </c>
      <c r="AS318" s="326">
        <v>287083.71999999997</v>
      </c>
      <c r="AT318" s="326">
        <v>134098.01</v>
      </c>
      <c r="AU318" s="326">
        <v>100079.62</v>
      </c>
      <c r="AV318" s="326">
        <v>37432.25</v>
      </c>
      <c r="AW318" s="326">
        <v>114962.44</v>
      </c>
      <c r="AX318" s="326">
        <v>215976.2</v>
      </c>
      <c r="AY318" s="326">
        <v>220195.21</v>
      </c>
      <c r="AZ318" s="326">
        <v>385311.52</v>
      </c>
      <c r="BA318" s="326">
        <v>954183.47</v>
      </c>
      <c r="BB318" s="326">
        <v>179019.53</v>
      </c>
      <c r="BC318" s="326">
        <v>48341</v>
      </c>
      <c r="BD318" s="326">
        <v>17815.580000000002</v>
      </c>
      <c r="BE318" s="326">
        <v>213.6</v>
      </c>
      <c r="BF318" s="326">
        <v>642739.69999999995</v>
      </c>
      <c r="BG318" s="326">
        <v>385942.31</v>
      </c>
      <c r="BH318" s="326">
        <v>627.79</v>
      </c>
      <c r="BI318" s="326">
        <v>0</v>
      </c>
      <c r="BJ318" s="326">
        <v>0</v>
      </c>
      <c r="BK318" s="326">
        <v>0</v>
      </c>
      <c r="BL318" s="326">
        <v>781.24</v>
      </c>
      <c r="BM318" s="326">
        <v>0</v>
      </c>
      <c r="BN318" s="326">
        <v>0</v>
      </c>
      <c r="BO318" s="326">
        <v>0</v>
      </c>
      <c r="BP318" s="326">
        <v>0</v>
      </c>
      <c r="BQ318" s="326">
        <v>1304895.47</v>
      </c>
      <c r="BR318" s="326">
        <v>1195625.71</v>
      </c>
      <c r="BS318" s="326">
        <v>1304895.47</v>
      </c>
      <c r="BT318" s="326">
        <v>1196406.95</v>
      </c>
      <c r="BU318" s="326">
        <v>0</v>
      </c>
      <c r="BV318" s="326">
        <v>0</v>
      </c>
      <c r="BW318" s="326">
        <v>605183.35</v>
      </c>
      <c r="BX318" s="326">
        <v>0</v>
      </c>
      <c r="BY318" s="326">
        <v>0</v>
      </c>
      <c r="BZ318" s="326">
        <v>0</v>
      </c>
      <c r="CA318" s="326">
        <v>300</v>
      </c>
      <c r="CB318" s="326">
        <v>1510.43</v>
      </c>
      <c r="CC318" s="326">
        <v>0</v>
      </c>
      <c r="CD318" s="326">
        <v>0</v>
      </c>
      <c r="CE318" s="326">
        <v>0</v>
      </c>
      <c r="CF318" s="326">
        <v>0</v>
      </c>
      <c r="CG318" s="326">
        <v>0</v>
      </c>
      <c r="CH318" s="326">
        <v>53589.06</v>
      </c>
      <c r="CI318" s="326">
        <v>0</v>
      </c>
      <c r="CJ318" s="326">
        <v>0</v>
      </c>
      <c r="CK318" s="326">
        <v>0</v>
      </c>
      <c r="CL318" s="326">
        <v>0</v>
      </c>
      <c r="CM318" s="326">
        <v>142132</v>
      </c>
      <c r="CN318" s="326">
        <v>0</v>
      </c>
      <c r="CO318" s="326">
        <v>0</v>
      </c>
      <c r="CP318" s="326">
        <v>0</v>
      </c>
      <c r="CQ318" s="326">
        <v>0</v>
      </c>
      <c r="CR318" s="326">
        <v>0</v>
      </c>
      <c r="CS318" s="326">
        <v>0</v>
      </c>
      <c r="CT318" s="326">
        <v>90470.25</v>
      </c>
      <c r="CU318" s="326">
        <v>0</v>
      </c>
      <c r="CV318" s="326">
        <v>0</v>
      </c>
      <c r="CW318" s="326">
        <v>0</v>
      </c>
      <c r="CX318" s="326">
        <v>33523.440000000002</v>
      </c>
      <c r="CY318" s="326">
        <v>0</v>
      </c>
      <c r="CZ318" s="326">
        <v>0</v>
      </c>
      <c r="DA318" s="326">
        <v>0</v>
      </c>
      <c r="DB318" s="326">
        <v>0</v>
      </c>
      <c r="DC318" s="326">
        <v>0</v>
      </c>
      <c r="DD318" s="326">
        <v>0</v>
      </c>
      <c r="DE318" s="326">
        <v>0</v>
      </c>
      <c r="DF318" s="326">
        <v>0</v>
      </c>
      <c r="DG318" s="326">
        <v>0</v>
      </c>
      <c r="DH318" s="326">
        <v>0</v>
      </c>
      <c r="DI318" s="326">
        <v>597564.35</v>
      </c>
      <c r="DJ318" s="326">
        <v>0</v>
      </c>
      <c r="DK318" s="326">
        <v>0</v>
      </c>
      <c r="DL318" s="326">
        <v>63786.27</v>
      </c>
      <c r="DM318" s="326">
        <v>28324.49</v>
      </c>
      <c r="DN318" s="326">
        <v>0</v>
      </c>
      <c r="DO318" s="326">
        <v>0</v>
      </c>
      <c r="DP318" s="326">
        <v>46370.62</v>
      </c>
      <c r="DQ318" s="326">
        <v>1100</v>
      </c>
      <c r="DR318" s="326">
        <v>0</v>
      </c>
      <c r="DS318" s="326">
        <v>0</v>
      </c>
      <c r="DT318" s="326">
        <v>0</v>
      </c>
      <c r="DU318" s="326">
        <v>0</v>
      </c>
      <c r="DV318" s="326">
        <v>185423.02</v>
      </c>
      <c r="DW318" s="326">
        <v>0</v>
      </c>
      <c r="DX318" s="326">
        <v>15246.42</v>
      </c>
      <c r="DY318" s="326">
        <v>21518.55</v>
      </c>
      <c r="DZ318" s="326">
        <v>6908.4</v>
      </c>
      <c r="EA318" s="326">
        <v>594.91999999999996</v>
      </c>
      <c r="EB318" s="326">
        <v>41.35</v>
      </c>
      <c r="EC318" s="326">
        <v>0</v>
      </c>
      <c r="ED318" s="326">
        <v>40965.82</v>
      </c>
      <c r="EE318" s="326">
        <v>71945.98</v>
      </c>
      <c r="EF318" s="326">
        <v>198419.31</v>
      </c>
      <c r="EG318" s="326">
        <v>116221.41</v>
      </c>
      <c r="EH318" s="326">
        <v>0</v>
      </c>
      <c r="EI318" s="326">
        <v>0</v>
      </c>
      <c r="EJ318" s="326">
        <v>0</v>
      </c>
      <c r="EK318" s="326">
        <v>51217.74</v>
      </c>
      <c r="EL318" s="326">
        <v>0</v>
      </c>
      <c r="EM318" s="326">
        <v>2365202.1</v>
      </c>
      <c r="EN318" s="326">
        <v>850472.95999999996</v>
      </c>
      <c r="EO318" s="326">
        <v>4613.32</v>
      </c>
      <c r="EP318" s="326">
        <v>1265.74</v>
      </c>
      <c r="EQ318" s="326">
        <v>0</v>
      </c>
      <c r="ER318" s="326">
        <v>847125.38</v>
      </c>
      <c r="ES318" s="326">
        <v>0</v>
      </c>
      <c r="ET318" s="326">
        <v>0</v>
      </c>
      <c r="EU318" s="326">
        <v>0</v>
      </c>
      <c r="EV318" s="326">
        <v>0</v>
      </c>
      <c r="EW318" s="326">
        <v>292385.93</v>
      </c>
      <c r="EX318" s="326">
        <v>292385.93</v>
      </c>
      <c r="EY318" s="326">
        <v>0</v>
      </c>
      <c r="EZ318" s="326">
        <v>0</v>
      </c>
      <c r="FA318" s="326">
        <v>0</v>
      </c>
      <c r="FB318" s="326">
        <v>0</v>
      </c>
      <c r="FC318" s="326">
        <v>0</v>
      </c>
      <c r="FD318" s="326">
        <v>0</v>
      </c>
      <c r="FE318" s="326">
        <v>0</v>
      </c>
      <c r="FF318" s="326">
        <v>0</v>
      </c>
      <c r="FG318" s="326">
        <v>0</v>
      </c>
      <c r="FH318" s="326">
        <v>0</v>
      </c>
      <c r="FI318" s="326">
        <v>0</v>
      </c>
      <c r="FJ318" s="326">
        <v>0</v>
      </c>
      <c r="FK318" s="326">
        <v>0</v>
      </c>
    </row>
    <row r="319" spans="1:167" x14ac:dyDescent="0.15">
      <c r="A319" s="334">
        <v>4872</v>
      </c>
      <c r="B319" s="334" t="s">
        <v>763</v>
      </c>
      <c r="C319" s="326">
        <v>0</v>
      </c>
      <c r="D319" s="326">
        <v>4501388.7699999996</v>
      </c>
      <c r="E319" s="326">
        <v>47900</v>
      </c>
      <c r="F319" s="326">
        <v>3588.11</v>
      </c>
      <c r="G319" s="326">
        <v>31459.5</v>
      </c>
      <c r="H319" s="326">
        <v>66173.14</v>
      </c>
      <c r="I319" s="326">
        <v>133478.42000000001</v>
      </c>
      <c r="J319" s="326">
        <v>0</v>
      </c>
      <c r="K319" s="326">
        <v>861537</v>
      </c>
      <c r="L319" s="326">
        <v>0</v>
      </c>
      <c r="M319" s="326">
        <v>0</v>
      </c>
      <c r="N319" s="326">
        <v>0</v>
      </c>
      <c r="O319" s="326">
        <v>0</v>
      </c>
      <c r="P319" s="326">
        <v>9697.09</v>
      </c>
      <c r="Q319" s="326">
        <v>0</v>
      </c>
      <c r="R319" s="326">
        <v>0</v>
      </c>
      <c r="S319" s="326">
        <v>0</v>
      </c>
      <c r="T319" s="326">
        <v>0</v>
      </c>
      <c r="U319" s="326">
        <v>85859.01</v>
      </c>
      <c r="V319" s="326">
        <v>11527943</v>
      </c>
      <c r="W319" s="326">
        <v>24251.23</v>
      </c>
      <c r="X319" s="326">
        <v>0</v>
      </c>
      <c r="Y319" s="326">
        <v>0</v>
      </c>
      <c r="Z319" s="326">
        <v>10063.6</v>
      </c>
      <c r="AA319" s="326">
        <v>761898.34</v>
      </c>
      <c r="AB319" s="326">
        <v>0</v>
      </c>
      <c r="AC319" s="326">
        <v>0</v>
      </c>
      <c r="AD319" s="326">
        <v>46939.51</v>
      </c>
      <c r="AE319" s="326">
        <v>217204.29</v>
      </c>
      <c r="AF319" s="326">
        <v>0</v>
      </c>
      <c r="AG319" s="326">
        <v>0</v>
      </c>
      <c r="AH319" s="326">
        <v>72457.37</v>
      </c>
      <c r="AI319" s="326">
        <v>0</v>
      </c>
      <c r="AJ319" s="326">
        <v>0</v>
      </c>
      <c r="AK319" s="326">
        <v>4313.5</v>
      </c>
      <c r="AL319" s="326">
        <v>0</v>
      </c>
      <c r="AM319" s="326">
        <v>0</v>
      </c>
      <c r="AN319" s="326">
        <v>64561.11</v>
      </c>
      <c r="AO319" s="326">
        <v>0</v>
      </c>
      <c r="AP319" s="326">
        <v>8340.7999999999993</v>
      </c>
      <c r="AQ319" s="326">
        <v>3995758.11</v>
      </c>
      <c r="AR319" s="326">
        <v>3789493</v>
      </c>
      <c r="AS319" s="326">
        <v>485363.18</v>
      </c>
      <c r="AT319" s="326">
        <v>445859.51</v>
      </c>
      <c r="AU319" s="326">
        <v>240403.79</v>
      </c>
      <c r="AV319" s="326">
        <v>85911.38</v>
      </c>
      <c r="AW319" s="326">
        <v>490669.17</v>
      </c>
      <c r="AX319" s="326">
        <v>890885.88</v>
      </c>
      <c r="AY319" s="326">
        <v>468770.18</v>
      </c>
      <c r="AZ319" s="326">
        <v>1011409.24</v>
      </c>
      <c r="BA319" s="326">
        <v>3576479.85</v>
      </c>
      <c r="BB319" s="326">
        <v>780066.3</v>
      </c>
      <c r="BC319" s="326">
        <v>194456.65</v>
      </c>
      <c r="BD319" s="326">
        <v>38504.36</v>
      </c>
      <c r="BE319" s="326">
        <v>155021.9</v>
      </c>
      <c r="BF319" s="326">
        <v>1761956.39</v>
      </c>
      <c r="BG319" s="326">
        <v>873199.53</v>
      </c>
      <c r="BH319" s="326">
        <v>0</v>
      </c>
      <c r="BI319" s="326">
        <v>1933.49</v>
      </c>
      <c r="BJ319" s="326">
        <v>1933.49</v>
      </c>
      <c r="BK319" s="326">
        <v>168267.51</v>
      </c>
      <c r="BL319" s="326">
        <v>179344.21</v>
      </c>
      <c r="BM319" s="326">
        <v>0</v>
      </c>
      <c r="BN319" s="326">
        <v>0</v>
      </c>
      <c r="BO319" s="326">
        <v>67194.63</v>
      </c>
      <c r="BP319" s="326">
        <v>67194.63</v>
      </c>
      <c r="BQ319" s="326">
        <v>6401319.4800000004</v>
      </c>
      <c r="BR319" s="326">
        <v>5585088.1500000004</v>
      </c>
      <c r="BS319" s="326">
        <v>6638715.1100000003</v>
      </c>
      <c r="BT319" s="326">
        <v>5833560.4800000004</v>
      </c>
      <c r="BU319" s="326">
        <v>0</v>
      </c>
      <c r="BV319" s="326">
        <v>0</v>
      </c>
      <c r="BW319" s="326">
        <v>1722102.85</v>
      </c>
      <c r="BX319" s="326">
        <v>0</v>
      </c>
      <c r="BY319" s="326">
        <v>0</v>
      </c>
      <c r="BZ319" s="326">
        <v>0</v>
      </c>
      <c r="CA319" s="326">
        <v>0</v>
      </c>
      <c r="CB319" s="326">
        <v>0</v>
      </c>
      <c r="CC319" s="326">
        <v>0</v>
      </c>
      <c r="CD319" s="326">
        <v>0</v>
      </c>
      <c r="CE319" s="326">
        <v>0</v>
      </c>
      <c r="CF319" s="326">
        <v>0</v>
      </c>
      <c r="CG319" s="326">
        <v>0</v>
      </c>
      <c r="CH319" s="326">
        <v>60363.06</v>
      </c>
      <c r="CI319" s="326">
        <v>0</v>
      </c>
      <c r="CJ319" s="326">
        <v>0</v>
      </c>
      <c r="CK319" s="326">
        <v>0</v>
      </c>
      <c r="CL319" s="326">
        <v>0</v>
      </c>
      <c r="CM319" s="326">
        <v>457219</v>
      </c>
      <c r="CN319" s="326">
        <v>14655</v>
      </c>
      <c r="CO319" s="326">
        <v>0</v>
      </c>
      <c r="CP319" s="326">
        <v>0</v>
      </c>
      <c r="CQ319" s="326">
        <v>0</v>
      </c>
      <c r="CR319" s="326">
        <v>0</v>
      </c>
      <c r="CS319" s="326">
        <v>3799</v>
      </c>
      <c r="CT319" s="326">
        <v>334721.05</v>
      </c>
      <c r="CU319" s="326">
        <v>0</v>
      </c>
      <c r="CV319" s="326">
        <v>0</v>
      </c>
      <c r="CW319" s="326">
        <v>0</v>
      </c>
      <c r="CX319" s="326">
        <v>92092.06</v>
      </c>
      <c r="CY319" s="326">
        <v>0</v>
      </c>
      <c r="CZ319" s="326">
        <v>0</v>
      </c>
      <c r="DA319" s="326">
        <v>0</v>
      </c>
      <c r="DB319" s="326">
        <v>0</v>
      </c>
      <c r="DC319" s="326">
        <v>0</v>
      </c>
      <c r="DD319" s="326">
        <v>0</v>
      </c>
      <c r="DE319" s="326">
        <v>0</v>
      </c>
      <c r="DF319" s="326">
        <v>0</v>
      </c>
      <c r="DG319" s="326">
        <v>0</v>
      </c>
      <c r="DH319" s="326">
        <v>0</v>
      </c>
      <c r="DI319" s="326">
        <v>1703886.82</v>
      </c>
      <c r="DJ319" s="326">
        <v>0</v>
      </c>
      <c r="DK319" s="326">
        <v>0</v>
      </c>
      <c r="DL319" s="326">
        <v>229814.59</v>
      </c>
      <c r="DM319" s="326">
        <v>168256.68</v>
      </c>
      <c r="DN319" s="326">
        <v>0</v>
      </c>
      <c r="DO319" s="326">
        <v>0</v>
      </c>
      <c r="DP319" s="326">
        <v>174512.74</v>
      </c>
      <c r="DQ319" s="326">
        <v>3119</v>
      </c>
      <c r="DR319" s="326">
        <v>0</v>
      </c>
      <c r="DS319" s="326">
        <v>0</v>
      </c>
      <c r="DT319" s="326">
        <v>4576.5</v>
      </c>
      <c r="DU319" s="326">
        <v>0</v>
      </c>
      <c r="DV319" s="326">
        <v>400785.69</v>
      </c>
      <c r="DW319" s="326">
        <v>0</v>
      </c>
      <c r="DX319" s="326">
        <v>703418.22</v>
      </c>
      <c r="DY319" s="326">
        <v>677200.76</v>
      </c>
      <c r="DZ319" s="326">
        <v>217632.57</v>
      </c>
      <c r="EA319" s="326">
        <v>151647.22</v>
      </c>
      <c r="EB319" s="326">
        <v>92202.81</v>
      </c>
      <c r="EC319" s="326">
        <v>0</v>
      </c>
      <c r="ED319" s="326">
        <v>389468.09</v>
      </c>
      <c r="EE319" s="326">
        <v>373232.04</v>
      </c>
      <c r="EF319" s="326">
        <v>2154946.4500000002</v>
      </c>
      <c r="EG319" s="326">
        <v>2063732.5</v>
      </c>
      <c r="EH319" s="326">
        <v>0</v>
      </c>
      <c r="EI319" s="326">
        <v>0</v>
      </c>
      <c r="EJ319" s="326">
        <v>0</v>
      </c>
      <c r="EK319" s="326">
        <v>107450</v>
      </c>
      <c r="EL319" s="326">
        <v>0</v>
      </c>
      <c r="EM319" s="326">
        <v>27209341.789999999</v>
      </c>
      <c r="EN319" s="326">
        <v>126932.8</v>
      </c>
      <c r="EO319" s="326">
        <v>0</v>
      </c>
      <c r="EP319" s="326">
        <v>1338.96</v>
      </c>
      <c r="EQ319" s="326">
        <v>0</v>
      </c>
      <c r="ER319" s="326">
        <v>128271.76</v>
      </c>
      <c r="ES319" s="326">
        <v>0</v>
      </c>
      <c r="ET319" s="326">
        <v>0</v>
      </c>
      <c r="EU319" s="326">
        <v>0</v>
      </c>
      <c r="EV319" s="326">
        <v>0</v>
      </c>
      <c r="EW319" s="326">
        <v>668061.71</v>
      </c>
      <c r="EX319" s="326">
        <v>668061.71</v>
      </c>
      <c r="EY319" s="326">
        <v>0</v>
      </c>
      <c r="EZ319" s="326">
        <v>345224.47</v>
      </c>
      <c r="FA319" s="326">
        <v>318445.40999999997</v>
      </c>
      <c r="FB319" s="326">
        <v>313019.99</v>
      </c>
      <c r="FC319" s="326">
        <v>114575.48</v>
      </c>
      <c r="FD319" s="326">
        <v>225223.57</v>
      </c>
      <c r="FE319" s="326">
        <v>0</v>
      </c>
      <c r="FF319" s="326">
        <v>0</v>
      </c>
      <c r="FG319" s="326">
        <v>0</v>
      </c>
      <c r="FH319" s="326">
        <v>0</v>
      </c>
      <c r="FI319" s="326">
        <v>0</v>
      </c>
      <c r="FJ319" s="326">
        <v>0</v>
      </c>
      <c r="FK319" s="326">
        <v>0</v>
      </c>
    </row>
    <row r="320" spans="1:167" x14ac:dyDescent="0.15">
      <c r="A320" s="334">
        <v>4893</v>
      </c>
      <c r="B320" s="334" t="s">
        <v>764</v>
      </c>
      <c r="C320" s="326">
        <v>0</v>
      </c>
      <c r="D320" s="326">
        <v>14085700.300000001</v>
      </c>
      <c r="E320" s="326">
        <v>24672.01</v>
      </c>
      <c r="F320" s="326">
        <v>0</v>
      </c>
      <c r="G320" s="326">
        <v>49016.05</v>
      </c>
      <c r="H320" s="326">
        <v>92696.61</v>
      </c>
      <c r="I320" s="326">
        <v>164415.67000000001</v>
      </c>
      <c r="J320" s="326">
        <v>0</v>
      </c>
      <c r="K320" s="326">
        <v>1358910.27</v>
      </c>
      <c r="L320" s="326">
        <v>0</v>
      </c>
      <c r="M320" s="326">
        <v>0</v>
      </c>
      <c r="N320" s="326">
        <v>0</v>
      </c>
      <c r="O320" s="326">
        <v>0</v>
      </c>
      <c r="P320" s="326">
        <v>9492</v>
      </c>
      <c r="Q320" s="326">
        <v>0</v>
      </c>
      <c r="R320" s="326">
        <v>0</v>
      </c>
      <c r="S320" s="326">
        <v>0</v>
      </c>
      <c r="T320" s="326">
        <v>12041.56</v>
      </c>
      <c r="U320" s="326">
        <v>213903.72</v>
      </c>
      <c r="V320" s="326">
        <v>15894097</v>
      </c>
      <c r="W320" s="326">
        <v>49166.48</v>
      </c>
      <c r="X320" s="326">
        <v>0</v>
      </c>
      <c r="Y320" s="326">
        <v>0</v>
      </c>
      <c r="Z320" s="326">
        <v>43821.08</v>
      </c>
      <c r="AA320" s="326">
        <v>1444094.59</v>
      </c>
      <c r="AB320" s="326">
        <v>0</v>
      </c>
      <c r="AC320" s="326">
        <v>0</v>
      </c>
      <c r="AD320" s="326">
        <v>72377.7</v>
      </c>
      <c r="AE320" s="326">
        <v>230585.08</v>
      </c>
      <c r="AF320" s="326">
        <v>0</v>
      </c>
      <c r="AG320" s="326">
        <v>0</v>
      </c>
      <c r="AH320" s="326">
        <v>38722.99</v>
      </c>
      <c r="AI320" s="326">
        <v>0</v>
      </c>
      <c r="AJ320" s="326">
        <v>0</v>
      </c>
      <c r="AK320" s="326">
        <v>1573.49</v>
      </c>
      <c r="AL320" s="326">
        <v>80331.070000000007</v>
      </c>
      <c r="AM320" s="326">
        <v>0</v>
      </c>
      <c r="AN320" s="326">
        <v>66075.710000000006</v>
      </c>
      <c r="AO320" s="326">
        <v>0</v>
      </c>
      <c r="AP320" s="326">
        <v>5170.5</v>
      </c>
      <c r="AQ320" s="326">
        <v>6239179.2199999997</v>
      </c>
      <c r="AR320" s="326">
        <v>9487313.0199999996</v>
      </c>
      <c r="AS320" s="326">
        <v>690892.94</v>
      </c>
      <c r="AT320" s="326">
        <v>862512.76</v>
      </c>
      <c r="AU320" s="326">
        <v>704088.25</v>
      </c>
      <c r="AV320" s="326">
        <v>86187.65</v>
      </c>
      <c r="AW320" s="326">
        <v>777386.49</v>
      </c>
      <c r="AX320" s="326">
        <v>1095989.45</v>
      </c>
      <c r="AY320" s="326">
        <v>976428.68</v>
      </c>
      <c r="AZ320" s="326">
        <v>2170414.5</v>
      </c>
      <c r="BA320" s="326">
        <v>6540426.5599999996</v>
      </c>
      <c r="BB320" s="326">
        <v>133144.29999999999</v>
      </c>
      <c r="BC320" s="326">
        <v>305034.39</v>
      </c>
      <c r="BD320" s="326">
        <v>143173.67000000001</v>
      </c>
      <c r="BE320" s="326">
        <v>19035.05</v>
      </c>
      <c r="BF320" s="326">
        <v>3047532.82</v>
      </c>
      <c r="BG320" s="326">
        <v>601209</v>
      </c>
      <c r="BH320" s="326">
        <v>1334.09</v>
      </c>
      <c r="BI320" s="326">
        <v>0</v>
      </c>
      <c r="BJ320" s="326">
        <v>0</v>
      </c>
      <c r="BK320" s="326">
        <v>0</v>
      </c>
      <c r="BL320" s="326">
        <v>0</v>
      </c>
      <c r="BM320" s="326">
        <v>694051.36</v>
      </c>
      <c r="BN320" s="326">
        <v>419239.59</v>
      </c>
      <c r="BO320" s="326">
        <v>0</v>
      </c>
      <c r="BP320" s="326">
        <v>0</v>
      </c>
      <c r="BQ320" s="326">
        <v>9117894.0500000007</v>
      </c>
      <c r="BR320" s="326">
        <v>9448286.8599999994</v>
      </c>
      <c r="BS320" s="326">
        <v>9811945.4100000001</v>
      </c>
      <c r="BT320" s="326">
        <v>9867526.4499999993</v>
      </c>
      <c r="BU320" s="326">
        <v>0</v>
      </c>
      <c r="BV320" s="326">
        <v>0</v>
      </c>
      <c r="BW320" s="326">
        <v>2867531.82</v>
      </c>
      <c r="BX320" s="326">
        <v>0</v>
      </c>
      <c r="BY320" s="326">
        <v>0</v>
      </c>
      <c r="BZ320" s="326">
        <v>0</v>
      </c>
      <c r="CA320" s="326">
        <v>0</v>
      </c>
      <c r="CB320" s="326">
        <v>0</v>
      </c>
      <c r="CC320" s="326">
        <v>84361.17</v>
      </c>
      <c r="CD320" s="326">
        <v>0</v>
      </c>
      <c r="CE320" s="326">
        <v>0</v>
      </c>
      <c r="CF320" s="326">
        <v>0</v>
      </c>
      <c r="CG320" s="326">
        <v>0</v>
      </c>
      <c r="CH320" s="326">
        <v>3391</v>
      </c>
      <c r="CI320" s="326">
        <v>0</v>
      </c>
      <c r="CJ320" s="326">
        <v>0</v>
      </c>
      <c r="CK320" s="326">
        <v>0</v>
      </c>
      <c r="CL320" s="326">
        <v>0</v>
      </c>
      <c r="CM320" s="326">
        <v>961991</v>
      </c>
      <c r="CN320" s="326">
        <v>0</v>
      </c>
      <c r="CO320" s="326">
        <v>0</v>
      </c>
      <c r="CP320" s="326">
        <v>0</v>
      </c>
      <c r="CQ320" s="326">
        <v>0</v>
      </c>
      <c r="CR320" s="326">
        <v>11000</v>
      </c>
      <c r="CS320" s="326">
        <v>0</v>
      </c>
      <c r="CT320" s="326">
        <v>585182.14</v>
      </c>
      <c r="CU320" s="326">
        <v>0</v>
      </c>
      <c r="CV320" s="326">
        <v>0</v>
      </c>
      <c r="CW320" s="326">
        <v>0</v>
      </c>
      <c r="CX320" s="326">
        <v>124302.93</v>
      </c>
      <c r="CY320" s="326">
        <v>0</v>
      </c>
      <c r="CZ320" s="326">
        <v>0</v>
      </c>
      <c r="DA320" s="326">
        <v>0</v>
      </c>
      <c r="DB320" s="326">
        <v>0</v>
      </c>
      <c r="DC320" s="326">
        <v>5095.9799999999996</v>
      </c>
      <c r="DD320" s="326">
        <v>0</v>
      </c>
      <c r="DE320" s="326">
        <v>0</v>
      </c>
      <c r="DF320" s="326">
        <v>0</v>
      </c>
      <c r="DG320" s="326">
        <v>0</v>
      </c>
      <c r="DH320" s="326">
        <v>0</v>
      </c>
      <c r="DI320" s="326">
        <v>3727117.75</v>
      </c>
      <c r="DJ320" s="326">
        <v>0</v>
      </c>
      <c r="DK320" s="326">
        <v>0</v>
      </c>
      <c r="DL320" s="326">
        <v>523842.34</v>
      </c>
      <c r="DM320" s="326">
        <v>229711.44</v>
      </c>
      <c r="DN320" s="326">
        <v>6127.5</v>
      </c>
      <c r="DO320" s="326">
        <v>0</v>
      </c>
      <c r="DP320" s="326">
        <v>94070.43</v>
      </c>
      <c r="DQ320" s="326">
        <v>0</v>
      </c>
      <c r="DR320" s="326">
        <v>0</v>
      </c>
      <c r="DS320" s="326">
        <v>0</v>
      </c>
      <c r="DT320" s="326">
        <v>0</v>
      </c>
      <c r="DU320" s="326">
        <v>0</v>
      </c>
      <c r="DV320" s="326">
        <v>57806.02</v>
      </c>
      <c r="DW320" s="326">
        <v>4180.5600000000004</v>
      </c>
      <c r="DX320" s="326">
        <v>0</v>
      </c>
      <c r="DY320" s="326">
        <v>0</v>
      </c>
      <c r="DZ320" s="326">
        <v>0</v>
      </c>
      <c r="EA320" s="326">
        <v>0</v>
      </c>
      <c r="EB320" s="326">
        <v>0</v>
      </c>
      <c r="EC320" s="326">
        <v>0</v>
      </c>
      <c r="ED320" s="326">
        <v>782658.57</v>
      </c>
      <c r="EE320" s="326">
        <v>592139.94999999995</v>
      </c>
      <c r="EF320" s="326">
        <v>4025211.46</v>
      </c>
      <c r="EG320" s="326">
        <v>4089792.58</v>
      </c>
      <c r="EH320" s="326">
        <v>0</v>
      </c>
      <c r="EI320" s="326">
        <v>0</v>
      </c>
      <c r="EJ320" s="326">
        <v>0</v>
      </c>
      <c r="EK320" s="326">
        <v>125937.5</v>
      </c>
      <c r="EL320" s="326">
        <v>0</v>
      </c>
      <c r="EM320" s="326">
        <v>22567424.73</v>
      </c>
      <c r="EN320" s="326">
        <v>0</v>
      </c>
      <c r="EO320" s="326">
        <v>8032.91</v>
      </c>
      <c r="EP320" s="326">
        <v>180001</v>
      </c>
      <c r="EQ320" s="326">
        <v>0</v>
      </c>
      <c r="ER320" s="326">
        <v>171968.09</v>
      </c>
      <c r="ES320" s="326">
        <v>0</v>
      </c>
      <c r="ET320" s="326">
        <v>0</v>
      </c>
      <c r="EU320" s="326">
        <v>183581.73</v>
      </c>
      <c r="EV320" s="326">
        <v>197381.59</v>
      </c>
      <c r="EW320" s="326">
        <v>1532724.26</v>
      </c>
      <c r="EX320" s="326">
        <v>1518924.4</v>
      </c>
      <c r="EY320" s="326">
        <v>0</v>
      </c>
      <c r="EZ320" s="326">
        <v>269334.21000000002</v>
      </c>
      <c r="FA320" s="326">
        <v>294414.56</v>
      </c>
      <c r="FB320" s="326">
        <v>929562.06</v>
      </c>
      <c r="FC320" s="326">
        <v>0</v>
      </c>
      <c r="FD320" s="326">
        <v>904481.71</v>
      </c>
      <c r="FE320" s="326">
        <v>0</v>
      </c>
      <c r="FF320" s="326">
        <v>0</v>
      </c>
      <c r="FG320" s="326">
        <v>0</v>
      </c>
      <c r="FH320" s="326">
        <v>0</v>
      </c>
      <c r="FI320" s="326">
        <v>0</v>
      </c>
      <c r="FJ320" s="326">
        <v>0</v>
      </c>
      <c r="FK320" s="326">
        <v>0</v>
      </c>
    </row>
    <row r="321" spans="1:167" x14ac:dyDescent="0.15">
      <c r="A321" s="334">
        <v>4904</v>
      </c>
      <c r="B321" s="334" t="s">
        <v>765</v>
      </c>
      <c r="C321" s="326">
        <v>0</v>
      </c>
      <c r="D321" s="326">
        <v>2720985.79</v>
      </c>
      <c r="E321" s="326">
        <v>0</v>
      </c>
      <c r="F321" s="326">
        <v>6903.05</v>
      </c>
      <c r="G321" s="326">
        <v>45669.01</v>
      </c>
      <c r="H321" s="326">
        <v>2132.42</v>
      </c>
      <c r="I321" s="326">
        <v>45501.77</v>
      </c>
      <c r="J321" s="326">
        <v>0</v>
      </c>
      <c r="K321" s="326">
        <v>260623</v>
      </c>
      <c r="L321" s="326">
        <v>0</v>
      </c>
      <c r="M321" s="326">
        <v>0</v>
      </c>
      <c r="N321" s="326">
        <v>0</v>
      </c>
      <c r="O321" s="326">
        <v>0</v>
      </c>
      <c r="P321" s="326">
        <v>0</v>
      </c>
      <c r="Q321" s="326">
        <v>0</v>
      </c>
      <c r="R321" s="326">
        <v>17345.79</v>
      </c>
      <c r="S321" s="326">
        <v>0</v>
      </c>
      <c r="T321" s="326">
        <v>0</v>
      </c>
      <c r="U321" s="326">
        <v>61098.18</v>
      </c>
      <c r="V321" s="326">
        <v>3509368</v>
      </c>
      <c r="W321" s="326">
        <v>5213.4799999999996</v>
      </c>
      <c r="X321" s="326">
        <v>0</v>
      </c>
      <c r="Y321" s="326">
        <v>0</v>
      </c>
      <c r="Z321" s="326">
        <v>19717.939999999999</v>
      </c>
      <c r="AA321" s="326">
        <v>603069.86</v>
      </c>
      <c r="AB321" s="326">
        <v>0</v>
      </c>
      <c r="AC321" s="326">
        <v>0</v>
      </c>
      <c r="AD321" s="326">
        <v>25456.44</v>
      </c>
      <c r="AE321" s="326">
        <v>165749.39000000001</v>
      </c>
      <c r="AF321" s="326">
        <v>0</v>
      </c>
      <c r="AG321" s="326">
        <v>0</v>
      </c>
      <c r="AH321" s="326">
        <v>23984.47</v>
      </c>
      <c r="AI321" s="326">
        <v>38690</v>
      </c>
      <c r="AJ321" s="326">
        <v>0</v>
      </c>
      <c r="AK321" s="326">
        <v>0</v>
      </c>
      <c r="AL321" s="326">
        <v>0</v>
      </c>
      <c r="AM321" s="326">
        <v>4048.12</v>
      </c>
      <c r="AN321" s="326">
        <v>15145.53</v>
      </c>
      <c r="AO321" s="326">
        <v>0</v>
      </c>
      <c r="AP321" s="326">
        <v>343.34</v>
      </c>
      <c r="AQ321" s="326">
        <v>1455875.8</v>
      </c>
      <c r="AR321" s="326">
        <v>1251827.4099999999</v>
      </c>
      <c r="AS321" s="326">
        <v>424863.99</v>
      </c>
      <c r="AT321" s="326">
        <v>102445.34</v>
      </c>
      <c r="AU321" s="326">
        <v>217674.31</v>
      </c>
      <c r="AV321" s="326">
        <v>569.01</v>
      </c>
      <c r="AW321" s="326">
        <v>189424.9</v>
      </c>
      <c r="AX321" s="326">
        <v>145592.63</v>
      </c>
      <c r="AY321" s="326">
        <v>173040.87</v>
      </c>
      <c r="AZ321" s="326">
        <v>287599.96000000002</v>
      </c>
      <c r="BA321" s="326">
        <v>1549541.02</v>
      </c>
      <c r="BB321" s="326">
        <v>16864.78</v>
      </c>
      <c r="BC321" s="326">
        <v>65829.06</v>
      </c>
      <c r="BD321" s="326">
        <v>0</v>
      </c>
      <c r="BE321" s="326">
        <v>49526.74</v>
      </c>
      <c r="BF321" s="326">
        <v>726094.48</v>
      </c>
      <c r="BG321" s="326">
        <v>425204.19</v>
      </c>
      <c r="BH321" s="326">
        <v>11137</v>
      </c>
      <c r="BI321" s="326">
        <v>132876.81</v>
      </c>
      <c r="BJ321" s="326">
        <v>132876.81</v>
      </c>
      <c r="BK321" s="326">
        <v>410620.83</v>
      </c>
      <c r="BL321" s="326">
        <v>413611.19</v>
      </c>
      <c r="BM321" s="326">
        <v>0</v>
      </c>
      <c r="BN321" s="326">
        <v>0</v>
      </c>
      <c r="BO321" s="326">
        <v>725510.61</v>
      </c>
      <c r="BP321" s="326">
        <v>725510.61</v>
      </c>
      <c r="BQ321" s="326">
        <v>455707.81</v>
      </c>
      <c r="BR321" s="326">
        <v>930651.54</v>
      </c>
      <c r="BS321" s="326">
        <v>1724716.06</v>
      </c>
      <c r="BT321" s="326">
        <v>2202650.15</v>
      </c>
      <c r="BU321" s="326">
        <v>0</v>
      </c>
      <c r="BV321" s="326">
        <v>0</v>
      </c>
      <c r="BW321" s="326">
        <v>716416.98</v>
      </c>
      <c r="BX321" s="326">
        <v>0</v>
      </c>
      <c r="BY321" s="326">
        <v>0</v>
      </c>
      <c r="BZ321" s="326">
        <v>0</v>
      </c>
      <c r="CA321" s="326">
        <v>0</v>
      </c>
      <c r="CB321" s="326">
        <v>0</v>
      </c>
      <c r="CC321" s="326">
        <v>0</v>
      </c>
      <c r="CD321" s="326">
        <v>0</v>
      </c>
      <c r="CE321" s="326">
        <v>0</v>
      </c>
      <c r="CF321" s="326">
        <v>0</v>
      </c>
      <c r="CG321" s="326">
        <v>0</v>
      </c>
      <c r="CH321" s="326">
        <v>0</v>
      </c>
      <c r="CI321" s="326">
        <v>0</v>
      </c>
      <c r="CJ321" s="326">
        <v>0</v>
      </c>
      <c r="CK321" s="326">
        <v>0</v>
      </c>
      <c r="CL321" s="326">
        <v>0</v>
      </c>
      <c r="CM321" s="326">
        <v>237144</v>
      </c>
      <c r="CN321" s="326">
        <v>34840</v>
      </c>
      <c r="CO321" s="326">
        <v>0</v>
      </c>
      <c r="CP321" s="326">
        <v>0</v>
      </c>
      <c r="CQ321" s="326">
        <v>0</v>
      </c>
      <c r="CR321" s="326">
        <v>0</v>
      </c>
      <c r="CS321" s="326">
        <v>9032</v>
      </c>
      <c r="CT321" s="326">
        <v>90019.26</v>
      </c>
      <c r="CU321" s="326">
        <v>0</v>
      </c>
      <c r="CV321" s="326">
        <v>0</v>
      </c>
      <c r="CW321" s="326">
        <v>0</v>
      </c>
      <c r="CX321" s="326">
        <v>13631.65</v>
      </c>
      <c r="CY321" s="326">
        <v>0</v>
      </c>
      <c r="CZ321" s="326">
        <v>0</v>
      </c>
      <c r="DA321" s="326">
        <v>0</v>
      </c>
      <c r="DB321" s="326">
        <v>0</v>
      </c>
      <c r="DC321" s="326">
        <v>0</v>
      </c>
      <c r="DD321" s="326">
        <v>0</v>
      </c>
      <c r="DE321" s="326">
        <v>0</v>
      </c>
      <c r="DF321" s="326">
        <v>0</v>
      </c>
      <c r="DG321" s="326">
        <v>0</v>
      </c>
      <c r="DH321" s="326">
        <v>0</v>
      </c>
      <c r="DI321" s="326">
        <v>878042.79</v>
      </c>
      <c r="DJ321" s="326">
        <v>0</v>
      </c>
      <c r="DK321" s="326">
        <v>0</v>
      </c>
      <c r="DL321" s="326">
        <v>53430.26</v>
      </c>
      <c r="DM321" s="326">
        <v>131535.07999999999</v>
      </c>
      <c r="DN321" s="326">
        <v>0</v>
      </c>
      <c r="DO321" s="326">
        <v>0</v>
      </c>
      <c r="DP321" s="326">
        <v>13309.66</v>
      </c>
      <c r="DQ321" s="326">
        <v>0</v>
      </c>
      <c r="DR321" s="326">
        <v>0</v>
      </c>
      <c r="DS321" s="326">
        <v>0</v>
      </c>
      <c r="DT321" s="326">
        <v>0</v>
      </c>
      <c r="DU321" s="326">
        <v>0</v>
      </c>
      <c r="DV321" s="326">
        <v>24766.1</v>
      </c>
      <c r="DW321" s="326">
        <v>0</v>
      </c>
      <c r="DX321" s="326">
        <v>41842.080000000002</v>
      </c>
      <c r="DY321" s="326">
        <v>42704.57</v>
      </c>
      <c r="DZ321" s="326">
        <v>10339.02</v>
      </c>
      <c r="EA321" s="326">
        <v>9476.5300000000007</v>
      </c>
      <c r="EB321" s="326">
        <v>0</v>
      </c>
      <c r="EC321" s="326">
        <v>0</v>
      </c>
      <c r="ED321" s="326">
        <v>165251.89000000001</v>
      </c>
      <c r="EE321" s="326">
        <v>164409.51999999999</v>
      </c>
      <c r="EF321" s="326">
        <v>370410.31</v>
      </c>
      <c r="EG321" s="326">
        <v>303950</v>
      </c>
      <c r="EH321" s="326">
        <v>0</v>
      </c>
      <c r="EI321" s="326">
        <v>0</v>
      </c>
      <c r="EJ321" s="326">
        <v>0</v>
      </c>
      <c r="EK321" s="326">
        <v>67302.679999999993</v>
      </c>
      <c r="EL321" s="326">
        <v>0</v>
      </c>
      <c r="EM321" s="326">
        <v>9739485.8499999996</v>
      </c>
      <c r="EN321" s="326">
        <v>4779239.1100000003</v>
      </c>
      <c r="EO321" s="326">
        <v>277224.67</v>
      </c>
      <c r="EP321" s="326">
        <v>59863.18</v>
      </c>
      <c r="EQ321" s="326">
        <v>0</v>
      </c>
      <c r="ER321" s="326">
        <v>4561877.62</v>
      </c>
      <c r="ES321" s="326">
        <v>0</v>
      </c>
      <c r="ET321" s="326">
        <v>0</v>
      </c>
      <c r="EU321" s="326">
        <v>0</v>
      </c>
      <c r="EV321" s="326">
        <v>0</v>
      </c>
      <c r="EW321" s="326">
        <v>303743.78999999998</v>
      </c>
      <c r="EX321" s="326">
        <v>303743.78999999998</v>
      </c>
      <c r="EY321" s="326">
        <v>0</v>
      </c>
      <c r="EZ321" s="326">
        <v>0</v>
      </c>
      <c r="FA321" s="326">
        <v>0</v>
      </c>
      <c r="FB321" s="326">
        <v>0</v>
      </c>
      <c r="FC321" s="326">
        <v>0</v>
      </c>
      <c r="FD321" s="326">
        <v>0</v>
      </c>
      <c r="FE321" s="326">
        <v>0</v>
      </c>
      <c r="FF321" s="326">
        <v>0</v>
      </c>
      <c r="FG321" s="326">
        <v>0</v>
      </c>
      <c r="FH321" s="326">
        <v>0</v>
      </c>
      <c r="FI321" s="326">
        <v>0</v>
      </c>
      <c r="FJ321" s="326">
        <v>0</v>
      </c>
      <c r="FK321" s="326">
        <v>0</v>
      </c>
    </row>
    <row r="322" spans="1:167" x14ac:dyDescent="0.15">
      <c r="A322" s="334">
        <v>4956</v>
      </c>
      <c r="B322" s="334" t="s">
        <v>766</v>
      </c>
      <c r="C322" s="326">
        <v>2149.9499999999998</v>
      </c>
      <c r="D322" s="326">
        <v>2632039</v>
      </c>
      <c r="E322" s="326">
        <v>0</v>
      </c>
      <c r="F322" s="326">
        <v>15112.23</v>
      </c>
      <c r="G322" s="326">
        <v>57553</v>
      </c>
      <c r="H322" s="326">
        <v>8470.76</v>
      </c>
      <c r="I322" s="326">
        <v>64081.24</v>
      </c>
      <c r="J322" s="326">
        <v>0</v>
      </c>
      <c r="K322" s="326">
        <v>1373289</v>
      </c>
      <c r="L322" s="326">
        <v>0</v>
      </c>
      <c r="M322" s="326">
        <v>0</v>
      </c>
      <c r="N322" s="326">
        <v>0</v>
      </c>
      <c r="O322" s="326">
        <v>0</v>
      </c>
      <c r="P322" s="326">
        <v>3568.5</v>
      </c>
      <c r="Q322" s="326">
        <v>0</v>
      </c>
      <c r="R322" s="326">
        <v>0</v>
      </c>
      <c r="S322" s="326">
        <v>0</v>
      </c>
      <c r="T322" s="326">
        <v>0</v>
      </c>
      <c r="U322" s="326">
        <v>79846.570000000007</v>
      </c>
      <c r="V322" s="326">
        <v>6349968</v>
      </c>
      <c r="W322" s="326">
        <v>3749.2</v>
      </c>
      <c r="X322" s="326">
        <v>0</v>
      </c>
      <c r="Y322" s="326">
        <v>0</v>
      </c>
      <c r="Z322" s="326">
        <v>17623.39</v>
      </c>
      <c r="AA322" s="326">
        <v>465981.61</v>
      </c>
      <c r="AB322" s="326">
        <v>0</v>
      </c>
      <c r="AC322" s="326">
        <v>0</v>
      </c>
      <c r="AD322" s="326">
        <v>15951</v>
      </c>
      <c r="AE322" s="326">
        <v>24940.89</v>
      </c>
      <c r="AF322" s="326">
        <v>0</v>
      </c>
      <c r="AG322" s="326">
        <v>0</v>
      </c>
      <c r="AH322" s="326">
        <v>9593.19</v>
      </c>
      <c r="AI322" s="326">
        <v>0</v>
      </c>
      <c r="AJ322" s="326">
        <v>0</v>
      </c>
      <c r="AK322" s="326">
        <v>1090</v>
      </c>
      <c r="AL322" s="326">
        <v>0</v>
      </c>
      <c r="AM322" s="326">
        <v>0</v>
      </c>
      <c r="AN322" s="326">
        <v>66609.919999999998</v>
      </c>
      <c r="AO322" s="326">
        <v>0</v>
      </c>
      <c r="AP322" s="326">
        <v>2590.7800000000002</v>
      </c>
      <c r="AQ322" s="326">
        <v>2303773.42</v>
      </c>
      <c r="AR322" s="326">
        <v>2028823.96</v>
      </c>
      <c r="AS322" s="326">
        <v>264145.65000000002</v>
      </c>
      <c r="AT322" s="326">
        <v>289044.11</v>
      </c>
      <c r="AU322" s="326">
        <v>214118.55</v>
      </c>
      <c r="AV322" s="326">
        <v>21571.59</v>
      </c>
      <c r="AW322" s="326">
        <v>636998.41</v>
      </c>
      <c r="AX322" s="326">
        <v>478373.32</v>
      </c>
      <c r="AY322" s="326">
        <v>298311.8</v>
      </c>
      <c r="AZ322" s="326">
        <v>666657.81999999995</v>
      </c>
      <c r="BA322" s="326">
        <v>1835018.06</v>
      </c>
      <c r="BB322" s="326">
        <v>287816.03000000003</v>
      </c>
      <c r="BC322" s="326">
        <v>93857.03</v>
      </c>
      <c r="BD322" s="326">
        <v>32613.82</v>
      </c>
      <c r="BE322" s="326">
        <v>155243.81</v>
      </c>
      <c r="BF322" s="326">
        <v>1208669.08</v>
      </c>
      <c r="BG322" s="326">
        <v>327634.33</v>
      </c>
      <c r="BH322" s="326">
        <v>0</v>
      </c>
      <c r="BI322" s="326">
        <v>0</v>
      </c>
      <c r="BJ322" s="326">
        <v>0</v>
      </c>
      <c r="BK322" s="326">
        <v>0</v>
      </c>
      <c r="BL322" s="326">
        <v>0</v>
      </c>
      <c r="BM322" s="326">
        <v>0</v>
      </c>
      <c r="BN322" s="326">
        <v>0</v>
      </c>
      <c r="BO322" s="326">
        <v>0</v>
      </c>
      <c r="BP322" s="326">
        <v>0</v>
      </c>
      <c r="BQ322" s="326">
        <v>2159016.19</v>
      </c>
      <c r="BR322" s="326">
        <v>2210553.63</v>
      </c>
      <c r="BS322" s="326">
        <v>2159016.19</v>
      </c>
      <c r="BT322" s="326">
        <v>2210553.63</v>
      </c>
      <c r="BU322" s="326">
        <v>0</v>
      </c>
      <c r="BV322" s="326">
        <v>0</v>
      </c>
      <c r="BW322" s="326">
        <v>958569.08</v>
      </c>
      <c r="BX322" s="326">
        <v>0</v>
      </c>
      <c r="BY322" s="326">
        <v>0</v>
      </c>
      <c r="BZ322" s="326">
        <v>0</v>
      </c>
      <c r="CA322" s="326">
        <v>0</v>
      </c>
      <c r="CB322" s="326">
        <v>0</v>
      </c>
      <c r="CC322" s="326">
        <v>0</v>
      </c>
      <c r="CD322" s="326">
        <v>0</v>
      </c>
      <c r="CE322" s="326">
        <v>0</v>
      </c>
      <c r="CF322" s="326">
        <v>0</v>
      </c>
      <c r="CG322" s="326">
        <v>0</v>
      </c>
      <c r="CH322" s="326">
        <v>32925.160000000003</v>
      </c>
      <c r="CI322" s="326">
        <v>0</v>
      </c>
      <c r="CJ322" s="326">
        <v>0</v>
      </c>
      <c r="CK322" s="326">
        <v>0</v>
      </c>
      <c r="CL322" s="326">
        <v>0</v>
      </c>
      <c r="CM322" s="326">
        <v>261643</v>
      </c>
      <c r="CN322" s="326">
        <v>0</v>
      </c>
      <c r="CO322" s="326">
        <v>0</v>
      </c>
      <c r="CP322" s="326">
        <v>0</v>
      </c>
      <c r="CQ322" s="326">
        <v>0</v>
      </c>
      <c r="CR322" s="326">
        <v>0</v>
      </c>
      <c r="CS322" s="326">
        <v>0</v>
      </c>
      <c r="CT322" s="326">
        <v>147587.87</v>
      </c>
      <c r="CU322" s="326">
        <v>0</v>
      </c>
      <c r="CV322" s="326">
        <v>0</v>
      </c>
      <c r="CW322" s="326">
        <v>0</v>
      </c>
      <c r="CX322" s="326">
        <v>70425.399999999994</v>
      </c>
      <c r="CY322" s="326">
        <v>0</v>
      </c>
      <c r="CZ322" s="326">
        <v>0</v>
      </c>
      <c r="DA322" s="326">
        <v>0</v>
      </c>
      <c r="DB322" s="326">
        <v>0</v>
      </c>
      <c r="DC322" s="326">
        <v>749.71</v>
      </c>
      <c r="DD322" s="326">
        <v>0</v>
      </c>
      <c r="DE322" s="326">
        <v>0</v>
      </c>
      <c r="DF322" s="326">
        <v>0</v>
      </c>
      <c r="DG322" s="326">
        <v>0</v>
      </c>
      <c r="DH322" s="326">
        <v>0</v>
      </c>
      <c r="DI322" s="326">
        <v>1145682.8700000001</v>
      </c>
      <c r="DJ322" s="326">
        <v>0</v>
      </c>
      <c r="DK322" s="326">
        <v>0</v>
      </c>
      <c r="DL322" s="326">
        <v>133915.85</v>
      </c>
      <c r="DM322" s="326">
        <v>112183.89</v>
      </c>
      <c r="DN322" s="326">
        <v>0</v>
      </c>
      <c r="DO322" s="326">
        <v>0</v>
      </c>
      <c r="DP322" s="326">
        <v>39353.51</v>
      </c>
      <c r="DQ322" s="326">
        <v>323.48</v>
      </c>
      <c r="DR322" s="326">
        <v>0</v>
      </c>
      <c r="DS322" s="326">
        <v>0</v>
      </c>
      <c r="DT322" s="326">
        <v>0</v>
      </c>
      <c r="DU322" s="326">
        <v>0</v>
      </c>
      <c r="DV322" s="326">
        <v>38290.67</v>
      </c>
      <c r="DW322" s="326">
        <v>0</v>
      </c>
      <c r="DX322" s="326">
        <v>24786.54</v>
      </c>
      <c r="DY322" s="326">
        <v>43094.36</v>
      </c>
      <c r="DZ322" s="326">
        <v>31285.5</v>
      </c>
      <c r="EA322" s="326">
        <v>0</v>
      </c>
      <c r="EB322" s="326">
        <v>0</v>
      </c>
      <c r="EC322" s="326">
        <v>12977.68</v>
      </c>
      <c r="ED322" s="326">
        <v>7395.35</v>
      </c>
      <c r="EE322" s="326">
        <v>84310.17</v>
      </c>
      <c r="EF322" s="326">
        <v>1086493.1499999999</v>
      </c>
      <c r="EG322" s="326">
        <v>879788.33</v>
      </c>
      <c r="EH322" s="326">
        <v>0</v>
      </c>
      <c r="EI322" s="326">
        <v>0</v>
      </c>
      <c r="EJ322" s="326">
        <v>0</v>
      </c>
      <c r="EK322" s="326">
        <v>129790</v>
      </c>
      <c r="EL322" s="326">
        <v>0</v>
      </c>
      <c r="EM322" s="326">
        <v>6400438.3300000001</v>
      </c>
      <c r="EN322" s="326">
        <v>0</v>
      </c>
      <c r="EO322" s="326">
        <v>1614235.69</v>
      </c>
      <c r="EP322" s="326">
        <v>7054278.25</v>
      </c>
      <c r="EQ322" s="326">
        <v>0</v>
      </c>
      <c r="ER322" s="326">
        <v>5440042.5599999996</v>
      </c>
      <c r="ES322" s="326">
        <v>0</v>
      </c>
      <c r="ET322" s="326">
        <v>0</v>
      </c>
      <c r="EU322" s="326">
        <v>149562.76</v>
      </c>
      <c r="EV322" s="326">
        <v>154547.19</v>
      </c>
      <c r="EW322" s="326">
        <v>473532.44</v>
      </c>
      <c r="EX322" s="326">
        <v>468548.01</v>
      </c>
      <c r="EY322" s="326">
        <v>0</v>
      </c>
      <c r="EZ322" s="326">
        <v>0</v>
      </c>
      <c r="FA322" s="326">
        <v>0</v>
      </c>
      <c r="FB322" s="326">
        <v>0</v>
      </c>
      <c r="FC322" s="326">
        <v>0</v>
      </c>
      <c r="FD322" s="326">
        <v>0</v>
      </c>
      <c r="FE322" s="326">
        <v>0</v>
      </c>
      <c r="FF322" s="326">
        <v>0</v>
      </c>
      <c r="FG322" s="326">
        <v>0</v>
      </c>
      <c r="FH322" s="326">
        <v>0</v>
      </c>
      <c r="FI322" s="326">
        <v>0</v>
      </c>
      <c r="FJ322" s="326">
        <v>0</v>
      </c>
      <c r="FK322" s="326">
        <v>0</v>
      </c>
    </row>
    <row r="323" spans="1:167" x14ac:dyDescent="0.15">
      <c r="A323" s="334">
        <v>4963</v>
      </c>
      <c r="B323" s="334" t="s">
        <v>767</v>
      </c>
      <c r="C323" s="326">
        <v>0</v>
      </c>
      <c r="D323" s="326">
        <v>3360525</v>
      </c>
      <c r="E323" s="326">
        <v>47461.32</v>
      </c>
      <c r="F323" s="326">
        <v>5618.57</v>
      </c>
      <c r="G323" s="326">
        <v>20252.37</v>
      </c>
      <c r="H323" s="326">
        <v>20373.97</v>
      </c>
      <c r="I323" s="326">
        <v>20985.87</v>
      </c>
      <c r="J323" s="326">
        <v>3483.39</v>
      </c>
      <c r="K323" s="326">
        <v>339817</v>
      </c>
      <c r="L323" s="326">
        <v>0</v>
      </c>
      <c r="M323" s="326">
        <v>0</v>
      </c>
      <c r="N323" s="326">
        <v>0</v>
      </c>
      <c r="O323" s="326">
        <v>0</v>
      </c>
      <c r="P323" s="326">
        <v>1000</v>
      </c>
      <c r="Q323" s="326">
        <v>0</v>
      </c>
      <c r="R323" s="326">
        <v>3100</v>
      </c>
      <c r="S323" s="326">
        <v>0</v>
      </c>
      <c r="T323" s="326">
        <v>0</v>
      </c>
      <c r="U323" s="326">
        <v>69575.520000000004</v>
      </c>
      <c r="V323" s="326">
        <v>2723610</v>
      </c>
      <c r="W323" s="326">
        <v>7658.67</v>
      </c>
      <c r="X323" s="326">
        <v>0</v>
      </c>
      <c r="Y323" s="326">
        <v>0</v>
      </c>
      <c r="Z323" s="326">
        <v>19828.07</v>
      </c>
      <c r="AA323" s="326">
        <v>440858.21</v>
      </c>
      <c r="AB323" s="326">
        <v>0</v>
      </c>
      <c r="AC323" s="326">
        <v>0</v>
      </c>
      <c r="AD323" s="326">
        <v>0</v>
      </c>
      <c r="AE323" s="326">
        <v>57886.85</v>
      </c>
      <c r="AF323" s="326">
        <v>0</v>
      </c>
      <c r="AG323" s="326">
        <v>0</v>
      </c>
      <c r="AH323" s="326">
        <v>0</v>
      </c>
      <c r="AI323" s="326">
        <v>115307.96</v>
      </c>
      <c r="AJ323" s="326">
        <v>0</v>
      </c>
      <c r="AK323" s="326">
        <v>18196.96</v>
      </c>
      <c r="AL323" s="326">
        <v>0</v>
      </c>
      <c r="AM323" s="326">
        <v>0</v>
      </c>
      <c r="AN323" s="326">
        <v>31289.03</v>
      </c>
      <c r="AO323" s="326">
        <v>0</v>
      </c>
      <c r="AP323" s="326">
        <v>6239.64</v>
      </c>
      <c r="AQ323" s="326">
        <v>1105305.75</v>
      </c>
      <c r="AR323" s="326">
        <v>1294581.99</v>
      </c>
      <c r="AS323" s="326">
        <v>290760.07</v>
      </c>
      <c r="AT323" s="326">
        <v>157076.31</v>
      </c>
      <c r="AU323" s="326">
        <v>191507.24</v>
      </c>
      <c r="AV323" s="326">
        <v>40980.06</v>
      </c>
      <c r="AW323" s="326">
        <v>237459.18</v>
      </c>
      <c r="AX323" s="326">
        <v>263339.34999999998</v>
      </c>
      <c r="AY323" s="326">
        <v>299995.76</v>
      </c>
      <c r="AZ323" s="326">
        <v>453408.84</v>
      </c>
      <c r="BA323" s="326">
        <v>1503953.74</v>
      </c>
      <c r="BB323" s="326">
        <v>168439.2</v>
      </c>
      <c r="BC323" s="326">
        <v>115000.51</v>
      </c>
      <c r="BD323" s="326">
        <v>0</v>
      </c>
      <c r="BE323" s="326">
        <v>4517.88</v>
      </c>
      <c r="BF323" s="326">
        <v>732787.12</v>
      </c>
      <c r="BG323" s="326">
        <v>366044.6</v>
      </c>
      <c r="BH323" s="326">
        <v>0</v>
      </c>
      <c r="BI323" s="326">
        <v>1535.1</v>
      </c>
      <c r="BJ323" s="326">
        <v>1535.1</v>
      </c>
      <c r="BK323" s="326">
        <v>0</v>
      </c>
      <c r="BL323" s="326">
        <v>0</v>
      </c>
      <c r="BM323" s="326">
        <v>0</v>
      </c>
      <c r="BN323" s="326">
        <v>0</v>
      </c>
      <c r="BO323" s="326">
        <v>0</v>
      </c>
      <c r="BP323" s="326">
        <v>0</v>
      </c>
      <c r="BQ323" s="326">
        <v>2704881.92</v>
      </c>
      <c r="BR323" s="326">
        <v>2792792.72</v>
      </c>
      <c r="BS323" s="326">
        <v>2706417.02</v>
      </c>
      <c r="BT323" s="326">
        <v>2794327.82</v>
      </c>
      <c r="BU323" s="326">
        <v>0</v>
      </c>
      <c r="BV323" s="326">
        <v>0</v>
      </c>
      <c r="BW323" s="326">
        <v>727437.26</v>
      </c>
      <c r="BX323" s="326">
        <v>0</v>
      </c>
      <c r="BY323" s="326">
        <v>0</v>
      </c>
      <c r="BZ323" s="326">
        <v>0</v>
      </c>
      <c r="CA323" s="326">
        <v>0</v>
      </c>
      <c r="CB323" s="326">
        <v>0</v>
      </c>
      <c r="CC323" s="326">
        <v>0</v>
      </c>
      <c r="CD323" s="326">
        <v>0</v>
      </c>
      <c r="CE323" s="326">
        <v>0</v>
      </c>
      <c r="CF323" s="326">
        <v>0</v>
      </c>
      <c r="CG323" s="326">
        <v>0</v>
      </c>
      <c r="CH323" s="326">
        <v>0</v>
      </c>
      <c r="CI323" s="326">
        <v>15000</v>
      </c>
      <c r="CJ323" s="326">
        <v>0</v>
      </c>
      <c r="CK323" s="326">
        <v>0</v>
      </c>
      <c r="CL323" s="326">
        <v>0</v>
      </c>
      <c r="CM323" s="326">
        <v>6783</v>
      </c>
      <c r="CN323" s="326">
        <v>0</v>
      </c>
      <c r="CO323" s="326">
        <v>0</v>
      </c>
      <c r="CP323" s="326">
        <v>0</v>
      </c>
      <c r="CQ323" s="326">
        <v>0</v>
      </c>
      <c r="CR323" s="326">
        <v>0</v>
      </c>
      <c r="CS323" s="326">
        <v>0</v>
      </c>
      <c r="CT323" s="326">
        <v>90377.47</v>
      </c>
      <c r="CU323" s="326">
        <v>0</v>
      </c>
      <c r="CV323" s="326">
        <v>0</v>
      </c>
      <c r="CW323" s="326">
        <v>0</v>
      </c>
      <c r="CX323" s="326">
        <v>35702.559999999998</v>
      </c>
      <c r="CY323" s="326">
        <v>0</v>
      </c>
      <c r="CZ323" s="326">
        <v>0</v>
      </c>
      <c r="DA323" s="326">
        <v>0</v>
      </c>
      <c r="DB323" s="326">
        <v>0</v>
      </c>
      <c r="DC323" s="326">
        <v>0</v>
      </c>
      <c r="DD323" s="326">
        <v>0</v>
      </c>
      <c r="DE323" s="326">
        <v>0</v>
      </c>
      <c r="DF323" s="326">
        <v>0</v>
      </c>
      <c r="DG323" s="326">
        <v>0</v>
      </c>
      <c r="DH323" s="326">
        <v>0</v>
      </c>
      <c r="DI323" s="326">
        <v>15721.96</v>
      </c>
      <c r="DJ323" s="326">
        <v>0</v>
      </c>
      <c r="DK323" s="326">
        <v>0</v>
      </c>
      <c r="DL323" s="326">
        <v>45423.58</v>
      </c>
      <c r="DM323" s="326">
        <v>48313.07</v>
      </c>
      <c r="DN323" s="326">
        <v>0</v>
      </c>
      <c r="DO323" s="326">
        <v>0</v>
      </c>
      <c r="DP323" s="326">
        <v>24792.36</v>
      </c>
      <c r="DQ323" s="326">
        <v>0</v>
      </c>
      <c r="DR323" s="326">
        <v>0</v>
      </c>
      <c r="DS323" s="326">
        <v>0</v>
      </c>
      <c r="DT323" s="326">
        <v>1484.5</v>
      </c>
      <c r="DU323" s="326">
        <v>0</v>
      </c>
      <c r="DV323" s="326">
        <v>739564.82</v>
      </c>
      <c r="DW323" s="326">
        <v>0</v>
      </c>
      <c r="DX323" s="326">
        <v>128.25</v>
      </c>
      <c r="DY323" s="326">
        <v>128.25</v>
      </c>
      <c r="DZ323" s="326">
        <v>0</v>
      </c>
      <c r="EA323" s="326">
        <v>0</v>
      </c>
      <c r="EB323" s="326">
        <v>0</v>
      </c>
      <c r="EC323" s="326">
        <v>0</v>
      </c>
      <c r="ED323" s="326">
        <v>0</v>
      </c>
      <c r="EE323" s="326">
        <v>0</v>
      </c>
      <c r="EF323" s="326">
        <v>0</v>
      </c>
      <c r="EG323" s="326">
        <v>0</v>
      </c>
      <c r="EH323" s="326">
        <v>0</v>
      </c>
      <c r="EI323" s="326">
        <v>0</v>
      </c>
      <c r="EJ323" s="326">
        <v>0</v>
      </c>
      <c r="EK323" s="326">
        <v>0</v>
      </c>
      <c r="EL323" s="326">
        <v>0</v>
      </c>
      <c r="EM323" s="326">
        <v>0</v>
      </c>
      <c r="EN323" s="326">
        <v>0</v>
      </c>
      <c r="EO323" s="326">
        <v>0</v>
      </c>
      <c r="EP323" s="326">
        <v>0</v>
      </c>
      <c r="EQ323" s="326">
        <v>0</v>
      </c>
      <c r="ER323" s="326">
        <v>0</v>
      </c>
      <c r="ES323" s="326">
        <v>0</v>
      </c>
      <c r="ET323" s="326">
        <v>0</v>
      </c>
      <c r="EU323" s="326">
        <v>3809.83</v>
      </c>
      <c r="EV323" s="326">
        <v>0</v>
      </c>
      <c r="EW323" s="326">
        <v>200513.61</v>
      </c>
      <c r="EX323" s="326">
        <v>204323.44</v>
      </c>
      <c r="EY323" s="326">
        <v>0</v>
      </c>
      <c r="EZ323" s="326">
        <v>0</v>
      </c>
      <c r="FA323" s="326">
        <v>0</v>
      </c>
      <c r="FB323" s="326">
        <v>0</v>
      </c>
      <c r="FC323" s="326">
        <v>0</v>
      </c>
      <c r="FD323" s="326">
        <v>0</v>
      </c>
      <c r="FE323" s="326">
        <v>0</v>
      </c>
      <c r="FF323" s="326">
        <v>0</v>
      </c>
      <c r="FG323" s="326">
        <v>0</v>
      </c>
      <c r="FH323" s="326">
        <v>0</v>
      </c>
      <c r="FI323" s="326">
        <v>0</v>
      </c>
      <c r="FJ323" s="326">
        <v>0</v>
      </c>
      <c r="FK323" s="326">
        <v>0</v>
      </c>
    </row>
    <row r="324" spans="1:167" x14ac:dyDescent="0.15">
      <c r="A324" s="334">
        <v>4970</v>
      </c>
      <c r="B324" s="334" t="s">
        <v>768</v>
      </c>
      <c r="C324" s="326">
        <v>0</v>
      </c>
      <c r="D324" s="326">
        <v>20539234.52</v>
      </c>
      <c r="E324" s="326">
        <v>293.49</v>
      </c>
      <c r="F324" s="326">
        <v>110052.43</v>
      </c>
      <c r="G324" s="326">
        <v>40362.53</v>
      </c>
      <c r="H324" s="326">
        <v>83543.009999999995</v>
      </c>
      <c r="I324" s="326">
        <v>386692.86</v>
      </c>
      <c r="J324" s="326">
        <v>0</v>
      </c>
      <c r="K324" s="326">
        <v>2497265.19</v>
      </c>
      <c r="L324" s="326">
        <v>0</v>
      </c>
      <c r="M324" s="326">
        <v>16186.08</v>
      </c>
      <c r="N324" s="326">
        <v>0</v>
      </c>
      <c r="O324" s="326">
        <v>0</v>
      </c>
      <c r="P324" s="326">
        <v>0</v>
      </c>
      <c r="Q324" s="326">
        <v>0</v>
      </c>
      <c r="R324" s="326">
        <v>0</v>
      </c>
      <c r="S324" s="326">
        <v>0</v>
      </c>
      <c r="T324" s="326">
        <v>0</v>
      </c>
      <c r="U324" s="326">
        <v>559731.25</v>
      </c>
      <c r="V324" s="326">
        <v>39742555</v>
      </c>
      <c r="W324" s="326">
        <v>103528.99</v>
      </c>
      <c r="X324" s="326">
        <v>0</v>
      </c>
      <c r="Y324" s="326">
        <v>0</v>
      </c>
      <c r="Z324" s="326">
        <v>27181.89</v>
      </c>
      <c r="AA324" s="326">
        <v>2740727.24</v>
      </c>
      <c r="AB324" s="326">
        <v>42982</v>
      </c>
      <c r="AC324" s="326">
        <v>0</v>
      </c>
      <c r="AD324" s="326">
        <v>177421.93</v>
      </c>
      <c r="AE324" s="326">
        <v>630687.78</v>
      </c>
      <c r="AF324" s="326">
        <v>0</v>
      </c>
      <c r="AG324" s="326">
        <v>0</v>
      </c>
      <c r="AH324" s="326">
        <v>111351.18</v>
      </c>
      <c r="AI324" s="326">
        <v>0</v>
      </c>
      <c r="AJ324" s="326">
        <v>0</v>
      </c>
      <c r="AK324" s="326">
        <v>454343.8</v>
      </c>
      <c r="AL324" s="326">
        <v>2861393.93</v>
      </c>
      <c r="AM324" s="326">
        <v>0</v>
      </c>
      <c r="AN324" s="326">
        <v>106055.5</v>
      </c>
      <c r="AO324" s="326">
        <v>0</v>
      </c>
      <c r="AP324" s="326">
        <v>58480.66</v>
      </c>
      <c r="AQ324" s="326">
        <v>12801210.9</v>
      </c>
      <c r="AR324" s="326">
        <v>18802775.210000001</v>
      </c>
      <c r="AS324" s="326">
        <v>1996384.87</v>
      </c>
      <c r="AT324" s="326">
        <v>1874812.32</v>
      </c>
      <c r="AU324" s="326">
        <v>892142.57</v>
      </c>
      <c r="AV324" s="326">
        <v>847851.78</v>
      </c>
      <c r="AW324" s="326">
        <v>2298385.58</v>
      </c>
      <c r="AX324" s="326">
        <v>3204881.87</v>
      </c>
      <c r="AY324" s="326">
        <v>900281.73</v>
      </c>
      <c r="AZ324" s="326">
        <v>2851169.87</v>
      </c>
      <c r="BA324" s="326">
        <v>10695815.23</v>
      </c>
      <c r="BB324" s="326">
        <v>2991679.63</v>
      </c>
      <c r="BC324" s="326">
        <v>428274.72</v>
      </c>
      <c r="BD324" s="326">
        <v>1187808.25</v>
      </c>
      <c r="BE324" s="326">
        <v>158553.57999999999</v>
      </c>
      <c r="BF324" s="326">
        <v>6750285.6100000003</v>
      </c>
      <c r="BG324" s="326">
        <v>2513161.2799999998</v>
      </c>
      <c r="BH324" s="326">
        <v>11366.91</v>
      </c>
      <c r="BI324" s="326">
        <v>0</v>
      </c>
      <c r="BJ324" s="326">
        <v>0</v>
      </c>
      <c r="BK324" s="326">
        <v>340000</v>
      </c>
      <c r="BL324" s="326">
        <v>340000</v>
      </c>
      <c r="BM324" s="326">
        <v>0</v>
      </c>
      <c r="BN324" s="326">
        <v>0</v>
      </c>
      <c r="BO324" s="326">
        <v>0</v>
      </c>
      <c r="BP324" s="326">
        <v>0</v>
      </c>
      <c r="BQ324" s="326">
        <v>8477822.3399999999</v>
      </c>
      <c r="BR324" s="326">
        <v>8561051.6899999995</v>
      </c>
      <c r="BS324" s="326">
        <v>8817822.3399999999</v>
      </c>
      <c r="BT324" s="326">
        <v>8901051.6899999995</v>
      </c>
      <c r="BU324" s="326">
        <v>0</v>
      </c>
      <c r="BV324" s="326">
        <v>0</v>
      </c>
      <c r="BW324" s="326">
        <v>6029875.8700000001</v>
      </c>
      <c r="BX324" s="326">
        <v>0</v>
      </c>
      <c r="BY324" s="326">
        <v>0</v>
      </c>
      <c r="BZ324" s="326">
        <v>0</v>
      </c>
      <c r="CA324" s="326">
        <v>0</v>
      </c>
      <c r="CB324" s="326">
        <v>14419.76</v>
      </c>
      <c r="CC324" s="326">
        <v>0</v>
      </c>
      <c r="CD324" s="326">
        <v>0</v>
      </c>
      <c r="CE324" s="326">
        <v>0</v>
      </c>
      <c r="CF324" s="326">
        <v>0</v>
      </c>
      <c r="CG324" s="326">
        <v>0</v>
      </c>
      <c r="CH324" s="326">
        <v>599.69000000000005</v>
      </c>
      <c r="CI324" s="326">
        <v>0</v>
      </c>
      <c r="CJ324" s="326">
        <v>0</v>
      </c>
      <c r="CK324" s="326">
        <v>0</v>
      </c>
      <c r="CL324" s="326">
        <v>0</v>
      </c>
      <c r="CM324" s="326">
        <v>1970417</v>
      </c>
      <c r="CN324" s="326">
        <v>26365</v>
      </c>
      <c r="CO324" s="326">
        <v>0</v>
      </c>
      <c r="CP324" s="326">
        <v>0</v>
      </c>
      <c r="CQ324" s="326">
        <v>0</v>
      </c>
      <c r="CR324" s="326">
        <v>27000</v>
      </c>
      <c r="CS324" s="326">
        <v>6835</v>
      </c>
      <c r="CT324" s="326">
        <v>1090733.8799999999</v>
      </c>
      <c r="CU324" s="326">
        <v>0</v>
      </c>
      <c r="CV324" s="326">
        <v>0</v>
      </c>
      <c r="CW324" s="326">
        <v>0</v>
      </c>
      <c r="CX324" s="326">
        <v>286830.96999999997</v>
      </c>
      <c r="CY324" s="326">
        <v>0</v>
      </c>
      <c r="CZ324" s="326">
        <v>0</v>
      </c>
      <c r="DA324" s="326">
        <v>0</v>
      </c>
      <c r="DB324" s="326">
        <v>0</v>
      </c>
      <c r="DC324" s="326">
        <v>0</v>
      </c>
      <c r="DD324" s="326">
        <v>0</v>
      </c>
      <c r="DE324" s="326">
        <v>0</v>
      </c>
      <c r="DF324" s="326">
        <v>0</v>
      </c>
      <c r="DG324" s="326">
        <v>0</v>
      </c>
      <c r="DH324" s="326">
        <v>0</v>
      </c>
      <c r="DI324" s="326">
        <v>6989931.7000000002</v>
      </c>
      <c r="DJ324" s="326">
        <v>0</v>
      </c>
      <c r="DK324" s="326">
        <v>0</v>
      </c>
      <c r="DL324" s="326">
        <v>1134026.23</v>
      </c>
      <c r="DM324" s="326">
        <v>535235.25</v>
      </c>
      <c r="DN324" s="326">
        <v>0</v>
      </c>
      <c r="DO324" s="326">
        <v>0</v>
      </c>
      <c r="DP324" s="326">
        <v>591786.19999999995</v>
      </c>
      <c r="DQ324" s="326">
        <v>19425.060000000001</v>
      </c>
      <c r="DR324" s="326">
        <v>0</v>
      </c>
      <c r="DS324" s="326">
        <v>0</v>
      </c>
      <c r="DT324" s="326">
        <v>0</v>
      </c>
      <c r="DU324" s="326">
        <v>0</v>
      </c>
      <c r="DV324" s="326">
        <v>182672.73</v>
      </c>
      <c r="DW324" s="326">
        <v>0</v>
      </c>
      <c r="DX324" s="326">
        <v>443248.82</v>
      </c>
      <c r="DY324" s="326">
        <v>400035.2</v>
      </c>
      <c r="DZ324" s="326">
        <v>13809.42</v>
      </c>
      <c r="EA324" s="326">
        <v>57023.040000000001</v>
      </c>
      <c r="EB324" s="326">
        <v>0</v>
      </c>
      <c r="EC324" s="326">
        <v>0</v>
      </c>
      <c r="ED324" s="326">
        <v>297203.28000000003</v>
      </c>
      <c r="EE324" s="326">
        <v>264799.18</v>
      </c>
      <c r="EF324" s="326">
        <v>5046987.41</v>
      </c>
      <c r="EG324" s="326">
        <v>4695916.53</v>
      </c>
      <c r="EH324" s="326">
        <v>0</v>
      </c>
      <c r="EI324" s="326">
        <v>0</v>
      </c>
      <c r="EJ324" s="326">
        <v>0</v>
      </c>
      <c r="EK324" s="326">
        <v>383474.98</v>
      </c>
      <c r="EL324" s="326">
        <v>0</v>
      </c>
      <c r="EM324" s="326">
        <v>44378341.490000002</v>
      </c>
      <c r="EN324" s="326">
        <v>1421648.81</v>
      </c>
      <c r="EO324" s="326">
        <v>24902724.879999999</v>
      </c>
      <c r="EP324" s="326">
        <v>25942629.489999998</v>
      </c>
      <c r="EQ324" s="326">
        <v>0</v>
      </c>
      <c r="ER324" s="326">
        <v>2461553.42</v>
      </c>
      <c r="ES324" s="326">
        <v>0</v>
      </c>
      <c r="ET324" s="326">
        <v>0</v>
      </c>
      <c r="EU324" s="326">
        <v>834147.97</v>
      </c>
      <c r="EV324" s="326">
        <v>997060.22</v>
      </c>
      <c r="EW324" s="326">
        <v>2426256.86</v>
      </c>
      <c r="EX324" s="326">
        <v>2263344.61</v>
      </c>
      <c r="EY324" s="326">
        <v>0</v>
      </c>
      <c r="EZ324" s="326">
        <v>0</v>
      </c>
      <c r="FA324" s="326">
        <v>7978.26</v>
      </c>
      <c r="FB324" s="326">
        <v>1320158.8500000001</v>
      </c>
      <c r="FC324" s="326">
        <v>315889.65000000002</v>
      </c>
      <c r="FD324" s="326">
        <v>996290.94</v>
      </c>
      <c r="FE324" s="326">
        <v>0</v>
      </c>
      <c r="FF324" s="326">
        <v>0</v>
      </c>
      <c r="FG324" s="326">
        <v>0</v>
      </c>
      <c r="FH324" s="326">
        <v>0</v>
      </c>
      <c r="FI324" s="326">
        <v>0</v>
      </c>
      <c r="FJ324" s="326">
        <v>0</v>
      </c>
      <c r="FK324" s="326">
        <v>0</v>
      </c>
    </row>
    <row r="325" spans="1:167" x14ac:dyDescent="0.15">
      <c r="A325" s="334">
        <v>5019</v>
      </c>
      <c r="B325" s="334" t="s">
        <v>769</v>
      </c>
      <c r="C325" s="326">
        <v>0</v>
      </c>
      <c r="D325" s="326">
        <v>5285232.6500000004</v>
      </c>
      <c r="E325" s="326">
        <v>0</v>
      </c>
      <c r="F325" s="326">
        <v>688.27</v>
      </c>
      <c r="G325" s="326">
        <v>33448.69</v>
      </c>
      <c r="H325" s="326">
        <v>25362.06</v>
      </c>
      <c r="I325" s="326">
        <v>55684.959999999999</v>
      </c>
      <c r="J325" s="326">
        <v>0</v>
      </c>
      <c r="K325" s="326">
        <v>984844</v>
      </c>
      <c r="L325" s="326">
        <v>0</v>
      </c>
      <c r="M325" s="326">
        <v>0</v>
      </c>
      <c r="N325" s="326">
        <v>0</v>
      </c>
      <c r="O325" s="326">
        <v>0</v>
      </c>
      <c r="P325" s="326">
        <v>0</v>
      </c>
      <c r="Q325" s="326">
        <v>0</v>
      </c>
      <c r="R325" s="326">
        <v>0</v>
      </c>
      <c r="S325" s="326">
        <v>0</v>
      </c>
      <c r="T325" s="326">
        <v>11133.46</v>
      </c>
      <c r="U325" s="326">
        <v>101986.85</v>
      </c>
      <c r="V325" s="326">
        <v>5873181</v>
      </c>
      <c r="W325" s="326">
        <v>31882.34</v>
      </c>
      <c r="X325" s="326">
        <v>0</v>
      </c>
      <c r="Y325" s="326">
        <v>238126.38</v>
      </c>
      <c r="Z325" s="326">
        <v>15301.42</v>
      </c>
      <c r="AA325" s="326">
        <v>581829.38</v>
      </c>
      <c r="AB325" s="326">
        <v>0</v>
      </c>
      <c r="AC325" s="326">
        <v>0</v>
      </c>
      <c r="AD325" s="326">
        <v>119595.07</v>
      </c>
      <c r="AE325" s="326">
        <v>117467.2</v>
      </c>
      <c r="AF325" s="326">
        <v>0</v>
      </c>
      <c r="AG325" s="326">
        <v>0</v>
      </c>
      <c r="AH325" s="326">
        <v>46672.25</v>
      </c>
      <c r="AI325" s="326">
        <v>0</v>
      </c>
      <c r="AJ325" s="326">
        <v>0</v>
      </c>
      <c r="AK325" s="326">
        <v>69010</v>
      </c>
      <c r="AL325" s="326">
        <v>0</v>
      </c>
      <c r="AM325" s="326">
        <v>419.9</v>
      </c>
      <c r="AN325" s="326">
        <v>75957.53</v>
      </c>
      <c r="AO325" s="326">
        <v>0</v>
      </c>
      <c r="AP325" s="326">
        <v>7630.35</v>
      </c>
      <c r="AQ325" s="326">
        <v>2840235.06</v>
      </c>
      <c r="AR325" s="326">
        <v>2543617.63</v>
      </c>
      <c r="AS325" s="326">
        <v>395600.86</v>
      </c>
      <c r="AT325" s="326">
        <v>342116.06</v>
      </c>
      <c r="AU325" s="326">
        <v>393487.15</v>
      </c>
      <c r="AV325" s="326">
        <v>8954.8700000000008</v>
      </c>
      <c r="AW325" s="326">
        <v>311119.99</v>
      </c>
      <c r="AX325" s="326">
        <v>832324.37</v>
      </c>
      <c r="AY325" s="326">
        <v>264718.44</v>
      </c>
      <c r="AZ325" s="326">
        <v>626333.01</v>
      </c>
      <c r="BA325" s="326">
        <v>2192670.4300000002</v>
      </c>
      <c r="BB325" s="326">
        <v>68238.59</v>
      </c>
      <c r="BC325" s="326">
        <v>120458.29</v>
      </c>
      <c r="BD325" s="326">
        <v>0</v>
      </c>
      <c r="BE325" s="326">
        <v>73564.649999999994</v>
      </c>
      <c r="BF325" s="326">
        <v>1078414.6399999999</v>
      </c>
      <c r="BG325" s="326">
        <v>1182675.75</v>
      </c>
      <c r="BH325" s="326">
        <v>339.83</v>
      </c>
      <c r="BI325" s="326">
        <v>0</v>
      </c>
      <c r="BJ325" s="326">
        <v>0</v>
      </c>
      <c r="BK325" s="326">
        <v>0</v>
      </c>
      <c r="BL325" s="326">
        <v>2699.71</v>
      </c>
      <c r="BM325" s="326">
        <v>0</v>
      </c>
      <c r="BN325" s="326">
        <v>0</v>
      </c>
      <c r="BO325" s="326">
        <v>320510.46999999997</v>
      </c>
      <c r="BP325" s="326">
        <v>400584.14</v>
      </c>
      <c r="BQ325" s="326">
        <v>3366501.84</v>
      </c>
      <c r="BR325" s="326">
        <v>3684312.6</v>
      </c>
      <c r="BS325" s="326">
        <v>3687012.31</v>
      </c>
      <c r="BT325" s="326">
        <v>4087596.45</v>
      </c>
      <c r="BU325" s="326">
        <v>0</v>
      </c>
      <c r="BV325" s="326">
        <v>0</v>
      </c>
      <c r="BW325" s="326">
        <v>1075108.1399999999</v>
      </c>
      <c r="BX325" s="326">
        <v>0</v>
      </c>
      <c r="BY325" s="326">
        <v>0</v>
      </c>
      <c r="BZ325" s="326">
        <v>0</v>
      </c>
      <c r="CA325" s="326">
        <v>625</v>
      </c>
      <c r="CB325" s="326">
        <v>0</v>
      </c>
      <c r="CC325" s="326">
        <v>0</v>
      </c>
      <c r="CD325" s="326">
        <v>0</v>
      </c>
      <c r="CE325" s="326">
        <v>0</v>
      </c>
      <c r="CF325" s="326">
        <v>0</v>
      </c>
      <c r="CG325" s="326">
        <v>0</v>
      </c>
      <c r="CH325" s="326">
        <v>8923</v>
      </c>
      <c r="CI325" s="326">
        <v>0</v>
      </c>
      <c r="CJ325" s="326">
        <v>0</v>
      </c>
      <c r="CK325" s="326">
        <v>0</v>
      </c>
      <c r="CL325" s="326">
        <v>0</v>
      </c>
      <c r="CM325" s="326">
        <v>359186</v>
      </c>
      <c r="CN325" s="326">
        <v>44257</v>
      </c>
      <c r="CO325" s="326">
        <v>0</v>
      </c>
      <c r="CP325" s="326">
        <v>0</v>
      </c>
      <c r="CQ325" s="326">
        <v>0</v>
      </c>
      <c r="CR325" s="326">
        <v>26</v>
      </c>
      <c r="CS325" s="326">
        <v>11474</v>
      </c>
      <c r="CT325" s="326">
        <v>180467</v>
      </c>
      <c r="CU325" s="326">
        <v>0</v>
      </c>
      <c r="CV325" s="326">
        <v>0</v>
      </c>
      <c r="CW325" s="326">
        <v>0</v>
      </c>
      <c r="CX325" s="326">
        <v>46498.81</v>
      </c>
      <c r="CY325" s="326">
        <v>0</v>
      </c>
      <c r="CZ325" s="326">
        <v>0</v>
      </c>
      <c r="DA325" s="326">
        <v>0</v>
      </c>
      <c r="DB325" s="326">
        <v>0</v>
      </c>
      <c r="DC325" s="326">
        <v>0</v>
      </c>
      <c r="DD325" s="326">
        <v>0</v>
      </c>
      <c r="DE325" s="326">
        <v>0</v>
      </c>
      <c r="DF325" s="326">
        <v>0</v>
      </c>
      <c r="DG325" s="326">
        <v>0</v>
      </c>
      <c r="DH325" s="326">
        <v>0</v>
      </c>
      <c r="DI325" s="326">
        <v>1347078.54</v>
      </c>
      <c r="DJ325" s="326">
        <v>0</v>
      </c>
      <c r="DK325" s="326">
        <v>0</v>
      </c>
      <c r="DL325" s="326">
        <v>108012.23</v>
      </c>
      <c r="DM325" s="326">
        <v>185445.64</v>
      </c>
      <c r="DN325" s="326">
        <v>0</v>
      </c>
      <c r="DO325" s="326">
        <v>0</v>
      </c>
      <c r="DP325" s="326">
        <v>61764.54</v>
      </c>
      <c r="DQ325" s="326">
        <v>0</v>
      </c>
      <c r="DR325" s="326">
        <v>0</v>
      </c>
      <c r="DS325" s="326">
        <v>0</v>
      </c>
      <c r="DT325" s="326">
        <v>0</v>
      </c>
      <c r="DU325" s="326">
        <v>0</v>
      </c>
      <c r="DV325" s="326">
        <v>24264</v>
      </c>
      <c r="DW325" s="326">
        <v>0</v>
      </c>
      <c r="DX325" s="326">
        <v>20861.509999999998</v>
      </c>
      <c r="DY325" s="326">
        <v>23405.72</v>
      </c>
      <c r="DZ325" s="326">
        <v>54053.97</v>
      </c>
      <c r="EA325" s="326">
        <v>49287.76</v>
      </c>
      <c r="EB325" s="326">
        <v>2222</v>
      </c>
      <c r="EC325" s="326">
        <v>0</v>
      </c>
      <c r="ED325" s="326">
        <v>231129.31</v>
      </c>
      <c r="EE325" s="326">
        <v>279830.65000000002</v>
      </c>
      <c r="EF325" s="326">
        <v>4723726.59</v>
      </c>
      <c r="EG325" s="326">
        <v>984706.25</v>
      </c>
      <c r="EH325" s="326">
        <v>3588407.5</v>
      </c>
      <c r="EI325" s="326">
        <v>0</v>
      </c>
      <c r="EJ325" s="326">
        <v>0</v>
      </c>
      <c r="EK325" s="326">
        <v>101911.5</v>
      </c>
      <c r="EL325" s="326">
        <v>0</v>
      </c>
      <c r="EM325" s="326">
        <v>9620000</v>
      </c>
      <c r="EN325" s="326">
        <v>178825.33</v>
      </c>
      <c r="EO325" s="326">
        <v>1910360.53</v>
      </c>
      <c r="EP325" s="326">
        <v>3564051.73</v>
      </c>
      <c r="EQ325" s="326">
        <v>0</v>
      </c>
      <c r="ER325" s="326">
        <v>1832516.53</v>
      </c>
      <c r="ES325" s="326">
        <v>0</v>
      </c>
      <c r="ET325" s="326">
        <v>0</v>
      </c>
      <c r="EU325" s="326">
        <v>174287.84</v>
      </c>
      <c r="EV325" s="326">
        <v>172832.08</v>
      </c>
      <c r="EW325" s="326">
        <v>544086.5</v>
      </c>
      <c r="EX325" s="326">
        <v>545542.26</v>
      </c>
      <c r="EY325" s="326">
        <v>0</v>
      </c>
      <c r="EZ325" s="326">
        <v>58283.73</v>
      </c>
      <c r="FA325" s="326">
        <v>70102.710000000006</v>
      </c>
      <c r="FB325" s="326">
        <v>161902.96</v>
      </c>
      <c r="FC325" s="326">
        <v>0</v>
      </c>
      <c r="FD325" s="326">
        <v>150083.98000000001</v>
      </c>
      <c r="FE325" s="326">
        <v>0</v>
      </c>
      <c r="FF325" s="326">
        <v>0</v>
      </c>
      <c r="FG325" s="326">
        <v>0</v>
      </c>
      <c r="FH325" s="326">
        <v>0</v>
      </c>
      <c r="FI325" s="326">
        <v>0</v>
      </c>
      <c r="FJ325" s="326">
        <v>0</v>
      </c>
      <c r="FK325" s="326">
        <v>0</v>
      </c>
    </row>
    <row r="326" spans="1:167" x14ac:dyDescent="0.15">
      <c r="A326" s="334">
        <v>5026</v>
      </c>
      <c r="B326" s="334" t="s">
        <v>770</v>
      </c>
      <c r="C326" s="326">
        <v>0</v>
      </c>
      <c r="D326" s="326">
        <v>4690036</v>
      </c>
      <c r="E326" s="326">
        <v>0</v>
      </c>
      <c r="F326" s="326">
        <v>0</v>
      </c>
      <c r="G326" s="326">
        <v>15338.01</v>
      </c>
      <c r="H326" s="326">
        <v>34506.31</v>
      </c>
      <c r="I326" s="326">
        <v>71393.87</v>
      </c>
      <c r="J326" s="326">
        <v>4059</v>
      </c>
      <c r="K326" s="326">
        <v>3415124.12</v>
      </c>
      <c r="L326" s="326">
        <v>0</v>
      </c>
      <c r="M326" s="326">
        <v>0</v>
      </c>
      <c r="N326" s="326">
        <v>0</v>
      </c>
      <c r="O326" s="326">
        <v>0</v>
      </c>
      <c r="P326" s="326">
        <v>9313.57</v>
      </c>
      <c r="Q326" s="326">
        <v>0</v>
      </c>
      <c r="R326" s="326">
        <v>0</v>
      </c>
      <c r="S326" s="326">
        <v>0</v>
      </c>
      <c r="T326" s="326">
        <v>0</v>
      </c>
      <c r="U326" s="326">
        <v>378496</v>
      </c>
      <c r="V326" s="326">
        <v>3348350</v>
      </c>
      <c r="W326" s="326">
        <v>3011.45</v>
      </c>
      <c r="X326" s="326">
        <v>0</v>
      </c>
      <c r="Y326" s="326">
        <v>0</v>
      </c>
      <c r="Z326" s="326">
        <v>0</v>
      </c>
      <c r="AA326" s="326">
        <v>379937.94</v>
      </c>
      <c r="AB326" s="326">
        <v>0</v>
      </c>
      <c r="AC326" s="326">
        <v>0</v>
      </c>
      <c r="AD326" s="326">
        <v>53772.82</v>
      </c>
      <c r="AE326" s="326">
        <v>164350.29</v>
      </c>
      <c r="AF326" s="326">
        <v>0</v>
      </c>
      <c r="AG326" s="326">
        <v>0</v>
      </c>
      <c r="AH326" s="326">
        <v>81860.41</v>
      </c>
      <c r="AI326" s="326">
        <v>0</v>
      </c>
      <c r="AJ326" s="326">
        <v>0</v>
      </c>
      <c r="AK326" s="326">
        <v>0</v>
      </c>
      <c r="AL326" s="326">
        <v>0</v>
      </c>
      <c r="AM326" s="326">
        <v>0</v>
      </c>
      <c r="AN326" s="326">
        <v>37223.089999999997</v>
      </c>
      <c r="AO326" s="326">
        <v>0</v>
      </c>
      <c r="AP326" s="326">
        <v>12694.68</v>
      </c>
      <c r="AQ326" s="326">
        <v>2654329.35</v>
      </c>
      <c r="AR326" s="326">
        <v>1930445.92</v>
      </c>
      <c r="AS326" s="326">
        <v>153026.60999999999</v>
      </c>
      <c r="AT326" s="326">
        <v>323057.51</v>
      </c>
      <c r="AU326" s="326">
        <v>315518.43</v>
      </c>
      <c r="AV326" s="326">
        <v>4072.81</v>
      </c>
      <c r="AW326" s="326">
        <v>346659.81</v>
      </c>
      <c r="AX326" s="326">
        <v>315359.58</v>
      </c>
      <c r="AY326" s="326">
        <v>621278.75</v>
      </c>
      <c r="AZ326" s="326">
        <v>696812.11</v>
      </c>
      <c r="BA326" s="326">
        <v>1726356.48</v>
      </c>
      <c r="BB326" s="326">
        <v>457682.36</v>
      </c>
      <c r="BC326" s="326">
        <v>128504.25</v>
      </c>
      <c r="BD326" s="326">
        <v>14125</v>
      </c>
      <c r="BE326" s="326">
        <v>109700.06</v>
      </c>
      <c r="BF326" s="326">
        <v>1431665.2</v>
      </c>
      <c r="BG326" s="326">
        <v>1162271.8</v>
      </c>
      <c r="BH326" s="326">
        <v>7323.96</v>
      </c>
      <c r="BI326" s="326">
        <v>0</v>
      </c>
      <c r="BJ326" s="326">
        <v>0</v>
      </c>
      <c r="BK326" s="326">
        <v>0</v>
      </c>
      <c r="BL326" s="326">
        <v>5941.73</v>
      </c>
      <c r="BM326" s="326">
        <v>0</v>
      </c>
      <c r="BN326" s="326">
        <v>0</v>
      </c>
      <c r="BO326" s="326">
        <v>2593973.65</v>
      </c>
      <c r="BP326" s="326">
        <v>2889309.49</v>
      </c>
      <c r="BQ326" s="326">
        <v>0</v>
      </c>
      <c r="BR326" s="326">
        <v>0</v>
      </c>
      <c r="BS326" s="326">
        <v>2593973.65</v>
      </c>
      <c r="BT326" s="326">
        <v>2895251.22</v>
      </c>
      <c r="BU326" s="326">
        <v>0</v>
      </c>
      <c r="BV326" s="326">
        <v>0</v>
      </c>
      <c r="BW326" s="326">
        <v>1403638.2</v>
      </c>
      <c r="BX326" s="326">
        <v>0</v>
      </c>
      <c r="BY326" s="326">
        <v>0</v>
      </c>
      <c r="BZ326" s="326">
        <v>0</v>
      </c>
      <c r="CA326" s="326">
        <v>0</v>
      </c>
      <c r="CB326" s="326">
        <v>0</v>
      </c>
      <c r="CC326" s="326">
        <v>0</v>
      </c>
      <c r="CD326" s="326">
        <v>0</v>
      </c>
      <c r="CE326" s="326">
        <v>0</v>
      </c>
      <c r="CF326" s="326">
        <v>0</v>
      </c>
      <c r="CG326" s="326">
        <v>0</v>
      </c>
      <c r="CH326" s="326">
        <v>22305.53</v>
      </c>
      <c r="CI326" s="326">
        <v>0</v>
      </c>
      <c r="CJ326" s="326">
        <v>0</v>
      </c>
      <c r="CK326" s="326">
        <v>0</v>
      </c>
      <c r="CL326" s="326">
        <v>0</v>
      </c>
      <c r="CM326" s="326">
        <v>404911</v>
      </c>
      <c r="CN326" s="326">
        <v>0</v>
      </c>
      <c r="CO326" s="326">
        <v>0</v>
      </c>
      <c r="CP326" s="326">
        <v>0</v>
      </c>
      <c r="CQ326" s="326">
        <v>0</v>
      </c>
      <c r="CR326" s="326">
        <v>0</v>
      </c>
      <c r="CS326" s="326">
        <v>0</v>
      </c>
      <c r="CT326" s="326">
        <v>297432.86</v>
      </c>
      <c r="CU326" s="326">
        <v>0</v>
      </c>
      <c r="CV326" s="326">
        <v>0</v>
      </c>
      <c r="CW326" s="326">
        <v>0</v>
      </c>
      <c r="CX326" s="326">
        <v>16038.02</v>
      </c>
      <c r="CY326" s="326">
        <v>0</v>
      </c>
      <c r="CZ326" s="326">
        <v>0</v>
      </c>
      <c r="DA326" s="326">
        <v>0</v>
      </c>
      <c r="DB326" s="326">
        <v>0</v>
      </c>
      <c r="DC326" s="326">
        <v>0</v>
      </c>
      <c r="DD326" s="326">
        <v>0</v>
      </c>
      <c r="DE326" s="326">
        <v>0</v>
      </c>
      <c r="DF326" s="326">
        <v>0</v>
      </c>
      <c r="DG326" s="326">
        <v>0</v>
      </c>
      <c r="DH326" s="326">
        <v>0</v>
      </c>
      <c r="DI326" s="326">
        <v>1603870.1</v>
      </c>
      <c r="DJ326" s="326">
        <v>0</v>
      </c>
      <c r="DK326" s="326">
        <v>0</v>
      </c>
      <c r="DL326" s="326">
        <v>275726.15999999997</v>
      </c>
      <c r="DM326" s="326">
        <v>150653.07</v>
      </c>
      <c r="DN326" s="326">
        <v>0</v>
      </c>
      <c r="DO326" s="326">
        <v>0</v>
      </c>
      <c r="DP326" s="326">
        <v>46501.25</v>
      </c>
      <c r="DQ326" s="326">
        <v>0</v>
      </c>
      <c r="DR326" s="326">
        <v>0</v>
      </c>
      <c r="DS326" s="326">
        <v>17279.52</v>
      </c>
      <c r="DT326" s="326">
        <v>0</v>
      </c>
      <c r="DU326" s="326">
        <v>0</v>
      </c>
      <c r="DV326" s="326">
        <v>50295.51</v>
      </c>
      <c r="DW326" s="326">
        <v>0</v>
      </c>
      <c r="DX326" s="326">
        <v>4517.24</v>
      </c>
      <c r="DY326" s="326">
        <v>6976.7</v>
      </c>
      <c r="DZ326" s="326">
        <v>3000</v>
      </c>
      <c r="EA326" s="326">
        <v>540.54</v>
      </c>
      <c r="EB326" s="326">
        <v>0</v>
      </c>
      <c r="EC326" s="326">
        <v>0</v>
      </c>
      <c r="ED326" s="326">
        <v>131728.76999999999</v>
      </c>
      <c r="EE326" s="326">
        <v>296823.24</v>
      </c>
      <c r="EF326" s="326">
        <v>1992434.47</v>
      </c>
      <c r="EG326" s="326">
        <v>1827340</v>
      </c>
      <c r="EH326" s="326">
        <v>0</v>
      </c>
      <c r="EI326" s="326">
        <v>0</v>
      </c>
      <c r="EJ326" s="326">
        <v>0</v>
      </c>
      <c r="EK326" s="326">
        <v>0</v>
      </c>
      <c r="EL326" s="326">
        <v>0</v>
      </c>
      <c r="EM326" s="326">
        <v>11165985.75</v>
      </c>
      <c r="EN326" s="326">
        <v>0</v>
      </c>
      <c r="EO326" s="326">
        <v>1803261.95</v>
      </c>
      <c r="EP326" s="326">
        <v>2240447.9500000002</v>
      </c>
      <c r="EQ326" s="326">
        <v>0</v>
      </c>
      <c r="ER326" s="326">
        <v>437186</v>
      </c>
      <c r="ES326" s="326">
        <v>0</v>
      </c>
      <c r="ET326" s="326">
        <v>0</v>
      </c>
      <c r="EU326" s="326">
        <v>15748.57</v>
      </c>
      <c r="EV326" s="326">
        <v>80748.5</v>
      </c>
      <c r="EW326" s="326">
        <v>566899.68000000005</v>
      </c>
      <c r="EX326" s="326">
        <v>501899.75</v>
      </c>
      <c r="EY326" s="326">
        <v>0</v>
      </c>
      <c r="EZ326" s="326">
        <v>190013.34</v>
      </c>
      <c r="FA326" s="326">
        <v>197222.05</v>
      </c>
      <c r="FB326" s="326">
        <v>505856.25</v>
      </c>
      <c r="FC326" s="326">
        <v>146124.07999999999</v>
      </c>
      <c r="FD326" s="326">
        <v>352523.46</v>
      </c>
      <c r="FE326" s="326">
        <v>0</v>
      </c>
      <c r="FF326" s="326">
        <v>0</v>
      </c>
      <c r="FG326" s="326">
        <v>0</v>
      </c>
      <c r="FH326" s="326">
        <v>0</v>
      </c>
      <c r="FI326" s="326">
        <v>0</v>
      </c>
      <c r="FJ326" s="326">
        <v>0</v>
      </c>
      <c r="FK326" s="326">
        <v>0</v>
      </c>
    </row>
    <row r="327" spans="1:167" x14ac:dyDescent="0.15">
      <c r="A327" s="334">
        <v>5054</v>
      </c>
      <c r="B327" s="334" t="s">
        <v>771</v>
      </c>
      <c r="C327" s="326">
        <v>22152.87</v>
      </c>
      <c r="D327" s="326">
        <v>6970679.79</v>
      </c>
      <c r="E327" s="326">
        <v>19576</v>
      </c>
      <c r="F327" s="326">
        <v>34239.46</v>
      </c>
      <c r="G327" s="326">
        <v>33042.5</v>
      </c>
      <c r="H327" s="326">
        <v>19648.54</v>
      </c>
      <c r="I327" s="326">
        <v>187624.63</v>
      </c>
      <c r="J327" s="326">
        <v>0</v>
      </c>
      <c r="K327" s="326">
        <v>914990</v>
      </c>
      <c r="L327" s="326">
        <v>0</v>
      </c>
      <c r="M327" s="326">
        <v>0</v>
      </c>
      <c r="N327" s="326">
        <v>0</v>
      </c>
      <c r="O327" s="326">
        <v>0</v>
      </c>
      <c r="P327" s="326">
        <v>0</v>
      </c>
      <c r="Q327" s="326">
        <v>0</v>
      </c>
      <c r="R327" s="326">
        <v>0</v>
      </c>
      <c r="S327" s="326">
        <v>0</v>
      </c>
      <c r="T327" s="326">
        <v>0</v>
      </c>
      <c r="U327" s="326">
        <v>90264.85</v>
      </c>
      <c r="V327" s="326">
        <v>5831911</v>
      </c>
      <c r="W327" s="326">
        <v>113587.51</v>
      </c>
      <c r="X327" s="326">
        <v>0</v>
      </c>
      <c r="Y327" s="326">
        <v>0</v>
      </c>
      <c r="Z327" s="326">
        <v>1628.42</v>
      </c>
      <c r="AA327" s="326">
        <v>595040.43000000005</v>
      </c>
      <c r="AB327" s="326">
        <v>0</v>
      </c>
      <c r="AC327" s="326">
        <v>0</v>
      </c>
      <c r="AD327" s="326">
        <v>41769.03</v>
      </c>
      <c r="AE327" s="326">
        <v>57337.64</v>
      </c>
      <c r="AF327" s="326">
        <v>0</v>
      </c>
      <c r="AG327" s="326">
        <v>0</v>
      </c>
      <c r="AH327" s="326">
        <v>0</v>
      </c>
      <c r="AI327" s="326">
        <v>0</v>
      </c>
      <c r="AJ327" s="326">
        <v>0</v>
      </c>
      <c r="AK327" s="326">
        <v>0</v>
      </c>
      <c r="AL327" s="326">
        <v>0</v>
      </c>
      <c r="AM327" s="326">
        <v>91246.86</v>
      </c>
      <c r="AN327" s="326">
        <v>43844.76</v>
      </c>
      <c r="AO327" s="326">
        <v>0</v>
      </c>
      <c r="AP327" s="326">
        <v>9274.93</v>
      </c>
      <c r="AQ327" s="326">
        <v>0</v>
      </c>
      <c r="AR327" s="326">
        <v>4605423.09</v>
      </c>
      <c r="AS327" s="326">
        <v>1313522.17</v>
      </c>
      <c r="AT327" s="326">
        <v>381687.54</v>
      </c>
      <c r="AU327" s="326">
        <v>551847.02</v>
      </c>
      <c r="AV327" s="326">
        <v>1290.29</v>
      </c>
      <c r="AW327" s="326">
        <v>502084.21</v>
      </c>
      <c r="AX327" s="326">
        <v>630341.85</v>
      </c>
      <c r="AY327" s="326">
        <v>363529.14</v>
      </c>
      <c r="AZ327" s="326">
        <v>703616.89</v>
      </c>
      <c r="BA327" s="326">
        <v>2021483.5</v>
      </c>
      <c r="BB327" s="326">
        <v>632361.92000000004</v>
      </c>
      <c r="BC327" s="326">
        <v>148932.12</v>
      </c>
      <c r="BD327" s="326">
        <v>0</v>
      </c>
      <c r="BE327" s="326">
        <v>217874.62</v>
      </c>
      <c r="BF327" s="326">
        <v>1250165.01</v>
      </c>
      <c r="BG327" s="326">
        <v>1043484.22</v>
      </c>
      <c r="BH327" s="326">
        <v>333.33</v>
      </c>
      <c r="BI327" s="326">
        <v>0</v>
      </c>
      <c r="BJ327" s="326">
        <v>0</v>
      </c>
      <c r="BK327" s="326">
        <v>0</v>
      </c>
      <c r="BL327" s="326">
        <v>23001.4</v>
      </c>
      <c r="BM327" s="326">
        <v>4447080.95</v>
      </c>
      <c r="BN327" s="326">
        <v>0</v>
      </c>
      <c r="BO327" s="326">
        <v>0</v>
      </c>
      <c r="BP327" s="326">
        <v>0</v>
      </c>
      <c r="BQ327" s="326">
        <v>0</v>
      </c>
      <c r="BR327" s="326">
        <v>5133961.8499999996</v>
      </c>
      <c r="BS327" s="326">
        <v>4447080.95</v>
      </c>
      <c r="BT327" s="326">
        <v>5156963.25</v>
      </c>
      <c r="BU327" s="326">
        <v>0</v>
      </c>
      <c r="BV327" s="326">
        <v>0</v>
      </c>
      <c r="BW327" s="326">
        <v>1250165.01</v>
      </c>
      <c r="BX327" s="326">
        <v>0</v>
      </c>
      <c r="BY327" s="326">
        <v>0</v>
      </c>
      <c r="BZ327" s="326">
        <v>0</v>
      </c>
      <c r="CA327" s="326">
        <v>0</v>
      </c>
      <c r="CB327" s="326">
        <v>0</v>
      </c>
      <c r="CC327" s="326">
        <v>0</v>
      </c>
      <c r="CD327" s="326">
        <v>0</v>
      </c>
      <c r="CE327" s="326">
        <v>0</v>
      </c>
      <c r="CF327" s="326">
        <v>0</v>
      </c>
      <c r="CG327" s="326">
        <v>0</v>
      </c>
      <c r="CH327" s="326">
        <v>15329.84</v>
      </c>
      <c r="CI327" s="326">
        <v>0</v>
      </c>
      <c r="CJ327" s="326">
        <v>0</v>
      </c>
      <c r="CK327" s="326">
        <v>0</v>
      </c>
      <c r="CL327" s="326">
        <v>0</v>
      </c>
      <c r="CM327" s="326">
        <v>437475</v>
      </c>
      <c r="CN327" s="326">
        <v>65080</v>
      </c>
      <c r="CO327" s="326">
        <v>0</v>
      </c>
      <c r="CP327" s="326">
        <v>0</v>
      </c>
      <c r="CQ327" s="326">
        <v>0</v>
      </c>
      <c r="CR327" s="326">
        <v>0</v>
      </c>
      <c r="CS327" s="326">
        <v>16872</v>
      </c>
      <c r="CT327" s="326">
        <v>140874.54999999999</v>
      </c>
      <c r="CU327" s="326">
        <v>0</v>
      </c>
      <c r="CV327" s="326">
        <v>0</v>
      </c>
      <c r="CW327" s="326">
        <v>0</v>
      </c>
      <c r="CX327" s="326">
        <v>26541.41</v>
      </c>
      <c r="CY327" s="326">
        <v>0</v>
      </c>
      <c r="CZ327" s="326">
        <v>0</v>
      </c>
      <c r="DA327" s="326">
        <v>0</v>
      </c>
      <c r="DB327" s="326">
        <v>28078.93</v>
      </c>
      <c r="DC327" s="326">
        <v>0</v>
      </c>
      <c r="DD327" s="326">
        <v>0</v>
      </c>
      <c r="DE327" s="326">
        <v>0</v>
      </c>
      <c r="DF327" s="326">
        <v>0</v>
      </c>
      <c r="DG327" s="326">
        <v>0</v>
      </c>
      <c r="DH327" s="326">
        <v>9674.33</v>
      </c>
      <c r="DI327" s="326">
        <v>1527399.71</v>
      </c>
      <c r="DJ327" s="326">
        <v>0</v>
      </c>
      <c r="DK327" s="326">
        <v>0</v>
      </c>
      <c r="DL327" s="326">
        <v>171158.89</v>
      </c>
      <c r="DM327" s="326">
        <v>45951.09</v>
      </c>
      <c r="DN327" s="326">
        <v>0</v>
      </c>
      <c r="DO327" s="326">
        <v>0</v>
      </c>
      <c r="DP327" s="326">
        <v>20578.099999999999</v>
      </c>
      <c r="DQ327" s="326">
        <v>909.96</v>
      </c>
      <c r="DR327" s="326">
        <v>0</v>
      </c>
      <c r="DS327" s="326">
        <v>0</v>
      </c>
      <c r="DT327" s="326">
        <v>0</v>
      </c>
      <c r="DU327" s="326">
        <v>0</v>
      </c>
      <c r="DV327" s="326">
        <v>204744.66</v>
      </c>
      <c r="DW327" s="326">
        <v>0</v>
      </c>
      <c r="DX327" s="326">
        <v>288</v>
      </c>
      <c r="DY327" s="326">
        <v>11640.95</v>
      </c>
      <c r="DZ327" s="326">
        <v>13224.99</v>
      </c>
      <c r="EA327" s="326">
        <v>1872.04</v>
      </c>
      <c r="EB327" s="326">
        <v>0</v>
      </c>
      <c r="EC327" s="326">
        <v>0</v>
      </c>
      <c r="ED327" s="326">
        <v>214759.23</v>
      </c>
      <c r="EE327" s="326">
        <v>206131.68</v>
      </c>
      <c r="EF327" s="326">
        <v>1042822.45</v>
      </c>
      <c r="EG327" s="326">
        <v>1051450</v>
      </c>
      <c r="EH327" s="326">
        <v>0</v>
      </c>
      <c r="EI327" s="326">
        <v>0</v>
      </c>
      <c r="EJ327" s="326">
        <v>0</v>
      </c>
      <c r="EK327" s="326">
        <v>0</v>
      </c>
      <c r="EL327" s="326">
        <v>0</v>
      </c>
      <c r="EM327" s="326">
        <v>11415000</v>
      </c>
      <c r="EN327" s="326">
        <v>14566.46</v>
      </c>
      <c r="EO327" s="326">
        <v>10624.95</v>
      </c>
      <c r="EP327" s="326">
        <v>8.49</v>
      </c>
      <c r="EQ327" s="326">
        <v>0</v>
      </c>
      <c r="ER327" s="326">
        <v>3950</v>
      </c>
      <c r="ES327" s="326">
        <v>0</v>
      </c>
      <c r="ET327" s="326">
        <v>0</v>
      </c>
      <c r="EU327" s="326">
        <v>56711.44</v>
      </c>
      <c r="EV327" s="326">
        <v>58237.94</v>
      </c>
      <c r="EW327" s="326">
        <v>491862.31</v>
      </c>
      <c r="EX327" s="326">
        <v>490335.81</v>
      </c>
      <c r="EY327" s="326">
        <v>0</v>
      </c>
      <c r="EZ327" s="326">
        <v>290933.56</v>
      </c>
      <c r="FA327" s="326">
        <v>341596.93</v>
      </c>
      <c r="FB327" s="326">
        <v>100865</v>
      </c>
      <c r="FC327" s="326">
        <v>19119.57</v>
      </c>
      <c r="FD327" s="326">
        <v>31082.06</v>
      </c>
      <c r="FE327" s="326">
        <v>0</v>
      </c>
      <c r="FF327" s="326">
        <v>0</v>
      </c>
      <c r="FG327" s="326">
        <v>0</v>
      </c>
      <c r="FH327" s="326">
        <v>101703.56</v>
      </c>
      <c r="FI327" s="326">
        <v>49696.52</v>
      </c>
      <c r="FJ327" s="326">
        <v>29854.17</v>
      </c>
      <c r="FK327" s="326">
        <v>22152.87</v>
      </c>
    </row>
    <row r="328" spans="1:167" x14ac:dyDescent="0.15">
      <c r="A328" s="334">
        <v>5068</v>
      </c>
      <c r="B328" s="334" t="s">
        <v>772</v>
      </c>
      <c r="C328" s="326">
        <v>0</v>
      </c>
      <c r="D328" s="326">
        <v>4459240</v>
      </c>
      <c r="E328" s="326">
        <v>0</v>
      </c>
      <c r="F328" s="326">
        <v>0</v>
      </c>
      <c r="G328" s="326">
        <v>0</v>
      </c>
      <c r="H328" s="326">
        <v>13623.63</v>
      </c>
      <c r="I328" s="326">
        <v>71076.27</v>
      </c>
      <c r="J328" s="326">
        <v>0</v>
      </c>
      <c r="K328" s="326">
        <v>452018</v>
      </c>
      <c r="L328" s="326">
        <v>0</v>
      </c>
      <c r="M328" s="326">
        <v>0</v>
      </c>
      <c r="N328" s="326">
        <v>0</v>
      </c>
      <c r="O328" s="326">
        <v>0</v>
      </c>
      <c r="P328" s="326">
        <v>3073</v>
      </c>
      <c r="Q328" s="326">
        <v>0</v>
      </c>
      <c r="R328" s="326">
        <v>0</v>
      </c>
      <c r="S328" s="326">
        <v>0</v>
      </c>
      <c r="T328" s="326">
        <v>0</v>
      </c>
      <c r="U328" s="326">
        <v>55814.78</v>
      </c>
      <c r="V328" s="326">
        <v>6645302</v>
      </c>
      <c r="W328" s="326">
        <v>10365</v>
      </c>
      <c r="X328" s="326">
        <v>0</v>
      </c>
      <c r="Y328" s="326">
        <v>0</v>
      </c>
      <c r="Z328" s="326">
        <v>0</v>
      </c>
      <c r="AA328" s="326">
        <v>487737.77</v>
      </c>
      <c r="AB328" s="326">
        <v>0</v>
      </c>
      <c r="AC328" s="326">
        <v>0</v>
      </c>
      <c r="AD328" s="326">
        <v>29949.17</v>
      </c>
      <c r="AE328" s="326">
        <v>124676.37</v>
      </c>
      <c r="AF328" s="326">
        <v>0</v>
      </c>
      <c r="AG328" s="326">
        <v>0</v>
      </c>
      <c r="AH328" s="326">
        <v>54266.3</v>
      </c>
      <c r="AI328" s="326">
        <v>0</v>
      </c>
      <c r="AJ328" s="326">
        <v>0</v>
      </c>
      <c r="AK328" s="326">
        <v>0</v>
      </c>
      <c r="AL328" s="326">
        <v>0</v>
      </c>
      <c r="AM328" s="326">
        <v>0</v>
      </c>
      <c r="AN328" s="326">
        <v>160</v>
      </c>
      <c r="AO328" s="326">
        <v>0</v>
      </c>
      <c r="AP328" s="326">
        <v>5134.1899999999996</v>
      </c>
      <c r="AQ328" s="326">
        <v>4087499.47</v>
      </c>
      <c r="AR328" s="326">
        <v>743263.07</v>
      </c>
      <c r="AS328" s="326">
        <v>365.44</v>
      </c>
      <c r="AT328" s="326">
        <v>203879.26</v>
      </c>
      <c r="AU328" s="326">
        <v>60984.99</v>
      </c>
      <c r="AV328" s="326">
        <v>0</v>
      </c>
      <c r="AW328" s="326">
        <v>324157.90999999997</v>
      </c>
      <c r="AX328" s="326">
        <v>387424.06</v>
      </c>
      <c r="AY328" s="326">
        <v>325712.94</v>
      </c>
      <c r="AZ328" s="326">
        <v>455669.86</v>
      </c>
      <c r="BA328" s="326">
        <v>1835761.83</v>
      </c>
      <c r="BB328" s="326">
        <v>195060.18</v>
      </c>
      <c r="BC328" s="326">
        <v>94600.52</v>
      </c>
      <c r="BD328" s="326">
        <v>0</v>
      </c>
      <c r="BE328" s="326">
        <v>389659.17</v>
      </c>
      <c r="BF328" s="326">
        <v>2048060.36</v>
      </c>
      <c r="BG328" s="326">
        <v>1682781</v>
      </c>
      <c r="BH328" s="326">
        <v>9566</v>
      </c>
      <c r="BI328" s="326">
        <v>0</v>
      </c>
      <c r="BJ328" s="326">
        <v>0</v>
      </c>
      <c r="BK328" s="326">
        <v>0</v>
      </c>
      <c r="BL328" s="326">
        <v>-5093.93</v>
      </c>
      <c r="BM328" s="326">
        <v>2468681.71</v>
      </c>
      <c r="BN328" s="326">
        <v>2036672.13</v>
      </c>
      <c r="BO328" s="326">
        <v>0</v>
      </c>
      <c r="BP328" s="326">
        <v>0</v>
      </c>
      <c r="BQ328" s="326">
        <v>0</v>
      </c>
      <c r="BR328" s="326">
        <v>5093.93</v>
      </c>
      <c r="BS328" s="326">
        <v>2468681.71</v>
      </c>
      <c r="BT328" s="326">
        <v>2036672.13</v>
      </c>
      <c r="BU328" s="326">
        <v>0</v>
      </c>
      <c r="BV328" s="326">
        <v>0</v>
      </c>
      <c r="BW328" s="326">
        <v>1996726.05</v>
      </c>
      <c r="BX328" s="326">
        <v>0</v>
      </c>
      <c r="BY328" s="326">
        <v>0</v>
      </c>
      <c r="BZ328" s="326">
        <v>0</v>
      </c>
      <c r="CA328" s="326">
        <v>0</v>
      </c>
      <c r="CB328" s="326">
        <v>0</v>
      </c>
      <c r="CC328" s="326">
        <v>0</v>
      </c>
      <c r="CD328" s="326">
        <v>0</v>
      </c>
      <c r="CE328" s="326">
        <v>0</v>
      </c>
      <c r="CF328" s="326">
        <v>0</v>
      </c>
      <c r="CG328" s="326">
        <v>0</v>
      </c>
      <c r="CH328" s="326">
        <v>84392.63</v>
      </c>
      <c r="CI328" s="326">
        <v>0</v>
      </c>
      <c r="CJ328" s="326">
        <v>0</v>
      </c>
      <c r="CK328" s="326">
        <v>0</v>
      </c>
      <c r="CL328" s="326">
        <v>0</v>
      </c>
      <c r="CM328" s="326">
        <v>363241</v>
      </c>
      <c r="CN328" s="326">
        <v>41562</v>
      </c>
      <c r="CO328" s="326">
        <v>0</v>
      </c>
      <c r="CP328" s="326">
        <v>0</v>
      </c>
      <c r="CQ328" s="326">
        <v>0</v>
      </c>
      <c r="CR328" s="326">
        <v>0</v>
      </c>
      <c r="CS328" s="326">
        <v>10775</v>
      </c>
      <c r="CT328" s="326">
        <v>181970</v>
      </c>
      <c r="CU328" s="326">
        <v>0</v>
      </c>
      <c r="CV328" s="326">
        <v>0</v>
      </c>
      <c r="CW328" s="326">
        <v>0</v>
      </c>
      <c r="CX328" s="326">
        <v>22929.07</v>
      </c>
      <c r="CY328" s="326">
        <v>0</v>
      </c>
      <c r="CZ328" s="326">
        <v>0</v>
      </c>
      <c r="DA328" s="326">
        <v>0</v>
      </c>
      <c r="DB328" s="326">
        <v>0</v>
      </c>
      <c r="DC328" s="326">
        <v>10103.73</v>
      </c>
      <c r="DD328" s="326">
        <v>0</v>
      </c>
      <c r="DE328" s="326">
        <v>0</v>
      </c>
      <c r="DF328" s="326">
        <v>0</v>
      </c>
      <c r="DG328" s="326">
        <v>0</v>
      </c>
      <c r="DH328" s="326">
        <v>0</v>
      </c>
      <c r="DI328" s="326">
        <v>1610615.29</v>
      </c>
      <c r="DJ328" s="326">
        <v>0</v>
      </c>
      <c r="DK328" s="326">
        <v>0</v>
      </c>
      <c r="DL328" s="326">
        <v>296294.77</v>
      </c>
      <c r="DM328" s="326">
        <v>89564.86</v>
      </c>
      <c r="DN328" s="326">
        <v>0</v>
      </c>
      <c r="DO328" s="326">
        <v>0</v>
      </c>
      <c r="DP328" s="326">
        <v>153721.49</v>
      </c>
      <c r="DQ328" s="326">
        <v>1975.17</v>
      </c>
      <c r="DR328" s="326">
        <v>0</v>
      </c>
      <c r="DS328" s="326">
        <v>0</v>
      </c>
      <c r="DT328" s="326">
        <v>180040.51</v>
      </c>
      <c r="DU328" s="326">
        <v>0</v>
      </c>
      <c r="DV328" s="326">
        <v>379487.39</v>
      </c>
      <c r="DW328" s="326">
        <v>0</v>
      </c>
      <c r="DX328" s="326">
        <v>6801.8</v>
      </c>
      <c r="DY328" s="326">
        <v>5737.31</v>
      </c>
      <c r="DZ328" s="326">
        <v>0</v>
      </c>
      <c r="EA328" s="326">
        <v>0</v>
      </c>
      <c r="EB328" s="326">
        <v>1064.49</v>
      </c>
      <c r="EC328" s="326">
        <v>0</v>
      </c>
      <c r="ED328" s="326">
        <v>242239.39</v>
      </c>
      <c r="EE328" s="326">
        <v>138755.19</v>
      </c>
      <c r="EF328" s="326">
        <v>1912980.16</v>
      </c>
      <c r="EG328" s="326">
        <v>2016464.36</v>
      </c>
      <c r="EH328" s="326">
        <v>0</v>
      </c>
      <c r="EI328" s="326">
        <v>0</v>
      </c>
      <c r="EJ328" s="326">
        <v>0</v>
      </c>
      <c r="EK328" s="326">
        <v>0</v>
      </c>
      <c r="EL328" s="326">
        <v>0</v>
      </c>
      <c r="EM328" s="326">
        <v>4880000</v>
      </c>
      <c r="EN328" s="326">
        <v>227507.56</v>
      </c>
      <c r="EO328" s="326">
        <v>2052.6799999999998</v>
      </c>
      <c r="EP328" s="326">
        <v>1046.96</v>
      </c>
      <c r="EQ328" s="326">
        <v>0</v>
      </c>
      <c r="ER328" s="326">
        <v>226501.84</v>
      </c>
      <c r="ES328" s="326">
        <v>0</v>
      </c>
      <c r="ET328" s="326">
        <v>0</v>
      </c>
      <c r="EU328" s="326">
        <v>4043.72</v>
      </c>
      <c r="EV328" s="326">
        <v>0</v>
      </c>
      <c r="EW328" s="326">
        <v>376217.36</v>
      </c>
      <c r="EX328" s="326">
        <v>380261.08</v>
      </c>
      <c r="EY328" s="326">
        <v>0</v>
      </c>
      <c r="EZ328" s="326">
        <v>0</v>
      </c>
      <c r="FA328" s="326">
        <v>0</v>
      </c>
      <c r="FB328" s="326">
        <v>0</v>
      </c>
      <c r="FC328" s="326">
        <v>0</v>
      </c>
      <c r="FD328" s="326">
        <v>0</v>
      </c>
      <c r="FE328" s="326">
        <v>0</v>
      </c>
      <c r="FF328" s="326">
        <v>0</v>
      </c>
      <c r="FG328" s="326">
        <v>0</v>
      </c>
      <c r="FH328" s="326">
        <v>0</v>
      </c>
      <c r="FI328" s="326">
        <v>0</v>
      </c>
      <c r="FJ328" s="326">
        <v>0</v>
      </c>
      <c r="FK328" s="326">
        <v>0</v>
      </c>
    </row>
    <row r="329" spans="1:167" x14ac:dyDescent="0.15">
      <c r="A329" s="334">
        <v>5100</v>
      </c>
      <c r="B329" s="334" t="s">
        <v>773</v>
      </c>
      <c r="C329" s="326">
        <v>0</v>
      </c>
      <c r="D329" s="326">
        <v>14892410.52</v>
      </c>
      <c r="E329" s="326">
        <v>900</v>
      </c>
      <c r="F329" s="326">
        <v>17145</v>
      </c>
      <c r="G329" s="326">
        <v>49616.46</v>
      </c>
      <c r="H329" s="326">
        <v>57456.02</v>
      </c>
      <c r="I329" s="326">
        <v>219089.87</v>
      </c>
      <c r="J329" s="326">
        <v>0</v>
      </c>
      <c r="K329" s="326">
        <v>1061129.5</v>
      </c>
      <c r="L329" s="326">
        <v>0</v>
      </c>
      <c r="M329" s="326">
        <v>0</v>
      </c>
      <c r="N329" s="326">
        <v>0</v>
      </c>
      <c r="O329" s="326">
        <v>0</v>
      </c>
      <c r="P329" s="326">
        <v>7286</v>
      </c>
      <c r="Q329" s="326">
        <v>0</v>
      </c>
      <c r="R329" s="326">
        <v>0</v>
      </c>
      <c r="S329" s="326">
        <v>0</v>
      </c>
      <c r="T329" s="326">
        <v>0</v>
      </c>
      <c r="U329" s="326">
        <v>265527.5</v>
      </c>
      <c r="V329" s="326">
        <v>11265016</v>
      </c>
      <c r="W329" s="326">
        <v>31474.94</v>
      </c>
      <c r="X329" s="326">
        <v>0</v>
      </c>
      <c r="Y329" s="326">
        <v>0</v>
      </c>
      <c r="Z329" s="326">
        <v>74505.84</v>
      </c>
      <c r="AA329" s="326">
        <v>1251355.74</v>
      </c>
      <c r="AB329" s="326">
        <v>0</v>
      </c>
      <c r="AC329" s="326">
        <v>0</v>
      </c>
      <c r="AD329" s="326">
        <v>85769.02</v>
      </c>
      <c r="AE329" s="326">
        <v>263616</v>
      </c>
      <c r="AF329" s="326">
        <v>0</v>
      </c>
      <c r="AG329" s="326">
        <v>0</v>
      </c>
      <c r="AH329" s="326">
        <v>10381.81</v>
      </c>
      <c r="AI329" s="326">
        <v>0</v>
      </c>
      <c r="AJ329" s="326">
        <v>0</v>
      </c>
      <c r="AK329" s="326">
        <v>600</v>
      </c>
      <c r="AL329" s="326">
        <v>0</v>
      </c>
      <c r="AM329" s="326">
        <v>0</v>
      </c>
      <c r="AN329" s="326">
        <v>49169.08</v>
      </c>
      <c r="AO329" s="326">
        <v>0</v>
      </c>
      <c r="AP329" s="326">
        <v>59746.93</v>
      </c>
      <c r="AQ329" s="326">
        <v>6232391.3799999999</v>
      </c>
      <c r="AR329" s="326">
        <v>5786290.0499999998</v>
      </c>
      <c r="AS329" s="326">
        <v>712067.23</v>
      </c>
      <c r="AT329" s="326">
        <v>811093.55</v>
      </c>
      <c r="AU329" s="326">
        <v>753893.54</v>
      </c>
      <c r="AV329" s="326">
        <v>78822.66</v>
      </c>
      <c r="AW329" s="326">
        <v>889810.64</v>
      </c>
      <c r="AX329" s="326">
        <v>919680.76</v>
      </c>
      <c r="AY329" s="326">
        <v>407559.28</v>
      </c>
      <c r="AZ329" s="326">
        <v>2212742.84</v>
      </c>
      <c r="BA329" s="326">
        <v>4686105.3099999996</v>
      </c>
      <c r="BB329" s="326">
        <v>988789.26</v>
      </c>
      <c r="BC329" s="326">
        <v>276478.03000000003</v>
      </c>
      <c r="BD329" s="326">
        <v>123952.32000000001</v>
      </c>
      <c r="BE329" s="326">
        <v>452263.4</v>
      </c>
      <c r="BF329" s="326">
        <v>4353485.1500000004</v>
      </c>
      <c r="BG329" s="326">
        <v>564007.54</v>
      </c>
      <c r="BH329" s="326">
        <v>9928.9699999999993</v>
      </c>
      <c r="BI329" s="326">
        <v>0</v>
      </c>
      <c r="BJ329" s="326">
        <v>0</v>
      </c>
      <c r="BK329" s="326">
        <v>0</v>
      </c>
      <c r="BL329" s="326">
        <v>1632.57</v>
      </c>
      <c r="BM329" s="326">
        <v>0</v>
      </c>
      <c r="BN329" s="326">
        <v>0</v>
      </c>
      <c r="BO329" s="326">
        <v>9330621.6199999992</v>
      </c>
      <c r="BP329" s="326">
        <v>8731823.3699999992</v>
      </c>
      <c r="BQ329" s="326">
        <v>0</v>
      </c>
      <c r="BR329" s="326">
        <v>0</v>
      </c>
      <c r="BS329" s="326">
        <v>9330621.6199999992</v>
      </c>
      <c r="BT329" s="326">
        <v>8733455.9399999995</v>
      </c>
      <c r="BU329" s="326">
        <v>0</v>
      </c>
      <c r="BV329" s="326">
        <v>0</v>
      </c>
      <c r="BW329" s="326">
        <v>3966921.36</v>
      </c>
      <c r="BX329" s="326">
        <v>0</v>
      </c>
      <c r="BY329" s="326">
        <v>0</v>
      </c>
      <c r="BZ329" s="326">
        <v>0</v>
      </c>
      <c r="CA329" s="326">
        <v>0</v>
      </c>
      <c r="CB329" s="326">
        <v>0</v>
      </c>
      <c r="CC329" s="326">
        <v>39468</v>
      </c>
      <c r="CD329" s="326">
        <v>0</v>
      </c>
      <c r="CE329" s="326">
        <v>0</v>
      </c>
      <c r="CF329" s="326">
        <v>0</v>
      </c>
      <c r="CG329" s="326">
        <v>0</v>
      </c>
      <c r="CH329" s="326">
        <v>43890.96</v>
      </c>
      <c r="CI329" s="326">
        <v>0</v>
      </c>
      <c r="CJ329" s="326">
        <v>0</v>
      </c>
      <c r="CK329" s="326">
        <v>0</v>
      </c>
      <c r="CL329" s="326">
        <v>0</v>
      </c>
      <c r="CM329" s="326">
        <v>1036203</v>
      </c>
      <c r="CN329" s="326">
        <v>0</v>
      </c>
      <c r="CO329" s="326">
        <v>0</v>
      </c>
      <c r="CP329" s="326">
        <v>0</v>
      </c>
      <c r="CQ329" s="326">
        <v>0</v>
      </c>
      <c r="CR329" s="326">
        <v>0</v>
      </c>
      <c r="CS329" s="326">
        <v>0</v>
      </c>
      <c r="CT329" s="326">
        <v>656045.23</v>
      </c>
      <c r="CU329" s="326">
        <v>0</v>
      </c>
      <c r="CV329" s="326">
        <v>0</v>
      </c>
      <c r="CW329" s="326">
        <v>0</v>
      </c>
      <c r="CX329" s="326">
        <v>117768.86</v>
      </c>
      <c r="CY329" s="326">
        <v>0</v>
      </c>
      <c r="CZ329" s="326">
        <v>0</v>
      </c>
      <c r="DA329" s="326">
        <v>0</v>
      </c>
      <c r="DB329" s="326">
        <v>0</v>
      </c>
      <c r="DC329" s="326">
        <v>0</v>
      </c>
      <c r="DD329" s="326">
        <v>2500</v>
      </c>
      <c r="DE329" s="326">
        <v>0</v>
      </c>
      <c r="DF329" s="326">
        <v>0</v>
      </c>
      <c r="DG329" s="326">
        <v>729.75</v>
      </c>
      <c r="DH329" s="326">
        <v>0</v>
      </c>
      <c r="DI329" s="326">
        <v>4009013.96</v>
      </c>
      <c r="DJ329" s="326">
        <v>0</v>
      </c>
      <c r="DK329" s="326">
        <v>0</v>
      </c>
      <c r="DL329" s="326">
        <v>683039.49</v>
      </c>
      <c r="DM329" s="326">
        <v>339403.96</v>
      </c>
      <c r="DN329" s="326">
        <v>0</v>
      </c>
      <c r="DO329" s="326">
        <v>0</v>
      </c>
      <c r="DP329" s="326">
        <v>192518.12</v>
      </c>
      <c r="DQ329" s="326">
        <v>4536.21</v>
      </c>
      <c r="DR329" s="326">
        <v>0</v>
      </c>
      <c r="DS329" s="326">
        <v>0</v>
      </c>
      <c r="DT329" s="326">
        <v>71942.83</v>
      </c>
      <c r="DU329" s="326">
        <v>0</v>
      </c>
      <c r="DV329" s="326">
        <v>539830.9</v>
      </c>
      <c r="DW329" s="326">
        <v>21782.19</v>
      </c>
      <c r="DX329" s="326">
        <v>219423.82</v>
      </c>
      <c r="DY329" s="326">
        <v>212242.47</v>
      </c>
      <c r="DZ329" s="326">
        <v>50338.86</v>
      </c>
      <c r="EA329" s="326">
        <v>20230.93</v>
      </c>
      <c r="EB329" s="326">
        <v>37289.279999999999</v>
      </c>
      <c r="EC329" s="326">
        <v>0</v>
      </c>
      <c r="ED329" s="326">
        <v>1304090.51</v>
      </c>
      <c r="EE329" s="326">
        <v>1289146.42</v>
      </c>
      <c r="EF329" s="326">
        <v>3047341.38</v>
      </c>
      <c r="EG329" s="326">
        <v>2519631.2599999998</v>
      </c>
      <c r="EH329" s="326">
        <v>0</v>
      </c>
      <c r="EI329" s="326">
        <v>0</v>
      </c>
      <c r="EJ329" s="326">
        <v>0</v>
      </c>
      <c r="EK329" s="326">
        <v>542654.21</v>
      </c>
      <c r="EL329" s="326">
        <v>0</v>
      </c>
      <c r="EM329" s="326">
        <v>31833605.329999998</v>
      </c>
      <c r="EN329" s="326">
        <v>114838.99</v>
      </c>
      <c r="EO329" s="326">
        <v>157847.92000000001</v>
      </c>
      <c r="EP329" s="326">
        <v>135000</v>
      </c>
      <c r="EQ329" s="326">
        <v>0</v>
      </c>
      <c r="ER329" s="326">
        <v>91991.07</v>
      </c>
      <c r="ES329" s="326">
        <v>0</v>
      </c>
      <c r="ET329" s="326">
        <v>0</v>
      </c>
      <c r="EU329" s="326">
        <v>139945.09</v>
      </c>
      <c r="EV329" s="326">
        <v>97214.48</v>
      </c>
      <c r="EW329" s="326">
        <v>1267352.19</v>
      </c>
      <c r="EX329" s="326">
        <v>1310082.8</v>
      </c>
      <c r="EY329" s="326">
        <v>0</v>
      </c>
      <c r="EZ329" s="326">
        <v>193971.88</v>
      </c>
      <c r="FA329" s="326">
        <v>180966.54</v>
      </c>
      <c r="FB329" s="326">
        <v>982022.07</v>
      </c>
      <c r="FC329" s="326">
        <v>114702.73</v>
      </c>
      <c r="FD329" s="326">
        <v>880324.68</v>
      </c>
      <c r="FE329" s="326">
        <v>0</v>
      </c>
      <c r="FF329" s="326">
        <v>0</v>
      </c>
      <c r="FG329" s="326">
        <v>0</v>
      </c>
      <c r="FH329" s="326">
        <v>31875.73</v>
      </c>
      <c r="FI329" s="326">
        <v>25413.48</v>
      </c>
      <c r="FJ329" s="326">
        <v>6462.25</v>
      </c>
      <c r="FK329" s="326">
        <v>0</v>
      </c>
    </row>
    <row r="330" spans="1:167" x14ac:dyDescent="0.15">
      <c r="A330" s="334">
        <v>5124</v>
      </c>
      <c r="B330" s="334" t="s">
        <v>774</v>
      </c>
      <c r="C330" s="326">
        <v>0</v>
      </c>
      <c r="D330" s="326">
        <v>1589444</v>
      </c>
      <c r="E330" s="326">
        <v>0</v>
      </c>
      <c r="F330" s="326">
        <v>375.1</v>
      </c>
      <c r="G330" s="326">
        <v>28436.45</v>
      </c>
      <c r="H330" s="326">
        <v>7374.92</v>
      </c>
      <c r="I330" s="326">
        <v>13851.2</v>
      </c>
      <c r="J330" s="326">
        <v>0</v>
      </c>
      <c r="K330" s="326">
        <v>370313.84</v>
      </c>
      <c r="L330" s="326">
        <v>0</v>
      </c>
      <c r="M330" s="326">
        <v>0</v>
      </c>
      <c r="N330" s="326">
        <v>0</v>
      </c>
      <c r="O330" s="326">
        <v>0</v>
      </c>
      <c r="P330" s="326">
        <v>3514.12</v>
      </c>
      <c r="Q330" s="326">
        <v>0</v>
      </c>
      <c r="R330" s="326">
        <v>0</v>
      </c>
      <c r="S330" s="326">
        <v>0</v>
      </c>
      <c r="T330" s="326">
        <v>0</v>
      </c>
      <c r="U330" s="326">
        <v>35952.04</v>
      </c>
      <c r="V330" s="326">
        <v>1670431</v>
      </c>
      <c r="W330" s="326">
        <v>2609.25</v>
      </c>
      <c r="X330" s="326">
        <v>0</v>
      </c>
      <c r="Y330" s="326">
        <v>92869.29</v>
      </c>
      <c r="Z330" s="326">
        <v>2668.63</v>
      </c>
      <c r="AA330" s="326">
        <v>296692.90999999997</v>
      </c>
      <c r="AB330" s="326">
        <v>0</v>
      </c>
      <c r="AC330" s="326">
        <v>0</v>
      </c>
      <c r="AD330" s="326">
        <v>35948.5</v>
      </c>
      <c r="AE330" s="326">
        <v>72871</v>
      </c>
      <c r="AF330" s="326">
        <v>0</v>
      </c>
      <c r="AG330" s="326">
        <v>0</v>
      </c>
      <c r="AH330" s="326">
        <v>33227.050000000003</v>
      </c>
      <c r="AI330" s="326">
        <v>14530.49</v>
      </c>
      <c r="AJ330" s="326">
        <v>0</v>
      </c>
      <c r="AK330" s="326">
        <v>143150.15</v>
      </c>
      <c r="AL330" s="326">
        <v>0</v>
      </c>
      <c r="AM330" s="326">
        <v>0</v>
      </c>
      <c r="AN330" s="326">
        <v>3927.58</v>
      </c>
      <c r="AO330" s="326">
        <v>0</v>
      </c>
      <c r="AP330" s="326">
        <v>0</v>
      </c>
      <c r="AQ330" s="326">
        <v>628505.07999999996</v>
      </c>
      <c r="AR330" s="326">
        <v>935410.14</v>
      </c>
      <c r="AS330" s="326">
        <v>230971.67</v>
      </c>
      <c r="AT330" s="326">
        <v>66019.649999999994</v>
      </c>
      <c r="AU330" s="326">
        <v>109343.16</v>
      </c>
      <c r="AV330" s="326">
        <v>0</v>
      </c>
      <c r="AW330" s="326">
        <v>106119.73</v>
      </c>
      <c r="AX330" s="326">
        <v>147186.04</v>
      </c>
      <c r="AY330" s="326">
        <v>152590.85</v>
      </c>
      <c r="AZ330" s="326">
        <v>168879.86</v>
      </c>
      <c r="BA330" s="326">
        <v>787448.52</v>
      </c>
      <c r="BB330" s="326">
        <v>40767.620000000003</v>
      </c>
      <c r="BC330" s="326">
        <v>60626.6</v>
      </c>
      <c r="BD330" s="326">
        <v>0</v>
      </c>
      <c r="BE330" s="326">
        <v>8366</v>
      </c>
      <c r="BF330" s="326">
        <v>463006.56</v>
      </c>
      <c r="BG330" s="326">
        <v>382888.37</v>
      </c>
      <c r="BH330" s="326">
        <v>9512.1200000000008</v>
      </c>
      <c r="BI330" s="326">
        <v>0</v>
      </c>
      <c r="BJ330" s="326">
        <v>0</v>
      </c>
      <c r="BK330" s="326">
        <v>0</v>
      </c>
      <c r="BL330" s="326">
        <v>0</v>
      </c>
      <c r="BM330" s="326">
        <v>0</v>
      </c>
      <c r="BN330" s="326">
        <v>0</v>
      </c>
      <c r="BO330" s="326">
        <v>0</v>
      </c>
      <c r="BP330" s="326">
        <v>0</v>
      </c>
      <c r="BQ330" s="326">
        <v>1303657.3400000001</v>
      </c>
      <c r="BR330" s="326">
        <v>1424202.89</v>
      </c>
      <c r="BS330" s="326">
        <v>1303657.3400000001</v>
      </c>
      <c r="BT330" s="326">
        <v>1424202.89</v>
      </c>
      <c r="BU330" s="326">
        <v>0</v>
      </c>
      <c r="BV330" s="326">
        <v>0</v>
      </c>
      <c r="BW330" s="326">
        <v>451692.83</v>
      </c>
      <c r="BX330" s="326">
        <v>0</v>
      </c>
      <c r="BY330" s="326">
        <v>0</v>
      </c>
      <c r="BZ330" s="326">
        <v>0</v>
      </c>
      <c r="CA330" s="326">
        <v>0</v>
      </c>
      <c r="CB330" s="326">
        <v>0</v>
      </c>
      <c r="CC330" s="326">
        <v>74098.62</v>
      </c>
      <c r="CD330" s="326">
        <v>0</v>
      </c>
      <c r="CE330" s="326">
        <v>0</v>
      </c>
      <c r="CF330" s="326">
        <v>0</v>
      </c>
      <c r="CG330" s="326">
        <v>0</v>
      </c>
      <c r="CH330" s="326">
        <v>3791.67</v>
      </c>
      <c r="CI330" s="326">
        <v>0</v>
      </c>
      <c r="CJ330" s="326">
        <v>0</v>
      </c>
      <c r="CK330" s="326">
        <v>0</v>
      </c>
      <c r="CL330" s="326">
        <v>0</v>
      </c>
      <c r="CM330" s="326">
        <v>144742</v>
      </c>
      <c r="CN330" s="326">
        <v>6603</v>
      </c>
      <c r="CO330" s="326">
        <v>0</v>
      </c>
      <c r="CP330" s="326">
        <v>0</v>
      </c>
      <c r="CQ330" s="326">
        <v>0</v>
      </c>
      <c r="CR330" s="326">
        <v>0</v>
      </c>
      <c r="CS330" s="326">
        <v>1712</v>
      </c>
      <c r="CT330" s="326">
        <v>54670.67</v>
      </c>
      <c r="CU330" s="326">
        <v>0</v>
      </c>
      <c r="CV330" s="326">
        <v>0</v>
      </c>
      <c r="CW330" s="326">
        <v>0</v>
      </c>
      <c r="CX330" s="326">
        <v>13127.78</v>
      </c>
      <c r="CY330" s="326">
        <v>0</v>
      </c>
      <c r="CZ330" s="326">
        <v>0</v>
      </c>
      <c r="DA330" s="326">
        <v>0</v>
      </c>
      <c r="DB330" s="326">
        <v>0</v>
      </c>
      <c r="DC330" s="326">
        <v>0</v>
      </c>
      <c r="DD330" s="326">
        <v>0</v>
      </c>
      <c r="DE330" s="326">
        <v>0</v>
      </c>
      <c r="DF330" s="326">
        <v>1687.06</v>
      </c>
      <c r="DG330" s="326">
        <v>0</v>
      </c>
      <c r="DH330" s="326">
        <v>0</v>
      </c>
      <c r="DI330" s="326">
        <v>482180.46</v>
      </c>
      <c r="DJ330" s="326">
        <v>0</v>
      </c>
      <c r="DK330" s="326">
        <v>0</v>
      </c>
      <c r="DL330" s="326">
        <v>110651.2</v>
      </c>
      <c r="DM330" s="326">
        <v>41648.67</v>
      </c>
      <c r="DN330" s="326">
        <v>0</v>
      </c>
      <c r="DO330" s="326">
        <v>0</v>
      </c>
      <c r="DP330" s="326">
        <v>22879.22</v>
      </c>
      <c r="DQ330" s="326">
        <v>1196.98</v>
      </c>
      <c r="DR330" s="326">
        <v>0</v>
      </c>
      <c r="DS330" s="326">
        <v>0</v>
      </c>
      <c r="DT330" s="326">
        <v>0</v>
      </c>
      <c r="DU330" s="326">
        <v>0</v>
      </c>
      <c r="DV330" s="326">
        <v>76693.279999999999</v>
      </c>
      <c r="DW330" s="326">
        <v>13501.7</v>
      </c>
      <c r="DX330" s="326">
        <v>2047.67</v>
      </c>
      <c r="DY330" s="326">
        <v>2047.67</v>
      </c>
      <c r="DZ330" s="326">
        <v>0</v>
      </c>
      <c r="EA330" s="326">
        <v>0</v>
      </c>
      <c r="EB330" s="326">
        <v>0</v>
      </c>
      <c r="EC330" s="326">
        <v>0</v>
      </c>
      <c r="ED330" s="326">
        <v>31017.41</v>
      </c>
      <c r="EE330" s="326">
        <v>31433.14</v>
      </c>
      <c r="EF330" s="326">
        <v>41102.89</v>
      </c>
      <c r="EG330" s="326">
        <v>0</v>
      </c>
      <c r="EH330" s="326">
        <v>0</v>
      </c>
      <c r="EI330" s="326">
        <v>0</v>
      </c>
      <c r="EJ330" s="326">
        <v>0</v>
      </c>
      <c r="EK330" s="326">
        <v>40687.160000000003</v>
      </c>
      <c r="EL330" s="326">
        <v>0</v>
      </c>
      <c r="EM330" s="326">
        <v>158416.85999999999</v>
      </c>
      <c r="EN330" s="326">
        <v>23453.81</v>
      </c>
      <c r="EO330" s="326">
        <v>23767.56</v>
      </c>
      <c r="EP330" s="326">
        <v>313.75</v>
      </c>
      <c r="EQ330" s="326">
        <v>0</v>
      </c>
      <c r="ER330" s="326">
        <v>0</v>
      </c>
      <c r="ES330" s="326">
        <v>0</v>
      </c>
      <c r="ET330" s="326">
        <v>0</v>
      </c>
      <c r="EU330" s="326">
        <v>0</v>
      </c>
      <c r="EV330" s="326">
        <v>0</v>
      </c>
      <c r="EW330" s="326">
        <v>213793.48</v>
      </c>
      <c r="EX330" s="326">
        <v>213793.48</v>
      </c>
      <c r="EY330" s="326">
        <v>0</v>
      </c>
      <c r="EZ330" s="326">
        <v>30774.53</v>
      </c>
      <c r="FA330" s="326">
        <v>30774.53</v>
      </c>
      <c r="FB330" s="326">
        <v>0</v>
      </c>
      <c r="FC330" s="326">
        <v>0</v>
      </c>
      <c r="FD330" s="326">
        <v>0</v>
      </c>
      <c r="FE330" s="326">
        <v>0</v>
      </c>
      <c r="FF330" s="326">
        <v>0</v>
      </c>
      <c r="FG330" s="326">
        <v>0</v>
      </c>
      <c r="FH330" s="326">
        <v>0</v>
      </c>
      <c r="FI330" s="326">
        <v>0</v>
      </c>
      <c r="FJ330" s="326">
        <v>0</v>
      </c>
      <c r="FK330" s="326">
        <v>0</v>
      </c>
    </row>
    <row r="331" spans="1:167" x14ac:dyDescent="0.15">
      <c r="A331" s="334">
        <v>5130</v>
      </c>
      <c r="B331" s="334" t="s">
        <v>775</v>
      </c>
      <c r="C331" s="326">
        <v>0</v>
      </c>
      <c r="D331" s="326">
        <v>7546420.6500000004</v>
      </c>
      <c r="E331" s="326">
        <v>0</v>
      </c>
      <c r="F331" s="326">
        <v>679.09</v>
      </c>
      <c r="G331" s="326">
        <v>21754.51</v>
      </c>
      <c r="H331" s="326">
        <v>90212.85</v>
      </c>
      <c r="I331" s="326">
        <v>1816</v>
      </c>
      <c r="J331" s="326">
        <v>0</v>
      </c>
      <c r="K331" s="326">
        <v>983180.88</v>
      </c>
      <c r="L331" s="326">
        <v>0</v>
      </c>
      <c r="M331" s="326">
        <v>0</v>
      </c>
      <c r="N331" s="326">
        <v>0</v>
      </c>
      <c r="O331" s="326">
        <v>0</v>
      </c>
      <c r="P331" s="326">
        <v>3950</v>
      </c>
      <c r="Q331" s="326">
        <v>0</v>
      </c>
      <c r="R331" s="326">
        <v>0</v>
      </c>
      <c r="S331" s="326">
        <v>0</v>
      </c>
      <c r="T331" s="326">
        <v>0</v>
      </c>
      <c r="U331" s="326">
        <v>61539.64</v>
      </c>
      <c r="V331" s="326">
        <v>22914</v>
      </c>
      <c r="W331" s="326">
        <v>4560</v>
      </c>
      <c r="X331" s="326">
        <v>0</v>
      </c>
      <c r="Y331" s="326">
        <v>0</v>
      </c>
      <c r="Z331" s="326">
        <v>12077.15</v>
      </c>
      <c r="AA331" s="326">
        <v>465611.94</v>
      </c>
      <c r="AB331" s="326">
        <v>0</v>
      </c>
      <c r="AC331" s="326">
        <v>0</v>
      </c>
      <c r="AD331" s="326">
        <v>15741.52</v>
      </c>
      <c r="AE331" s="326">
        <v>87903.81</v>
      </c>
      <c r="AF331" s="326">
        <v>0</v>
      </c>
      <c r="AG331" s="326">
        <v>0</v>
      </c>
      <c r="AH331" s="326">
        <v>0</v>
      </c>
      <c r="AI331" s="326">
        <v>0</v>
      </c>
      <c r="AJ331" s="326">
        <v>0</v>
      </c>
      <c r="AK331" s="326">
        <v>1431.89</v>
      </c>
      <c r="AL331" s="326">
        <v>450180.03</v>
      </c>
      <c r="AM331" s="326">
        <v>7874.4</v>
      </c>
      <c r="AN331" s="326">
        <v>48011.17</v>
      </c>
      <c r="AO331" s="326">
        <v>0</v>
      </c>
      <c r="AP331" s="326">
        <v>137.24</v>
      </c>
      <c r="AQ331" s="326">
        <v>1457331.72</v>
      </c>
      <c r="AR331" s="326">
        <v>1858869.44</v>
      </c>
      <c r="AS331" s="326">
        <v>1186178.3700000001</v>
      </c>
      <c r="AT331" s="326">
        <v>241675.32</v>
      </c>
      <c r="AU331" s="326">
        <v>169076.08</v>
      </c>
      <c r="AV331" s="326">
        <v>19968.91</v>
      </c>
      <c r="AW331" s="326">
        <v>129664.7</v>
      </c>
      <c r="AX331" s="326">
        <v>214554.09</v>
      </c>
      <c r="AY331" s="326">
        <v>347630.86</v>
      </c>
      <c r="AZ331" s="326">
        <v>449227.18</v>
      </c>
      <c r="BA331" s="326">
        <v>1274051.08</v>
      </c>
      <c r="BB331" s="326">
        <v>28571.15</v>
      </c>
      <c r="BC331" s="326">
        <v>115025.55</v>
      </c>
      <c r="BD331" s="326">
        <v>0</v>
      </c>
      <c r="BE331" s="326">
        <v>79635.23</v>
      </c>
      <c r="BF331" s="326">
        <v>933731.39</v>
      </c>
      <c r="BG331" s="326">
        <v>819948.84</v>
      </c>
      <c r="BH331" s="326">
        <v>0</v>
      </c>
      <c r="BI331" s="326">
        <v>0</v>
      </c>
      <c r="BJ331" s="326">
        <v>0</v>
      </c>
      <c r="BK331" s="326">
        <v>0</v>
      </c>
      <c r="BL331" s="326">
        <v>0</v>
      </c>
      <c r="BM331" s="326">
        <v>0</v>
      </c>
      <c r="BN331" s="326">
        <v>0</v>
      </c>
      <c r="BO331" s="326">
        <v>5487150.4800000004</v>
      </c>
      <c r="BP331" s="326">
        <v>5988007.3399999999</v>
      </c>
      <c r="BQ331" s="326">
        <v>0</v>
      </c>
      <c r="BR331" s="326">
        <v>0</v>
      </c>
      <c r="BS331" s="326">
        <v>5487150.4800000004</v>
      </c>
      <c r="BT331" s="326">
        <v>5988007.3399999999</v>
      </c>
      <c r="BU331" s="326">
        <v>0</v>
      </c>
      <c r="BV331" s="326">
        <v>0</v>
      </c>
      <c r="BW331" s="326">
        <v>854960.96</v>
      </c>
      <c r="BX331" s="326">
        <v>0</v>
      </c>
      <c r="BY331" s="326">
        <v>0</v>
      </c>
      <c r="BZ331" s="326">
        <v>0</v>
      </c>
      <c r="CA331" s="326">
        <v>0</v>
      </c>
      <c r="CB331" s="326">
        <v>0</v>
      </c>
      <c r="CC331" s="326">
        <v>0</v>
      </c>
      <c r="CD331" s="326">
        <v>0</v>
      </c>
      <c r="CE331" s="326">
        <v>0</v>
      </c>
      <c r="CF331" s="326">
        <v>0</v>
      </c>
      <c r="CG331" s="326">
        <v>0</v>
      </c>
      <c r="CH331" s="326">
        <v>1000</v>
      </c>
      <c r="CI331" s="326">
        <v>0</v>
      </c>
      <c r="CJ331" s="326">
        <v>0</v>
      </c>
      <c r="CK331" s="326">
        <v>0</v>
      </c>
      <c r="CL331" s="326">
        <v>0</v>
      </c>
      <c r="CM331" s="326">
        <v>300509</v>
      </c>
      <c r="CN331" s="326">
        <v>0</v>
      </c>
      <c r="CO331" s="326">
        <v>0</v>
      </c>
      <c r="CP331" s="326">
        <v>0</v>
      </c>
      <c r="CQ331" s="326">
        <v>0</v>
      </c>
      <c r="CR331" s="326">
        <v>3000</v>
      </c>
      <c r="CS331" s="326">
        <v>0</v>
      </c>
      <c r="CT331" s="326">
        <v>127412.3</v>
      </c>
      <c r="CU331" s="326">
        <v>0</v>
      </c>
      <c r="CV331" s="326">
        <v>0</v>
      </c>
      <c r="CW331" s="326">
        <v>0</v>
      </c>
      <c r="CX331" s="326">
        <v>57597.18</v>
      </c>
      <c r="CY331" s="326">
        <v>0</v>
      </c>
      <c r="CZ331" s="326">
        <v>0</v>
      </c>
      <c r="DA331" s="326">
        <v>0</v>
      </c>
      <c r="DB331" s="326">
        <v>0</v>
      </c>
      <c r="DC331" s="326">
        <v>0</v>
      </c>
      <c r="DD331" s="326">
        <v>0</v>
      </c>
      <c r="DE331" s="326">
        <v>0</v>
      </c>
      <c r="DF331" s="326">
        <v>0</v>
      </c>
      <c r="DG331" s="326">
        <v>0</v>
      </c>
      <c r="DH331" s="326">
        <v>0</v>
      </c>
      <c r="DI331" s="326">
        <v>1060585.67</v>
      </c>
      <c r="DJ331" s="326">
        <v>0</v>
      </c>
      <c r="DK331" s="326">
        <v>0</v>
      </c>
      <c r="DL331" s="326">
        <v>69283.7</v>
      </c>
      <c r="DM331" s="326">
        <v>144499.96</v>
      </c>
      <c r="DN331" s="326">
        <v>0</v>
      </c>
      <c r="DO331" s="326">
        <v>0</v>
      </c>
      <c r="DP331" s="326">
        <v>63967.51</v>
      </c>
      <c r="DQ331" s="326">
        <v>0</v>
      </c>
      <c r="DR331" s="326">
        <v>0</v>
      </c>
      <c r="DS331" s="326">
        <v>0</v>
      </c>
      <c r="DT331" s="326">
        <v>0</v>
      </c>
      <c r="DU331" s="326">
        <v>0</v>
      </c>
      <c r="DV331" s="326">
        <v>6142.6</v>
      </c>
      <c r="DW331" s="326">
        <v>0</v>
      </c>
      <c r="DX331" s="326">
        <v>0</v>
      </c>
      <c r="DY331" s="326">
        <v>0</v>
      </c>
      <c r="DZ331" s="326">
        <v>0</v>
      </c>
      <c r="EA331" s="326">
        <v>0</v>
      </c>
      <c r="EB331" s="326">
        <v>0</v>
      </c>
      <c r="EC331" s="326">
        <v>0</v>
      </c>
      <c r="ED331" s="326">
        <v>0</v>
      </c>
      <c r="EE331" s="326">
        <v>0</v>
      </c>
      <c r="EF331" s="326">
        <v>131945</v>
      </c>
      <c r="EG331" s="326">
        <v>0</v>
      </c>
      <c r="EH331" s="326">
        <v>0</v>
      </c>
      <c r="EI331" s="326">
        <v>0</v>
      </c>
      <c r="EJ331" s="326">
        <v>0</v>
      </c>
      <c r="EK331" s="326">
        <v>131944.59</v>
      </c>
      <c r="EL331" s="326">
        <v>0.41</v>
      </c>
      <c r="EM331" s="326">
        <v>1050117.6299999999</v>
      </c>
      <c r="EN331" s="326">
        <v>1100</v>
      </c>
      <c r="EO331" s="326">
        <v>1100</v>
      </c>
      <c r="EP331" s="326">
        <v>0</v>
      </c>
      <c r="EQ331" s="326">
        <v>0</v>
      </c>
      <c r="ER331" s="326">
        <v>0</v>
      </c>
      <c r="ES331" s="326">
        <v>0</v>
      </c>
      <c r="ET331" s="326">
        <v>0</v>
      </c>
      <c r="EU331" s="326">
        <v>0</v>
      </c>
      <c r="EV331" s="326">
        <v>0</v>
      </c>
      <c r="EW331" s="326">
        <v>254223.17</v>
      </c>
      <c r="EX331" s="326">
        <v>254223.17</v>
      </c>
      <c r="EY331" s="326">
        <v>0</v>
      </c>
      <c r="EZ331" s="326">
        <v>120739.62</v>
      </c>
      <c r="FA331" s="326">
        <v>122263.31</v>
      </c>
      <c r="FB331" s="326">
        <v>20000</v>
      </c>
      <c r="FC331" s="326">
        <v>0</v>
      </c>
      <c r="FD331" s="326">
        <v>18476.310000000001</v>
      </c>
      <c r="FE331" s="326">
        <v>0</v>
      </c>
      <c r="FF331" s="326">
        <v>0</v>
      </c>
      <c r="FG331" s="326">
        <v>0</v>
      </c>
      <c r="FH331" s="326">
        <v>0</v>
      </c>
      <c r="FI331" s="326">
        <v>0</v>
      </c>
      <c r="FJ331" s="326">
        <v>0</v>
      </c>
      <c r="FK331" s="326">
        <v>0</v>
      </c>
    </row>
    <row r="332" spans="1:167" x14ac:dyDescent="0.15">
      <c r="A332" s="334">
        <v>5138</v>
      </c>
      <c r="B332" s="334" t="s">
        <v>776</v>
      </c>
      <c r="C332" s="326">
        <v>0</v>
      </c>
      <c r="D332" s="326">
        <v>6166472.9500000002</v>
      </c>
      <c r="E332" s="326">
        <v>0</v>
      </c>
      <c r="F332" s="326">
        <v>15607.46</v>
      </c>
      <c r="G332" s="326">
        <v>112670.68</v>
      </c>
      <c r="H332" s="326">
        <v>39664.15</v>
      </c>
      <c r="I332" s="326">
        <v>35605.89</v>
      </c>
      <c r="J332" s="326">
        <v>0</v>
      </c>
      <c r="K332" s="326">
        <v>744126</v>
      </c>
      <c r="L332" s="326">
        <v>0</v>
      </c>
      <c r="M332" s="326">
        <v>0</v>
      </c>
      <c r="N332" s="326">
        <v>0</v>
      </c>
      <c r="O332" s="326">
        <v>0</v>
      </c>
      <c r="P332" s="326">
        <v>16209.75</v>
      </c>
      <c r="Q332" s="326">
        <v>0</v>
      </c>
      <c r="R332" s="326">
        <v>0</v>
      </c>
      <c r="S332" s="326">
        <v>0</v>
      </c>
      <c r="T332" s="326">
        <v>0</v>
      </c>
      <c r="U332" s="326">
        <v>177863.86</v>
      </c>
      <c r="V332" s="326">
        <v>17559895</v>
      </c>
      <c r="W332" s="326">
        <v>68976.399999999994</v>
      </c>
      <c r="X332" s="326">
        <v>0</v>
      </c>
      <c r="Y332" s="326">
        <v>0</v>
      </c>
      <c r="Z332" s="326">
        <v>1686.77</v>
      </c>
      <c r="AA332" s="326">
        <v>1049334.8400000001</v>
      </c>
      <c r="AB332" s="326">
        <v>0</v>
      </c>
      <c r="AC332" s="326">
        <v>284728.7</v>
      </c>
      <c r="AD332" s="326">
        <v>81220.98</v>
      </c>
      <c r="AE332" s="326">
        <v>426100.44</v>
      </c>
      <c r="AF332" s="326">
        <v>0</v>
      </c>
      <c r="AG332" s="326">
        <v>5549.37</v>
      </c>
      <c r="AH332" s="326">
        <v>31350.92</v>
      </c>
      <c r="AI332" s="326">
        <v>0</v>
      </c>
      <c r="AJ332" s="326">
        <v>0</v>
      </c>
      <c r="AK332" s="326">
        <v>0</v>
      </c>
      <c r="AL332" s="326">
        <v>0</v>
      </c>
      <c r="AM332" s="326">
        <v>12634</v>
      </c>
      <c r="AN332" s="326">
        <v>12972.58</v>
      </c>
      <c r="AO332" s="326">
        <v>0</v>
      </c>
      <c r="AP332" s="326">
        <v>33662.21</v>
      </c>
      <c r="AQ332" s="326">
        <v>7858960.9000000004</v>
      </c>
      <c r="AR332" s="326">
        <v>3121793.23</v>
      </c>
      <c r="AS332" s="326">
        <v>754739.9</v>
      </c>
      <c r="AT332" s="326">
        <v>837221.62</v>
      </c>
      <c r="AU332" s="326">
        <v>490997.5</v>
      </c>
      <c r="AV332" s="326">
        <v>125082.25</v>
      </c>
      <c r="AW332" s="326">
        <v>1022621.48</v>
      </c>
      <c r="AX332" s="326">
        <v>2152764.88</v>
      </c>
      <c r="AY332" s="326">
        <v>450325.52</v>
      </c>
      <c r="AZ332" s="326">
        <v>835040.4</v>
      </c>
      <c r="BA332" s="326">
        <v>5064968.0599999996</v>
      </c>
      <c r="BB332" s="326">
        <v>63403.67</v>
      </c>
      <c r="BC332" s="326">
        <v>260889.97</v>
      </c>
      <c r="BD332" s="326">
        <v>0</v>
      </c>
      <c r="BE332" s="326">
        <v>1500</v>
      </c>
      <c r="BF332" s="326">
        <v>2515751.3199999998</v>
      </c>
      <c r="BG332" s="326">
        <v>1165751.46</v>
      </c>
      <c r="BH332" s="326">
        <v>37985.769999999997</v>
      </c>
      <c r="BI332" s="326">
        <v>0</v>
      </c>
      <c r="BJ332" s="326">
        <v>0</v>
      </c>
      <c r="BK332" s="326">
        <v>0</v>
      </c>
      <c r="BL332" s="326">
        <v>2026.62</v>
      </c>
      <c r="BM332" s="326">
        <v>0</v>
      </c>
      <c r="BN332" s="326">
        <v>0</v>
      </c>
      <c r="BO332" s="326">
        <v>0</v>
      </c>
      <c r="BP332" s="326">
        <v>0</v>
      </c>
      <c r="BQ332" s="326">
        <v>4651295.75</v>
      </c>
      <c r="BR332" s="326">
        <v>4765804.1500000004</v>
      </c>
      <c r="BS332" s="326">
        <v>4651295.75</v>
      </c>
      <c r="BT332" s="326">
        <v>4767830.7699999996</v>
      </c>
      <c r="BU332" s="326">
        <v>0</v>
      </c>
      <c r="BV332" s="326">
        <v>0</v>
      </c>
      <c r="BW332" s="326">
        <v>1685351.32</v>
      </c>
      <c r="BX332" s="326">
        <v>0</v>
      </c>
      <c r="BY332" s="326">
        <v>0</v>
      </c>
      <c r="BZ332" s="326">
        <v>0</v>
      </c>
      <c r="CA332" s="326">
        <v>0</v>
      </c>
      <c r="CB332" s="326">
        <v>0</v>
      </c>
      <c r="CC332" s="326">
        <v>0</v>
      </c>
      <c r="CD332" s="326">
        <v>0</v>
      </c>
      <c r="CE332" s="326">
        <v>0</v>
      </c>
      <c r="CF332" s="326">
        <v>0</v>
      </c>
      <c r="CG332" s="326">
        <v>0</v>
      </c>
      <c r="CH332" s="326">
        <v>0</v>
      </c>
      <c r="CI332" s="326">
        <v>0</v>
      </c>
      <c r="CJ332" s="326">
        <v>0</v>
      </c>
      <c r="CK332" s="326">
        <v>0</v>
      </c>
      <c r="CL332" s="326">
        <v>0</v>
      </c>
      <c r="CM332" s="326">
        <v>567147</v>
      </c>
      <c r="CN332" s="326">
        <v>0</v>
      </c>
      <c r="CO332" s="326">
        <v>0</v>
      </c>
      <c r="CP332" s="326">
        <v>0</v>
      </c>
      <c r="CQ332" s="326">
        <v>0</v>
      </c>
      <c r="CR332" s="326">
        <v>8000</v>
      </c>
      <c r="CS332" s="326">
        <v>0</v>
      </c>
      <c r="CT332" s="326">
        <v>546192.09</v>
      </c>
      <c r="CU332" s="326">
        <v>0</v>
      </c>
      <c r="CV332" s="326">
        <v>0</v>
      </c>
      <c r="CW332" s="326">
        <v>0</v>
      </c>
      <c r="CX332" s="326">
        <v>162414</v>
      </c>
      <c r="CY332" s="326">
        <v>0</v>
      </c>
      <c r="CZ332" s="326">
        <v>0</v>
      </c>
      <c r="DA332" s="326">
        <v>0</v>
      </c>
      <c r="DB332" s="326">
        <v>0</v>
      </c>
      <c r="DC332" s="326">
        <v>0</v>
      </c>
      <c r="DD332" s="326">
        <v>364</v>
      </c>
      <c r="DE332" s="326">
        <v>0</v>
      </c>
      <c r="DF332" s="326">
        <v>0</v>
      </c>
      <c r="DG332" s="326">
        <v>0</v>
      </c>
      <c r="DH332" s="326">
        <v>0</v>
      </c>
      <c r="DI332" s="326">
        <v>1961445.58</v>
      </c>
      <c r="DJ332" s="326">
        <v>0</v>
      </c>
      <c r="DK332" s="326">
        <v>0</v>
      </c>
      <c r="DL332" s="326">
        <v>400849.35</v>
      </c>
      <c r="DM332" s="326">
        <v>261354.33</v>
      </c>
      <c r="DN332" s="326">
        <v>0</v>
      </c>
      <c r="DO332" s="326">
        <v>0</v>
      </c>
      <c r="DP332" s="326">
        <v>137712.59</v>
      </c>
      <c r="DQ332" s="326">
        <v>0</v>
      </c>
      <c r="DR332" s="326">
        <v>0</v>
      </c>
      <c r="DS332" s="326">
        <v>0</v>
      </c>
      <c r="DT332" s="326">
        <v>0</v>
      </c>
      <c r="DU332" s="326">
        <v>0</v>
      </c>
      <c r="DV332" s="326">
        <v>208106.56</v>
      </c>
      <c r="DW332" s="326">
        <v>0</v>
      </c>
      <c r="DX332" s="326">
        <v>18431.62</v>
      </c>
      <c r="DY332" s="326">
        <v>23228.39</v>
      </c>
      <c r="DZ332" s="326">
        <v>146740.21</v>
      </c>
      <c r="EA332" s="326">
        <v>141943.44</v>
      </c>
      <c r="EB332" s="326">
        <v>0</v>
      </c>
      <c r="EC332" s="326">
        <v>0</v>
      </c>
      <c r="ED332" s="326">
        <v>286082.48</v>
      </c>
      <c r="EE332" s="326">
        <v>279782.83</v>
      </c>
      <c r="EF332" s="326">
        <v>1054675.3500000001</v>
      </c>
      <c r="EG332" s="326">
        <v>1060975</v>
      </c>
      <c r="EH332" s="326">
        <v>0</v>
      </c>
      <c r="EI332" s="326">
        <v>0</v>
      </c>
      <c r="EJ332" s="326">
        <v>0</v>
      </c>
      <c r="EK332" s="326">
        <v>0</v>
      </c>
      <c r="EL332" s="326">
        <v>0</v>
      </c>
      <c r="EM332" s="326">
        <v>8135000</v>
      </c>
      <c r="EN332" s="326">
        <v>0</v>
      </c>
      <c r="EO332" s="326">
        <v>830400.23</v>
      </c>
      <c r="EP332" s="326">
        <v>830400.23</v>
      </c>
      <c r="EQ332" s="326">
        <v>0</v>
      </c>
      <c r="ER332" s="326">
        <v>0</v>
      </c>
      <c r="ES332" s="326">
        <v>0</v>
      </c>
      <c r="ET332" s="326">
        <v>0</v>
      </c>
      <c r="EU332" s="326">
        <v>375295.74</v>
      </c>
      <c r="EV332" s="326">
        <v>381733.51</v>
      </c>
      <c r="EW332" s="326">
        <v>1059460.3</v>
      </c>
      <c r="EX332" s="326">
        <v>1053022.53</v>
      </c>
      <c r="EY332" s="326">
        <v>0</v>
      </c>
      <c r="EZ332" s="326">
        <v>166946.92000000001</v>
      </c>
      <c r="FA332" s="326">
        <v>157646.15</v>
      </c>
      <c r="FB332" s="326">
        <v>93606.23</v>
      </c>
      <c r="FC332" s="326">
        <v>0</v>
      </c>
      <c r="FD332" s="326">
        <v>102907</v>
      </c>
      <c r="FE332" s="326">
        <v>0</v>
      </c>
      <c r="FF332" s="326">
        <v>0</v>
      </c>
      <c r="FG332" s="326">
        <v>0</v>
      </c>
      <c r="FH332" s="326">
        <v>0</v>
      </c>
      <c r="FI332" s="326">
        <v>0</v>
      </c>
      <c r="FJ332" s="326">
        <v>0</v>
      </c>
      <c r="FK332" s="326">
        <v>0</v>
      </c>
    </row>
    <row r="333" spans="1:167" x14ac:dyDescent="0.15">
      <c r="A333" s="334">
        <v>5258</v>
      </c>
      <c r="B333" s="334" t="s">
        <v>777</v>
      </c>
      <c r="C333" s="326">
        <v>0</v>
      </c>
      <c r="D333" s="326">
        <v>639509.19999999995</v>
      </c>
      <c r="E333" s="326">
        <v>0</v>
      </c>
      <c r="F333" s="326">
        <v>2051.86</v>
      </c>
      <c r="G333" s="326">
        <v>850.3</v>
      </c>
      <c r="H333" s="326">
        <v>2494.39</v>
      </c>
      <c r="I333" s="326">
        <v>24704.98</v>
      </c>
      <c r="J333" s="326">
        <v>12371.67</v>
      </c>
      <c r="K333" s="326">
        <v>289345.88</v>
      </c>
      <c r="L333" s="326">
        <v>0</v>
      </c>
      <c r="M333" s="326">
        <v>456.18</v>
      </c>
      <c r="N333" s="326">
        <v>0</v>
      </c>
      <c r="O333" s="326">
        <v>0</v>
      </c>
      <c r="P333" s="326">
        <v>527.72</v>
      </c>
      <c r="Q333" s="326">
        <v>0</v>
      </c>
      <c r="R333" s="326">
        <v>0</v>
      </c>
      <c r="S333" s="326">
        <v>0</v>
      </c>
      <c r="T333" s="326">
        <v>0</v>
      </c>
      <c r="U333" s="326">
        <v>10334.049999999999</v>
      </c>
      <c r="V333" s="326">
        <v>2507052</v>
      </c>
      <c r="W333" s="326">
        <v>3240.5</v>
      </c>
      <c r="X333" s="326">
        <v>0</v>
      </c>
      <c r="Y333" s="326">
        <v>0</v>
      </c>
      <c r="Z333" s="326">
        <v>0</v>
      </c>
      <c r="AA333" s="326">
        <v>121634.32</v>
      </c>
      <c r="AB333" s="326">
        <v>0</v>
      </c>
      <c r="AC333" s="326">
        <v>0</v>
      </c>
      <c r="AD333" s="326">
        <v>7511.39</v>
      </c>
      <c r="AE333" s="326">
        <v>64283</v>
      </c>
      <c r="AF333" s="326">
        <v>0</v>
      </c>
      <c r="AG333" s="326">
        <v>0</v>
      </c>
      <c r="AH333" s="326">
        <v>4961.37</v>
      </c>
      <c r="AI333" s="326">
        <v>19494.89</v>
      </c>
      <c r="AJ333" s="326">
        <v>0</v>
      </c>
      <c r="AK333" s="326">
        <v>0</v>
      </c>
      <c r="AL333" s="326">
        <v>0</v>
      </c>
      <c r="AM333" s="326">
        <v>0</v>
      </c>
      <c r="AN333" s="326">
        <v>9020.31</v>
      </c>
      <c r="AO333" s="326">
        <v>0</v>
      </c>
      <c r="AP333" s="326">
        <v>1481.63</v>
      </c>
      <c r="AQ333" s="326">
        <v>1493709.09</v>
      </c>
      <c r="AR333" s="326">
        <v>310135.78000000003</v>
      </c>
      <c r="AS333" s="326">
        <v>0</v>
      </c>
      <c r="AT333" s="326">
        <v>119108.58</v>
      </c>
      <c r="AU333" s="326">
        <v>19988.59</v>
      </c>
      <c r="AV333" s="326">
        <v>13409.11</v>
      </c>
      <c r="AW333" s="326">
        <v>40538.74</v>
      </c>
      <c r="AX333" s="326">
        <v>167430.23000000001</v>
      </c>
      <c r="AY333" s="326">
        <v>444503.33</v>
      </c>
      <c r="AZ333" s="326">
        <v>0</v>
      </c>
      <c r="BA333" s="326">
        <v>345853.49</v>
      </c>
      <c r="BB333" s="326">
        <v>10</v>
      </c>
      <c r="BC333" s="326">
        <v>61503.839999999997</v>
      </c>
      <c r="BD333" s="326">
        <v>0</v>
      </c>
      <c r="BE333" s="326">
        <v>3438.09</v>
      </c>
      <c r="BF333" s="326">
        <v>366864.37</v>
      </c>
      <c r="BG333" s="326">
        <v>150225</v>
      </c>
      <c r="BH333" s="326">
        <v>0</v>
      </c>
      <c r="BI333" s="326">
        <v>11398.3</v>
      </c>
      <c r="BJ333" s="326">
        <v>0</v>
      </c>
      <c r="BK333" s="326">
        <v>0</v>
      </c>
      <c r="BL333" s="326">
        <v>1546.68</v>
      </c>
      <c r="BM333" s="326">
        <v>0</v>
      </c>
      <c r="BN333" s="326">
        <v>0</v>
      </c>
      <c r="BO333" s="326">
        <v>0</v>
      </c>
      <c r="BP333" s="326">
        <v>0</v>
      </c>
      <c r="BQ333" s="326">
        <v>757521.58</v>
      </c>
      <c r="BR333" s="326">
        <v>951980.6</v>
      </c>
      <c r="BS333" s="326">
        <v>768919.88</v>
      </c>
      <c r="BT333" s="326">
        <v>953527.28</v>
      </c>
      <c r="BU333" s="326">
        <v>0</v>
      </c>
      <c r="BV333" s="326">
        <v>0</v>
      </c>
      <c r="BW333" s="326">
        <v>366864.37</v>
      </c>
      <c r="BX333" s="326">
        <v>0</v>
      </c>
      <c r="BY333" s="326">
        <v>0</v>
      </c>
      <c r="BZ333" s="326">
        <v>0</v>
      </c>
      <c r="CA333" s="326">
        <v>0</v>
      </c>
      <c r="CB333" s="326">
        <v>32922.06</v>
      </c>
      <c r="CC333" s="326">
        <v>0</v>
      </c>
      <c r="CD333" s="326">
        <v>0</v>
      </c>
      <c r="CE333" s="326">
        <v>0</v>
      </c>
      <c r="CF333" s="326">
        <v>0</v>
      </c>
      <c r="CG333" s="326">
        <v>0</v>
      </c>
      <c r="CH333" s="326">
        <v>1598.97</v>
      </c>
      <c r="CI333" s="326">
        <v>0</v>
      </c>
      <c r="CJ333" s="326">
        <v>0</v>
      </c>
      <c r="CK333" s="326">
        <v>0</v>
      </c>
      <c r="CL333" s="326">
        <v>0</v>
      </c>
      <c r="CM333" s="326">
        <v>76921</v>
      </c>
      <c r="CN333" s="326">
        <v>0</v>
      </c>
      <c r="CO333" s="326">
        <v>0</v>
      </c>
      <c r="CP333" s="326">
        <v>0</v>
      </c>
      <c r="CQ333" s="326">
        <v>0</v>
      </c>
      <c r="CR333" s="326">
        <v>0</v>
      </c>
      <c r="CS333" s="326">
        <v>0</v>
      </c>
      <c r="CT333" s="326">
        <v>82253</v>
      </c>
      <c r="CU333" s="326">
        <v>0</v>
      </c>
      <c r="CV333" s="326">
        <v>0</v>
      </c>
      <c r="CW333" s="326">
        <v>0</v>
      </c>
      <c r="CX333" s="326">
        <v>6833.91</v>
      </c>
      <c r="CY333" s="326">
        <v>0</v>
      </c>
      <c r="CZ333" s="326">
        <v>0</v>
      </c>
      <c r="DA333" s="326">
        <v>0</v>
      </c>
      <c r="DB333" s="326">
        <v>0</v>
      </c>
      <c r="DC333" s="326">
        <v>0</v>
      </c>
      <c r="DD333" s="326">
        <v>0</v>
      </c>
      <c r="DE333" s="326">
        <v>0</v>
      </c>
      <c r="DF333" s="326">
        <v>0</v>
      </c>
      <c r="DG333" s="326">
        <v>0</v>
      </c>
      <c r="DH333" s="326">
        <v>0</v>
      </c>
      <c r="DI333" s="326">
        <v>372433.38</v>
      </c>
      <c r="DJ333" s="326">
        <v>0</v>
      </c>
      <c r="DK333" s="326">
        <v>0</v>
      </c>
      <c r="DL333" s="326">
        <v>61873.94</v>
      </c>
      <c r="DM333" s="326">
        <v>2995</v>
      </c>
      <c r="DN333" s="326">
        <v>0</v>
      </c>
      <c r="DO333" s="326">
        <v>0</v>
      </c>
      <c r="DP333" s="326">
        <v>26874.720000000001</v>
      </c>
      <c r="DQ333" s="326">
        <v>0</v>
      </c>
      <c r="DR333" s="326">
        <v>0</v>
      </c>
      <c r="DS333" s="326">
        <v>0</v>
      </c>
      <c r="DT333" s="326">
        <v>0</v>
      </c>
      <c r="DU333" s="326">
        <v>0</v>
      </c>
      <c r="DV333" s="326">
        <v>103216.27</v>
      </c>
      <c r="DW333" s="326">
        <v>0</v>
      </c>
      <c r="DX333" s="326">
        <v>0</v>
      </c>
      <c r="DY333" s="326">
        <v>4911.72</v>
      </c>
      <c r="DZ333" s="326">
        <v>4911.72</v>
      </c>
      <c r="EA333" s="326">
        <v>0</v>
      </c>
      <c r="EB333" s="326">
        <v>0</v>
      </c>
      <c r="EC333" s="326">
        <v>0</v>
      </c>
      <c r="ED333" s="326">
        <v>120623.78</v>
      </c>
      <c r="EE333" s="326">
        <v>119294.05</v>
      </c>
      <c r="EF333" s="326">
        <v>556216.42000000004</v>
      </c>
      <c r="EG333" s="326">
        <v>533362.30000000005</v>
      </c>
      <c r="EH333" s="326">
        <v>0</v>
      </c>
      <c r="EI333" s="326">
        <v>0</v>
      </c>
      <c r="EJ333" s="326">
        <v>0</v>
      </c>
      <c r="EK333" s="326">
        <v>24183.85</v>
      </c>
      <c r="EL333" s="326">
        <v>0</v>
      </c>
      <c r="EM333" s="326">
        <v>4313483.1900000004</v>
      </c>
      <c r="EN333" s="326">
        <v>0</v>
      </c>
      <c r="EO333" s="326">
        <v>0</v>
      </c>
      <c r="EP333" s="326">
        <v>0</v>
      </c>
      <c r="EQ333" s="326">
        <v>0</v>
      </c>
      <c r="ER333" s="326">
        <v>0</v>
      </c>
      <c r="ES333" s="326">
        <v>0</v>
      </c>
      <c r="ET333" s="326">
        <v>0</v>
      </c>
      <c r="EU333" s="326">
        <v>15562</v>
      </c>
      <c r="EV333" s="326">
        <v>2559.0700000000002</v>
      </c>
      <c r="EW333" s="326">
        <v>178829.86</v>
      </c>
      <c r="EX333" s="326">
        <v>191832.79</v>
      </c>
      <c r="EY333" s="326">
        <v>0</v>
      </c>
      <c r="EZ333" s="326">
        <v>145236.48000000001</v>
      </c>
      <c r="FA333" s="326">
        <v>168313.1</v>
      </c>
      <c r="FB333" s="326">
        <v>243869.23</v>
      </c>
      <c r="FC333" s="326">
        <v>0</v>
      </c>
      <c r="FD333" s="326">
        <v>220792.61</v>
      </c>
      <c r="FE333" s="326">
        <v>0</v>
      </c>
      <c r="FF333" s="326">
        <v>0</v>
      </c>
      <c r="FG333" s="326">
        <v>0</v>
      </c>
      <c r="FH333" s="326">
        <v>0</v>
      </c>
      <c r="FI333" s="326">
        <v>0</v>
      </c>
      <c r="FJ333" s="326">
        <v>0</v>
      </c>
      <c r="FK333" s="326">
        <v>0</v>
      </c>
    </row>
    <row r="334" spans="1:167" x14ac:dyDescent="0.15">
      <c r="A334" s="334">
        <v>5264</v>
      </c>
      <c r="B334" s="334" t="s">
        <v>778</v>
      </c>
      <c r="C334" s="326">
        <v>0</v>
      </c>
      <c r="D334" s="326">
        <v>9283184.6400000006</v>
      </c>
      <c r="E334" s="326">
        <v>0</v>
      </c>
      <c r="F334" s="326">
        <v>18684</v>
      </c>
      <c r="G334" s="326">
        <v>57623.35</v>
      </c>
      <c r="H334" s="326">
        <v>18567.25</v>
      </c>
      <c r="I334" s="326">
        <v>19316.939999999999</v>
      </c>
      <c r="J334" s="326">
        <v>2054.08</v>
      </c>
      <c r="K334" s="326">
        <v>1592085.5</v>
      </c>
      <c r="L334" s="326">
        <v>0</v>
      </c>
      <c r="M334" s="326">
        <v>503.93</v>
      </c>
      <c r="N334" s="326">
        <v>0</v>
      </c>
      <c r="O334" s="326">
        <v>0</v>
      </c>
      <c r="P334" s="326">
        <v>500</v>
      </c>
      <c r="Q334" s="326">
        <v>0</v>
      </c>
      <c r="R334" s="326">
        <v>0</v>
      </c>
      <c r="S334" s="326">
        <v>0</v>
      </c>
      <c r="T334" s="326">
        <v>0</v>
      </c>
      <c r="U334" s="326">
        <v>171310.12</v>
      </c>
      <c r="V334" s="326">
        <v>14624259</v>
      </c>
      <c r="W334" s="326">
        <v>26389.58</v>
      </c>
      <c r="X334" s="326">
        <v>0</v>
      </c>
      <c r="Y334" s="326">
        <v>773910.73</v>
      </c>
      <c r="Z334" s="326">
        <v>24899.919999999998</v>
      </c>
      <c r="AA334" s="326">
        <v>1128535.95</v>
      </c>
      <c r="AB334" s="326">
        <v>0</v>
      </c>
      <c r="AC334" s="326">
        <v>0</v>
      </c>
      <c r="AD334" s="326">
        <v>124998.65</v>
      </c>
      <c r="AE334" s="326">
        <v>435262.13</v>
      </c>
      <c r="AF334" s="326">
        <v>0</v>
      </c>
      <c r="AG334" s="326">
        <v>0</v>
      </c>
      <c r="AH334" s="326">
        <v>74995.600000000006</v>
      </c>
      <c r="AI334" s="326">
        <v>0</v>
      </c>
      <c r="AJ334" s="326">
        <v>0</v>
      </c>
      <c r="AK334" s="326">
        <v>15800</v>
      </c>
      <c r="AL334" s="326">
        <v>0</v>
      </c>
      <c r="AM334" s="326">
        <v>6077.38</v>
      </c>
      <c r="AN334" s="326">
        <v>64216.32</v>
      </c>
      <c r="AO334" s="326">
        <v>0</v>
      </c>
      <c r="AP334" s="326">
        <v>21625.56</v>
      </c>
      <c r="AQ334" s="326">
        <v>5977331.6500000004</v>
      </c>
      <c r="AR334" s="326">
        <v>5738167.3700000001</v>
      </c>
      <c r="AS334" s="326">
        <v>735367.49</v>
      </c>
      <c r="AT334" s="326">
        <v>685593.13</v>
      </c>
      <c r="AU334" s="326">
        <v>491595.45</v>
      </c>
      <c r="AV334" s="326">
        <v>1315.93</v>
      </c>
      <c r="AW334" s="326">
        <v>954729.05</v>
      </c>
      <c r="AX334" s="326">
        <v>885191.89</v>
      </c>
      <c r="AY334" s="326">
        <v>410278.71</v>
      </c>
      <c r="AZ334" s="326">
        <v>1612810.24</v>
      </c>
      <c r="BA334" s="326">
        <v>4767649.8499999996</v>
      </c>
      <c r="BB334" s="326">
        <v>1348472.07</v>
      </c>
      <c r="BC334" s="326">
        <v>230092.26</v>
      </c>
      <c r="BD334" s="326">
        <v>0</v>
      </c>
      <c r="BE334" s="326">
        <v>62071.7</v>
      </c>
      <c r="BF334" s="326">
        <v>3045798.08</v>
      </c>
      <c r="BG334" s="326">
        <v>1787112.14</v>
      </c>
      <c r="BH334" s="326">
        <v>13776.15</v>
      </c>
      <c r="BI334" s="326">
        <v>0</v>
      </c>
      <c r="BJ334" s="326">
        <v>0</v>
      </c>
      <c r="BK334" s="326">
        <v>0</v>
      </c>
      <c r="BL334" s="326">
        <v>5298.4</v>
      </c>
      <c r="BM334" s="326">
        <v>0</v>
      </c>
      <c r="BN334" s="326">
        <v>0</v>
      </c>
      <c r="BO334" s="326">
        <v>0</v>
      </c>
      <c r="BP334" s="326">
        <v>0</v>
      </c>
      <c r="BQ334" s="326">
        <v>7661792.3499999996</v>
      </c>
      <c r="BR334" s="326">
        <v>7393941.4199999999</v>
      </c>
      <c r="BS334" s="326">
        <v>7661792.3499999996</v>
      </c>
      <c r="BT334" s="326">
        <v>7399239.8200000003</v>
      </c>
      <c r="BU334" s="326">
        <v>0</v>
      </c>
      <c r="BV334" s="326">
        <v>0</v>
      </c>
      <c r="BW334" s="326">
        <v>2840798.08</v>
      </c>
      <c r="BX334" s="326">
        <v>0</v>
      </c>
      <c r="BY334" s="326">
        <v>0</v>
      </c>
      <c r="BZ334" s="326">
        <v>0</v>
      </c>
      <c r="CA334" s="326">
        <v>0</v>
      </c>
      <c r="CB334" s="326">
        <v>0</v>
      </c>
      <c r="CC334" s="326">
        <v>0</v>
      </c>
      <c r="CD334" s="326">
        <v>0</v>
      </c>
      <c r="CE334" s="326">
        <v>0</v>
      </c>
      <c r="CF334" s="326">
        <v>0</v>
      </c>
      <c r="CG334" s="326">
        <v>0</v>
      </c>
      <c r="CH334" s="326">
        <v>24680.41</v>
      </c>
      <c r="CI334" s="326">
        <v>0</v>
      </c>
      <c r="CJ334" s="326">
        <v>0</v>
      </c>
      <c r="CK334" s="326">
        <v>0</v>
      </c>
      <c r="CL334" s="326">
        <v>0</v>
      </c>
      <c r="CM334" s="326">
        <v>956782</v>
      </c>
      <c r="CN334" s="326">
        <v>61945</v>
      </c>
      <c r="CO334" s="326">
        <v>0</v>
      </c>
      <c r="CP334" s="326">
        <v>0</v>
      </c>
      <c r="CQ334" s="326">
        <v>0</v>
      </c>
      <c r="CR334" s="326">
        <v>0</v>
      </c>
      <c r="CS334" s="326">
        <v>16059</v>
      </c>
      <c r="CT334" s="326">
        <v>425956.38</v>
      </c>
      <c r="CU334" s="326">
        <v>0</v>
      </c>
      <c r="CV334" s="326">
        <v>0</v>
      </c>
      <c r="CW334" s="326">
        <v>0</v>
      </c>
      <c r="CX334" s="326">
        <v>184373.61</v>
      </c>
      <c r="CY334" s="326">
        <v>0</v>
      </c>
      <c r="CZ334" s="326">
        <v>0</v>
      </c>
      <c r="DA334" s="326">
        <v>0</v>
      </c>
      <c r="DB334" s="326">
        <v>0</v>
      </c>
      <c r="DC334" s="326">
        <v>0</v>
      </c>
      <c r="DD334" s="326">
        <v>0</v>
      </c>
      <c r="DE334" s="326">
        <v>0</v>
      </c>
      <c r="DF334" s="326">
        <v>0</v>
      </c>
      <c r="DG334" s="326">
        <v>0</v>
      </c>
      <c r="DH334" s="326">
        <v>0</v>
      </c>
      <c r="DI334" s="326">
        <v>3305208.48</v>
      </c>
      <c r="DJ334" s="326">
        <v>0</v>
      </c>
      <c r="DK334" s="326">
        <v>0</v>
      </c>
      <c r="DL334" s="326">
        <v>805542.72</v>
      </c>
      <c r="DM334" s="326">
        <v>255357.18</v>
      </c>
      <c r="DN334" s="326">
        <v>0</v>
      </c>
      <c r="DO334" s="326">
        <v>0</v>
      </c>
      <c r="DP334" s="326">
        <v>116567.41</v>
      </c>
      <c r="DQ334" s="326">
        <v>0</v>
      </c>
      <c r="DR334" s="326">
        <v>4748.08</v>
      </c>
      <c r="DS334" s="326">
        <v>0</v>
      </c>
      <c r="DT334" s="326">
        <v>23170.61</v>
      </c>
      <c r="DU334" s="326">
        <v>0</v>
      </c>
      <c r="DV334" s="326">
        <v>0</v>
      </c>
      <c r="DW334" s="326">
        <v>0</v>
      </c>
      <c r="DX334" s="326">
        <v>129002.23</v>
      </c>
      <c r="DY334" s="326">
        <v>132068.99</v>
      </c>
      <c r="DZ334" s="326">
        <v>211782.62</v>
      </c>
      <c r="EA334" s="326">
        <v>206458.38</v>
      </c>
      <c r="EB334" s="326">
        <v>2257.48</v>
      </c>
      <c r="EC334" s="326">
        <v>0</v>
      </c>
      <c r="ED334" s="326">
        <v>450082.32</v>
      </c>
      <c r="EE334" s="326">
        <v>394896.98</v>
      </c>
      <c r="EF334" s="326">
        <v>3539004.04</v>
      </c>
      <c r="EG334" s="326">
        <v>3594189.38</v>
      </c>
      <c r="EH334" s="326">
        <v>0</v>
      </c>
      <c r="EI334" s="326">
        <v>0</v>
      </c>
      <c r="EJ334" s="326">
        <v>0</v>
      </c>
      <c r="EK334" s="326">
        <v>0</v>
      </c>
      <c r="EL334" s="326">
        <v>0</v>
      </c>
      <c r="EM334" s="326">
        <v>25610000</v>
      </c>
      <c r="EN334" s="326">
        <v>210598.36</v>
      </c>
      <c r="EO334" s="326">
        <v>206242.03</v>
      </c>
      <c r="EP334" s="326">
        <v>3745.57</v>
      </c>
      <c r="EQ334" s="326">
        <v>0</v>
      </c>
      <c r="ER334" s="326">
        <v>8101.9</v>
      </c>
      <c r="ES334" s="326">
        <v>0</v>
      </c>
      <c r="ET334" s="326">
        <v>0</v>
      </c>
      <c r="EU334" s="326">
        <v>119170.7</v>
      </c>
      <c r="EV334" s="326">
        <v>97858.51</v>
      </c>
      <c r="EW334" s="326">
        <v>1523400.87</v>
      </c>
      <c r="EX334" s="326">
        <v>1544713.06</v>
      </c>
      <c r="EY334" s="326">
        <v>0</v>
      </c>
      <c r="EZ334" s="326">
        <v>146064.54999999999</v>
      </c>
      <c r="FA334" s="326">
        <v>187673</v>
      </c>
      <c r="FB334" s="326">
        <v>243052.2</v>
      </c>
      <c r="FC334" s="326">
        <v>131422.01999999999</v>
      </c>
      <c r="FD334" s="326">
        <v>70021.73</v>
      </c>
      <c r="FE334" s="326">
        <v>0</v>
      </c>
      <c r="FF334" s="326">
        <v>0</v>
      </c>
      <c r="FG334" s="326">
        <v>0</v>
      </c>
      <c r="FH334" s="326">
        <v>0</v>
      </c>
      <c r="FI334" s="326">
        <v>0</v>
      </c>
      <c r="FJ334" s="326">
        <v>0</v>
      </c>
      <c r="FK334" s="326">
        <v>0</v>
      </c>
    </row>
    <row r="335" spans="1:167" x14ac:dyDescent="0.15">
      <c r="A335" s="334">
        <v>5271</v>
      </c>
      <c r="B335" s="334" t="s">
        <v>779</v>
      </c>
      <c r="C335" s="326">
        <v>0</v>
      </c>
      <c r="D335" s="326">
        <v>27963046.949999999</v>
      </c>
      <c r="E335" s="326">
        <v>0</v>
      </c>
      <c r="F335" s="326">
        <v>752698.93</v>
      </c>
      <c r="G335" s="326">
        <v>70976.77</v>
      </c>
      <c r="H335" s="326">
        <v>310975.15000000002</v>
      </c>
      <c r="I335" s="326">
        <v>410260.31</v>
      </c>
      <c r="J335" s="326">
        <v>0</v>
      </c>
      <c r="K335" s="326">
        <v>2175919</v>
      </c>
      <c r="L335" s="326">
        <v>0</v>
      </c>
      <c r="M335" s="326">
        <v>0</v>
      </c>
      <c r="N335" s="326">
        <v>0</v>
      </c>
      <c r="O335" s="326">
        <v>0</v>
      </c>
      <c r="P335" s="326">
        <v>0</v>
      </c>
      <c r="Q335" s="326">
        <v>0</v>
      </c>
      <c r="R335" s="326">
        <v>200</v>
      </c>
      <c r="S335" s="326">
        <v>0</v>
      </c>
      <c r="T335" s="326">
        <v>0</v>
      </c>
      <c r="U335" s="326">
        <v>843984.93</v>
      </c>
      <c r="V335" s="326">
        <v>77292960</v>
      </c>
      <c r="W335" s="326">
        <v>158440.63</v>
      </c>
      <c r="X335" s="326">
        <v>65929</v>
      </c>
      <c r="Y335" s="326">
        <v>1754991.41</v>
      </c>
      <c r="Z335" s="326">
        <v>14115.43</v>
      </c>
      <c r="AA335" s="326">
        <v>4844212.01</v>
      </c>
      <c r="AB335" s="326">
        <v>84112.51</v>
      </c>
      <c r="AC335" s="326">
        <v>0</v>
      </c>
      <c r="AD335" s="326">
        <v>1016177.29</v>
      </c>
      <c r="AE335" s="326">
        <v>1795320.86</v>
      </c>
      <c r="AF335" s="326">
        <v>0</v>
      </c>
      <c r="AG335" s="326">
        <v>0</v>
      </c>
      <c r="AH335" s="326">
        <v>457959.59</v>
      </c>
      <c r="AI335" s="326">
        <v>410573.55</v>
      </c>
      <c r="AJ335" s="326">
        <v>0</v>
      </c>
      <c r="AK335" s="326">
        <v>55852</v>
      </c>
      <c r="AL335" s="326">
        <v>0</v>
      </c>
      <c r="AM335" s="326">
        <v>1478.88</v>
      </c>
      <c r="AN335" s="326">
        <v>109460.93</v>
      </c>
      <c r="AO335" s="326">
        <v>0</v>
      </c>
      <c r="AP335" s="326">
        <v>241685.2</v>
      </c>
      <c r="AQ335" s="326">
        <v>22551815.57</v>
      </c>
      <c r="AR335" s="326">
        <v>28350285.539999999</v>
      </c>
      <c r="AS335" s="326">
        <v>2616903.4900000002</v>
      </c>
      <c r="AT335" s="326">
        <v>2727147.73</v>
      </c>
      <c r="AU335" s="326">
        <v>1137283.78</v>
      </c>
      <c r="AV335" s="326">
        <v>489311.89</v>
      </c>
      <c r="AW335" s="326">
        <v>5009289.63</v>
      </c>
      <c r="AX335" s="326">
        <v>3127892.59</v>
      </c>
      <c r="AY335" s="326">
        <v>1933314.18</v>
      </c>
      <c r="AZ335" s="326">
        <v>7105377.7400000002</v>
      </c>
      <c r="BA335" s="326">
        <v>12755155.76</v>
      </c>
      <c r="BB335" s="326">
        <v>3698236.54</v>
      </c>
      <c r="BC335" s="326">
        <v>806018.49</v>
      </c>
      <c r="BD335" s="326">
        <v>0</v>
      </c>
      <c r="BE335" s="326">
        <v>1722670.88</v>
      </c>
      <c r="BF335" s="326">
        <v>12990633.67</v>
      </c>
      <c r="BG335" s="326">
        <v>9999454.2200000007</v>
      </c>
      <c r="BH335" s="326">
        <v>32175.33</v>
      </c>
      <c r="BI335" s="326">
        <v>55626.32</v>
      </c>
      <c r="BJ335" s="326">
        <v>68469.39</v>
      </c>
      <c r="BK335" s="326">
        <v>4722693</v>
      </c>
      <c r="BL335" s="326">
        <v>5043355</v>
      </c>
      <c r="BM335" s="326">
        <v>355298</v>
      </c>
      <c r="BN335" s="326">
        <v>282509</v>
      </c>
      <c r="BO335" s="326">
        <v>4617422.88</v>
      </c>
      <c r="BP335" s="326">
        <v>5562787.9199999999</v>
      </c>
      <c r="BQ335" s="326">
        <v>24852149.780000001</v>
      </c>
      <c r="BR335" s="326">
        <v>27424432.969999999</v>
      </c>
      <c r="BS335" s="326">
        <v>34603189.979999997</v>
      </c>
      <c r="BT335" s="326">
        <v>38381554.280000001</v>
      </c>
      <c r="BU335" s="326">
        <v>0</v>
      </c>
      <c r="BV335" s="326">
        <v>0</v>
      </c>
      <c r="BW335" s="326">
        <v>12935809.529999999</v>
      </c>
      <c r="BX335" s="326">
        <v>0</v>
      </c>
      <c r="BY335" s="326">
        <v>0</v>
      </c>
      <c r="BZ335" s="326">
        <v>0</v>
      </c>
      <c r="CA335" s="326">
        <v>0</v>
      </c>
      <c r="CB335" s="326">
        <v>0</v>
      </c>
      <c r="CC335" s="326">
        <v>17604.45</v>
      </c>
      <c r="CD335" s="326">
        <v>0</v>
      </c>
      <c r="CE335" s="326">
        <v>0</v>
      </c>
      <c r="CF335" s="326">
        <v>0</v>
      </c>
      <c r="CG335" s="326">
        <v>0</v>
      </c>
      <c r="CH335" s="326">
        <v>0</v>
      </c>
      <c r="CI335" s="326">
        <v>0</v>
      </c>
      <c r="CJ335" s="326">
        <v>0</v>
      </c>
      <c r="CK335" s="326">
        <v>0</v>
      </c>
      <c r="CL335" s="326">
        <v>0</v>
      </c>
      <c r="CM335" s="326">
        <v>4436921</v>
      </c>
      <c r="CN335" s="326">
        <v>44320</v>
      </c>
      <c r="CO335" s="326">
        <v>0</v>
      </c>
      <c r="CP335" s="326">
        <v>0</v>
      </c>
      <c r="CQ335" s="326">
        <v>0</v>
      </c>
      <c r="CR335" s="326">
        <v>0</v>
      </c>
      <c r="CS335" s="326">
        <v>11490</v>
      </c>
      <c r="CT335" s="326">
        <v>2237893.8199999998</v>
      </c>
      <c r="CU335" s="326">
        <v>0</v>
      </c>
      <c r="CV335" s="326">
        <v>0</v>
      </c>
      <c r="CW335" s="326">
        <v>0</v>
      </c>
      <c r="CX335" s="326">
        <v>642168.82999999996</v>
      </c>
      <c r="CY335" s="326">
        <v>0</v>
      </c>
      <c r="CZ335" s="326">
        <v>0</v>
      </c>
      <c r="DA335" s="326">
        <v>0</v>
      </c>
      <c r="DB335" s="326">
        <v>0</v>
      </c>
      <c r="DC335" s="326">
        <v>0</v>
      </c>
      <c r="DD335" s="326">
        <v>0</v>
      </c>
      <c r="DE335" s="326">
        <v>0</v>
      </c>
      <c r="DF335" s="326">
        <v>0</v>
      </c>
      <c r="DG335" s="326">
        <v>0</v>
      </c>
      <c r="DH335" s="326">
        <v>0</v>
      </c>
      <c r="DI335" s="326">
        <v>16268093.65</v>
      </c>
      <c r="DJ335" s="326">
        <v>0</v>
      </c>
      <c r="DK335" s="326">
        <v>229255.56</v>
      </c>
      <c r="DL335" s="326">
        <v>2181392.3199999998</v>
      </c>
      <c r="DM335" s="326">
        <v>409709.35</v>
      </c>
      <c r="DN335" s="326">
        <v>0</v>
      </c>
      <c r="DO335" s="326">
        <v>0</v>
      </c>
      <c r="DP335" s="326">
        <v>613858.36</v>
      </c>
      <c r="DQ335" s="326">
        <v>69603.360000000001</v>
      </c>
      <c r="DR335" s="326">
        <v>0</v>
      </c>
      <c r="DS335" s="326">
        <v>0</v>
      </c>
      <c r="DT335" s="326">
        <v>406374</v>
      </c>
      <c r="DU335" s="326">
        <v>0</v>
      </c>
      <c r="DV335" s="326">
        <v>147921.03</v>
      </c>
      <c r="DW335" s="326">
        <v>0</v>
      </c>
      <c r="DX335" s="326">
        <v>556480.51</v>
      </c>
      <c r="DY335" s="326">
        <v>1102338.54</v>
      </c>
      <c r="DZ335" s="326">
        <v>915157.96</v>
      </c>
      <c r="EA335" s="326">
        <v>241752.78</v>
      </c>
      <c r="EB335" s="326">
        <v>122397.15</v>
      </c>
      <c r="EC335" s="326">
        <v>5150</v>
      </c>
      <c r="ED335" s="326">
        <v>11289680.279999999</v>
      </c>
      <c r="EE335" s="326">
        <v>1506900.82</v>
      </c>
      <c r="EF335" s="326">
        <v>13970631.99</v>
      </c>
      <c r="EG335" s="326">
        <v>5128344.7</v>
      </c>
      <c r="EH335" s="326">
        <v>18469854.25</v>
      </c>
      <c r="EI335" s="326">
        <v>0</v>
      </c>
      <c r="EJ335" s="326">
        <v>155212.5</v>
      </c>
      <c r="EK335" s="326">
        <v>0</v>
      </c>
      <c r="EL335" s="326">
        <v>0</v>
      </c>
      <c r="EM335" s="326">
        <v>52283000</v>
      </c>
      <c r="EN335" s="326">
        <v>18820288</v>
      </c>
      <c r="EO335" s="326">
        <v>13301698.380000001</v>
      </c>
      <c r="EP335" s="326">
        <v>11398604.07</v>
      </c>
      <c r="EQ335" s="326">
        <v>9196.93</v>
      </c>
      <c r="ER335" s="326">
        <v>16907996.760000002</v>
      </c>
      <c r="ES335" s="326">
        <v>0</v>
      </c>
      <c r="ET335" s="326">
        <v>0</v>
      </c>
      <c r="EU335" s="326">
        <v>715244.18</v>
      </c>
      <c r="EV335" s="326">
        <v>778264.97</v>
      </c>
      <c r="EW335" s="326">
        <v>4945787.91</v>
      </c>
      <c r="EX335" s="326">
        <v>4827942.9800000004</v>
      </c>
      <c r="EY335" s="326">
        <v>54824.14</v>
      </c>
      <c r="EZ335" s="326">
        <v>904505.8</v>
      </c>
      <c r="FA335" s="326">
        <v>832956.78</v>
      </c>
      <c r="FB335" s="326">
        <v>2013683.89</v>
      </c>
      <c r="FC335" s="326">
        <v>453144.02</v>
      </c>
      <c r="FD335" s="326">
        <v>1623539.07</v>
      </c>
      <c r="FE335" s="326">
        <v>8549.82</v>
      </c>
      <c r="FF335" s="326">
        <v>0</v>
      </c>
      <c r="FG335" s="326">
        <v>0</v>
      </c>
      <c r="FH335" s="326">
        <v>0</v>
      </c>
      <c r="FI335" s="326">
        <v>0</v>
      </c>
      <c r="FJ335" s="326">
        <v>0</v>
      </c>
      <c r="FK335" s="326">
        <v>0</v>
      </c>
    </row>
    <row r="336" spans="1:167" x14ac:dyDescent="0.15">
      <c r="A336" s="334">
        <v>5278</v>
      </c>
      <c r="B336" s="334" t="s">
        <v>780</v>
      </c>
      <c r="C336" s="326">
        <v>0</v>
      </c>
      <c r="D336" s="326">
        <v>6709310.1699999999</v>
      </c>
      <c r="E336" s="326">
        <v>0</v>
      </c>
      <c r="F336" s="326">
        <v>1560.11</v>
      </c>
      <c r="G336" s="326">
        <v>45673.47</v>
      </c>
      <c r="H336" s="326">
        <v>38669.089999999997</v>
      </c>
      <c r="I336" s="326">
        <v>206574.1</v>
      </c>
      <c r="J336" s="326">
        <v>0</v>
      </c>
      <c r="K336" s="326">
        <v>1900726</v>
      </c>
      <c r="L336" s="326">
        <v>0</v>
      </c>
      <c r="M336" s="326">
        <v>7366</v>
      </c>
      <c r="N336" s="326">
        <v>0</v>
      </c>
      <c r="O336" s="326">
        <v>0</v>
      </c>
      <c r="P336" s="326">
        <v>0</v>
      </c>
      <c r="Q336" s="326">
        <v>0</v>
      </c>
      <c r="R336" s="326">
        <v>0</v>
      </c>
      <c r="S336" s="326">
        <v>0</v>
      </c>
      <c r="T336" s="326">
        <v>1051</v>
      </c>
      <c r="U336" s="326">
        <v>103758.16</v>
      </c>
      <c r="V336" s="326">
        <v>9165726</v>
      </c>
      <c r="W336" s="326">
        <v>24431.78</v>
      </c>
      <c r="X336" s="326">
        <v>0</v>
      </c>
      <c r="Y336" s="326">
        <v>302420.5</v>
      </c>
      <c r="Z336" s="326">
        <v>1628.55</v>
      </c>
      <c r="AA336" s="326">
        <v>800291.32</v>
      </c>
      <c r="AB336" s="326">
        <v>0</v>
      </c>
      <c r="AC336" s="326">
        <v>0</v>
      </c>
      <c r="AD336" s="326">
        <v>39617.089999999997</v>
      </c>
      <c r="AE336" s="326">
        <v>115109.82</v>
      </c>
      <c r="AF336" s="326">
        <v>0</v>
      </c>
      <c r="AG336" s="326">
        <v>0</v>
      </c>
      <c r="AH336" s="326">
        <v>28201.919999999998</v>
      </c>
      <c r="AI336" s="326">
        <v>0</v>
      </c>
      <c r="AJ336" s="326">
        <v>0</v>
      </c>
      <c r="AK336" s="326">
        <v>1700</v>
      </c>
      <c r="AL336" s="326">
        <v>131840</v>
      </c>
      <c r="AM336" s="326">
        <v>0</v>
      </c>
      <c r="AN336" s="326">
        <v>46065.29</v>
      </c>
      <c r="AO336" s="326">
        <v>0</v>
      </c>
      <c r="AP336" s="326">
        <v>9009.17</v>
      </c>
      <c r="AQ336" s="326">
        <v>2822825.15</v>
      </c>
      <c r="AR336" s="326">
        <v>4394501.97</v>
      </c>
      <c r="AS336" s="326">
        <v>602342.18000000005</v>
      </c>
      <c r="AT336" s="326">
        <v>469584.12</v>
      </c>
      <c r="AU336" s="326">
        <v>312819.78999999998</v>
      </c>
      <c r="AV336" s="326">
        <v>161670.41</v>
      </c>
      <c r="AW336" s="326">
        <v>603751.80000000005</v>
      </c>
      <c r="AX336" s="326">
        <v>688765.8</v>
      </c>
      <c r="AY336" s="326">
        <v>380919.74</v>
      </c>
      <c r="AZ336" s="326">
        <v>914633.68</v>
      </c>
      <c r="BA336" s="326">
        <v>3399738.33</v>
      </c>
      <c r="BB336" s="326">
        <v>488382.39</v>
      </c>
      <c r="BC336" s="326">
        <v>208251.07</v>
      </c>
      <c r="BD336" s="326">
        <v>35343.46</v>
      </c>
      <c r="BE336" s="326">
        <v>10000</v>
      </c>
      <c r="BF336" s="326">
        <v>2163883.06</v>
      </c>
      <c r="BG336" s="326">
        <v>1963048.73</v>
      </c>
      <c r="BH336" s="326">
        <v>0</v>
      </c>
      <c r="BI336" s="326">
        <v>24402.2</v>
      </c>
      <c r="BJ336" s="326">
        <v>17584.599999999999</v>
      </c>
      <c r="BK336" s="326">
        <v>0</v>
      </c>
      <c r="BL336" s="326">
        <v>4847.32</v>
      </c>
      <c r="BM336" s="326">
        <v>532382.41</v>
      </c>
      <c r="BN336" s="326">
        <v>293137.57</v>
      </c>
      <c r="BO336" s="326">
        <v>0</v>
      </c>
      <c r="BP336" s="326">
        <v>0</v>
      </c>
      <c r="BQ336" s="326">
        <v>4151566.66</v>
      </c>
      <c r="BR336" s="326">
        <v>4453049.6399999997</v>
      </c>
      <c r="BS336" s="326">
        <v>4708351.2699999996</v>
      </c>
      <c r="BT336" s="326">
        <v>4768619.13</v>
      </c>
      <c r="BU336" s="326">
        <v>0</v>
      </c>
      <c r="BV336" s="326">
        <v>0</v>
      </c>
      <c r="BW336" s="326">
        <v>2017923.68</v>
      </c>
      <c r="BX336" s="326">
        <v>0</v>
      </c>
      <c r="BY336" s="326">
        <v>0</v>
      </c>
      <c r="BZ336" s="326">
        <v>0</v>
      </c>
      <c r="CA336" s="326">
        <v>0</v>
      </c>
      <c r="CB336" s="326">
        <v>0</v>
      </c>
      <c r="CC336" s="326">
        <v>25134.43</v>
      </c>
      <c r="CD336" s="326">
        <v>0</v>
      </c>
      <c r="CE336" s="326">
        <v>0</v>
      </c>
      <c r="CF336" s="326">
        <v>0</v>
      </c>
      <c r="CG336" s="326">
        <v>0</v>
      </c>
      <c r="CH336" s="326">
        <v>8050.38</v>
      </c>
      <c r="CI336" s="326">
        <v>0</v>
      </c>
      <c r="CJ336" s="326">
        <v>0</v>
      </c>
      <c r="CK336" s="326">
        <v>0</v>
      </c>
      <c r="CL336" s="326">
        <v>0</v>
      </c>
      <c r="CM336" s="326">
        <v>710004</v>
      </c>
      <c r="CN336" s="326">
        <v>14376</v>
      </c>
      <c r="CO336" s="326">
        <v>0</v>
      </c>
      <c r="CP336" s="326">
        <v>0</v>
      </c>
      <c r="CQ336" s="326">
        <v>0</v>
      </c>
      <c r="CR336" s="326">
        <v>3000</v>
      </c>
      <c r="CS336" s="326">
        <v>3727</v>
      </c>
      <c r="CT336" s="326">
        <v>270921.34000000003</v>
      </c>
      <c r="CU336" s="326">
        <v>0</v>
      </c>
      <c r="CV336" s="326">
        <v>0</v>
      </c>
      <c r="CW336" s="326">
        <v>0</v>
      </c>
      <c r="CX336" s="326">
        <v>115992.63</v>
      </c>
      <c r="CY336" s="326">
        <v>0</v>
      </c>
      <c r="CZ336" s="326">
        <v>0</v>
      </c>
      <c r="DA336" s="326">
        <v>0</v>
      </c>
      <c r="DB336" s="326">
        <v>0</v>
      </c>
      <c r="DC336" s="326">
        <v>106.51</v>
      </c>
      <c r="DD336" s="326">
        <v>0</v>
      </c>
      <c r="DE336" s="326">
        <v>0</v>
      </c>
      <c r="DF336" s="326">
        <v>0</v>
      </c>
      <c r="DG336" s="326">
        <v>0</v>
      </c>
      <c r="DH336" s="326">
        <v>0</v>
      </c>
      <c r="DI336" s="326">
        <v>2271310.16</v>
      </c>
      <c r="DJ336" s="326">
        <v>0</v>
      </c>
      <c r="DK336" s="326">
        <v>0</v>
      </c>
      <c r="DL336" s="326">
        <v>454604.06</v>
      </c>
      <c r="DM336" s="326">
        <v>252416.8</v>
      </c>
      <c r="DN336" s="326">
        <v>0</v>
      </c>
      <c r="DO336" s="326">
        <v>0</v>
      </c>
      <c r="DP336" s="326">
        <v>133779.39000000001</v>
      </c>
      <c r="DQ336" s="326">
        <v>0</v>
      </c>
      <c r="DR336" s="326">
        <v>1240.56</v>
      </c>
      <c r="DS336" s="326">
        <v>0</v>
      </c>
      <c r="DT336" s="326">
        <v>0</v>
      </c>
      <c r="DU336" s="326">
        <v>0</v>
      </c>
      <c r="DV336" s="326">
        <v>53624.46</v>
      </c>
      <c r="DW336" s="326">
        <v>2260.54</v>
      </c>
      <c r="DX336" s="326">
        <v>104288.86</v>
      </c>
      <c r="DY336" s="326">
        <v>108312.99</v>
      </c>
      <c r="DZ336" s="326">
        <v>36484.18</v>
      </c>
      <c r="EA336" s="326">
        <v>25627.1</v>
      </c>
      <c r="EB336" s="326">
        <v>6832.95</v>
      </c>
      <c r="EC336" s="326">
        <v>0</v>
      </c>
      <c r="ED336" s="326">
        <v>21299576.59</v>
      </c>
      <c r="EE336" s="326">
        <v>630728.89</v>
      </c>
      <c r="EF336" s="326">
        <v>2321209.59</v>
      </c>
      <c r="EG336" s="326">
        <v>1924541.4399999999</v>
      </c>
      <c r="EH336" s="326">
        <v>21065515.850000001</v>
      </c>
      <c r="EI336" s="326">
        <v>0</v>
      </c>
      <c r="EJ336" s="326">
        <v>0</v>
      </c>
      <c r="EK336" s="326">
        <v>0</v>
      </c>
      <c r="EL336" s="326">
        <v>0</v>
      </c>
      <c r="EM336" s="326">
        <v>28930195.879999999</v>
      </c>
      <c r="EN336" s="326">
        <v>29989250.809999999</v>
      </c>
      <c r="EO336" s="326">
        <v>9060387.4399999995</v>
      </c>
      <c r="EP336" s="326">
        <v>429227.12</v>
      </c>
      <c r="EQ336" s="326">
        <v>0</v>
      </c>
      <c r="ER336" s="326">
        <v>21358090.489999998</v>
      </c>
      <c r="ES336" s="326">
        <v>0</v>
      </c>
      <c r="ET336" s="326">
        <v>0</v>
      </c>
      <c r="EU336" s="326">
        <v>191344.95</v>
      </c>
      <c r="EV336" s="326">
        <v>231036.26</v>
      </c>
      <c r="EW336" s="326">
        <v>852827.78</v>
      </c>
      <c r="EX336" s="326">
        <v>812177.09</v>
      </c>
      <c r="EY336" s="326">
        <v>959.38</v>
      </c>
      <c r="EZ336" s="326">
        <v>99179.36</v>
      </c>
      <c r="FA336" s="326">
        <v>72180.05</v>
      </c>
      <c r="FB336" s="326">
        <v>275397.76000000001</v>
      </c>
      <c r="FC336" s="326">
        <v>73448.09</v>
      </c>
      <c r="FD336" s="326">
        <v>228948.98</v>
      </c>
      <c r="FE336" s="326">
        <v>0</v>
      </c>
      <c r="FF336" s="326">
        <v>0</v>
      </c>
      <c r="FG336" s="326">
        <v>0</v>
      </c>
      <c r="FH336" s="326">
        <v>0</v>
      </c>
      <c r="FI336" s="326">
        <v>0</v>
      </c>
      <c r="FJ336" s="326">
        <v>0</v>
      </c>
      <c r="FK336" s="326">
        <v>0</v>
      </c>
    </row>
    <row r="337" spans="1:167" x14ac:dyDescent="0.15">
      <c r="A337" s="334">
        <v>5306</v>
      </c>
      <c r="B337" s="334" t="s">
        <v>781</v>
      </c>
      <c r="C337" s="326">
        <v>0</v>
      </c>
      <c r="D337" s="326">
        <v>3374734.06</v>
      </c>
      <c r="E337" s="326">
        <v>0</v>
      </c>
      <c r="F337" s="326">
        <v>1060</v>
      </c>
      <c r="G337" s="326">
        <v>52568.9</v>
      </c>
      <c r="H337" s="326">
        <v>6363.92</v>
      </c>
      <c r="I337" s="326">
        <v>29614.78</v>
      </c>
      <c r="J337" s="326">
        <v>0</v>
      </c>
      <c r="K337" s="326">
        <v>767505</v>
      </c>
      <c r="L337" s="326">
        <v>0</v>
      </c>
      <c r="M337" s="326">
        <v>0</v>
      </c>
      <c r="N337" s="326">
        <v>0</v>
      </c>
      <c r="O337" s="326">
        <v>0</v>
      </c>
      <c r="P337" s="326">
        <v>100</v>
      </c>
      <c r="Q337" s="326">
        <v>0</v>
      </c>
      <c r="R337" s="326">
        <v>0</v>
      </c>
      <c r="S337" s="326">
        <v>0</v>
      </c>
      <c r="T337" s="326">
        <v>8384.0300000000007</v>
      </c>
      <c r="U337" s="326">
        <v>61362.2</v>
      </c>
      <c r="V337" s="326">
        <v>2943258</v>
      </c>
      <c r="W337" s="326">
        <v>7131</v>
      </c>
      <c r="X337" s="326">
        <v>0</v>
      </c>
      <c r="Y337" s="326">
        <v>252413.96</v>
      </c>
      <c r="Z337" s="326">
        <v>25241.11</v>
      </c>
      <c r="AA337" s="326">
        <v>576401.67000000004</v>
      </c>
      <c r="AB337" s="326">
        <v>0</v>
      </c>
      <c r="AC337" s="326">
        <v>0</v>
      </c>
      <c r="AD337" s="326">
        <v>209601.41</v>
      </c>
      <c r="AE337" s="326">
        <v>121772</v>
      </c>
      <c r="AF337" s="326">
        <v>0</v>
      </c>
      <c r="AG337" s="326">
        <v>0</v>
      </c>
      <c r="AH337" s="326">
        <v>0</v>
      </c>
      <c r="AI337" s="326">
        <v>0</v>
      </c>
      <c r="AJ337" s="326">
        <v>0</v>
      </c>
      <c r="AK337" s="326">
        <v>31078.81</v>
      </c>
      <c r="AL337" s="326">
        <v>0</v>
      </c>
      <c r="AM337" s="326">
        <v>11567.27</v>
      </c>
      <c r="AN337" s="326">
        <v>0</v>
      </c>
      <c r="AO337" s="326">
        <v>0</v>
      </c>
      <c r="AP337" s="326">
        <v>0</v>
      </c>
      <c r="AQ337" s="326">
        <v>2105538.91</v>
      </c>
      <c r="AR337" s="326">
        <v>957913.85</v>
      </c>
      <c r="AS337" s="326">
        <v>307834.82</v>
      </c>
      <c r="AT337" s="326">
        <v>217207.86</v>
      </c>
      <c r="AU337" s="326">
        <v>257678.42</v>
      </c>
      <c r="AV337" s="326">
        <v>27134.28</v>
      </c>
      <c r="AW337" s="326">
        <v>198626.22</v>
      </c>
      <c r="AX337" s="326">
        <v>280169.31</v>
      </c>
      <c r="AY337" s="326">
        <v>299024.27</v>
      </c>
      <c r="AZ337" s="326">
        <v>453139.53</v>
      </c>
      <c r="BA337" s="326">
        <v>1429257.89</v>
      </c>
      <c r="BB337" s="326">
        <v>313015.19</v>
      </c>
      <c r="BC337" s="326">
        <v>110486.68</v>
      </c>
      <c r="BD337" s="326">
        <v>23807.66</v>
      </c>
      <c r="BE337" s="326">
        <v>92658.02</v>
      </c>
      <c r="BF337" s="326">
        <v>1044805.5</v>
      </c>
      <c r="BG337" s="326">
        <v>284239.42</v>
      </c>
      <c r="BH337" s="326">
        <v>5000</v>
      </c>
      <c r="BI337" s="326">
        <v>0</v>
      </c>
      <c r="BJ337" s="326">
        <v>0</v>
      </c>
      <c r="BK337" s="326">
        <v>0</v>
      </c>
      <c r="BL337" s="326">
        <v>0</v>
      </c>
      <c r="BM337" s="326">
        <v>0</v>
      </c>
      <c r="BN337" s="326">
        <v>0</v>
      </c>
      <c r="BO337" s="326">
        <v>0</v>
      </c>
      <c r="BP337" s="326">
        <v>0</v>
      </c>
      <c r="BQ337" s="326">
        <v>3083892.96</v>
      </c>
      <c r="BR337" s="326">
        <v>3156513.25</v>
      </c>
      <c r="BS337" s="326">
        <v>3083892.96</v>
      </c>
      <c r="BT337" s="326">
        <v>3156513.25</v>
      </c>
      <c r="BU337" s="326">
        <v>0</v>
      </c>
      <c r="BV337" s="326">
        <v>0</v>
      </c>
      <c r="BW337" s="326">
        <v>694805.5</v>
      </c>
      <c r="BX337" s="326">
        <v>0</v>
      </c>
      <c r="BY337" s="326">
        <v>0</v>
      </c>
      <c r="BZ337" s="326">
        <v>0</v>
      </c>
      <c r="CA337" s="326">
        <v>0</v>
      </c>
      <c r="CB337" s="326">
        <v>0</v>
      </c>
      <c r="CC337" s="326">
        <v>0</v>
      </c>
      <c r="CD337" s="326">
        <v>0</v>
      </c>
      <c r="CE337" s="326">
        <v>0</v>
      </c>
      <c r="CF337" s="326">
        <v>0</v>
      </c>
      <c r="CG337" s="326">
        <v>0</v>
      </c>
      <c r="CH337" s="326">
        <v>346</v>
      </c>
      <c r="CI337" s="326">
        <v>0</v>
      </c>
      <c r="CJ337" s="326">
        <v>0</v>
      </c>
      <c r="CK337" s="326">
        <v>0</v>
      </c>
      <c r="CL337" s="326">
        <v>0</v>
      </c>
      <c r="CM337" s="326">
        <v>199701</v>
      </c>
      <c r="CN337" s="326">
        <v>0</v>
      </c>
      <c r="CO337" s="326">
        <v>0</v>
      </c>
      <c r="CP337" s="326">
        <v>0</v>
      </c>
      <c r="CQ337" s="326">
        <v>0</v>
      </c>
      <c r="CR337" s="326">
        <v>0</v>
      </c>
      <c r="CS337" s="326">
        <v>0</v>
      </c>
      <c r="CT337" s="326">
        <v>143669.63</v>
      </c>
      <c r="CU337" s="326">
        <v>0</v>
      </c>
      <c r="CV337" s="326">
        <v>0</v>
      </c>
      <c r="CW337" s="326">
        <v>0</v>
      </c>
      <c r="CX337" s="326">
        <v>49017.75</v>
      </c>
      <c r="CY337" s="326">
        <v>0</v>
      </c>
      <c r="CZ337" s="326">
        <v>0</v>
      </c>
      <c r="DA337" s="326">
        <v>0</v>
      </c>
      <c r="DB337" s="326">
        <v>0</v>
      </c>
      <c r="DC337" s="326">
        <v>0</v>
      </c>
      <c r="DD337" s="326">
        <v>0</v>
      </c>
      <c r="DE337" s="326">
        <v>0</v>
      </c>
      <c r="DF337" s="326">
        <v>0</v>
      </c>
      <c r="DG337" s="326">
        <v>0</v>
      </c>
      <c r="DH337" s="326">
        <v>0</v>
      </c>
      <c r="DI337" s="326">
        <v>845015.06</v>
      </c>
      <c r="DJ337" s="326">
        <v>0</v>
      </c>
      <c r="DK337" s="326">
        <v>0</v>
      </c>
      <c r="DL337" s="326">
        <v>96072.28</v>
      </c>
      <c r="DM337" s="326">
        <v>120786.68</v>
      </c>
      <c r="DN337" s="326">
        <v>0</v>
      </c>
      <c r="DO337" s="326">
        <v>0</v>
      </c>
      <c r="DP337" s="326">
        <v>15516.41</v>
      </c>
      <c r="DQ337" s="326">
        <v>0</v>
      </c>
      <c r="DR337" s="326">
        <v>0</v>
      </c>
      <c r="DS337" s="326">
        <v>0</v>
      </c>
      <c r="DT337" s="326">
        <v>0</v>
      </c>
      <c r="DU337" s="326">
        <v>0</v>
      </c>
      <c r="DV337" s="326">
        <v>10149.450000000001</v>
      </c>
      <c r="DW337" s="326">
        <v>0</v>
      </c>
      <c r="DX337" s="326">
        <v>15062.09</v>
      </c>
      <c r="DY337" s="326">
        <v>22097.74</v>
      </c>
      <c r="DZ337" s="326">
        <v>23580.94</v>
      </c>
      <c r="EA337" s="326">
        <v>16545.29</v>
      </c>
      <c r="EB337" s="326">
        <v>0</v>
      </c>
      <c r="EC337" s="326">
        <v>0</v>
      </c>
      <c r="ED337" s="326">
        <v>0</v>
      </c>
      <c r="EE337" s="326">
        <v>0</v>
      </c>
      <c r="EF337" s="326">
        <v>0</v>
      </c>
      <c r="EG337" s="326">
        <v>0</v>
      </c>
      <c r="EH337" s="326">
        <v>0</v>
      </c>
      <c r="EI337" s="326">
        <v>0</v>
      </c>
      <c r="EJ337" s="326">
        <v>0</v>
      </c>
      <c r="EK337" s="326">
        <v>0</v>
      </c>
      <c r="EL337" s="326">
        <v>0</v>
      </c>
      <c r="EM337" s="326">
        <v>10000000</v>
      </c>
      <c r="EN337" s="326">
        <v>399516.85</v>
      </c>
      <c r="EO337" s="326">
        <v>10791477.07</v>
      </c>
      <c r="EP337" s="326">
        <v>10391960.220000001</v>
      </c>
      <c r="EQ337" s="326">
        <v>0</v>
      </c>
      <c r="ER337" s="326">
        <v>0</v>
      </c>
      <c r="ES337" s="326">
        <v>0</v>
      </c>
      <c r="ET337" s="326">
        <v>0</v>
      </c>
      <c r="EU337" s="326">
        <v>86499.05</v>
      </c>
      <c r="EV337" s="326">
        <v>77941.38</v>
      </c>
      <c r="EW337" s="326">
        <v>424067.04</v>
      </c>
      <c r="EX337" s="326">
        <v>432624.71</v>
      </c>
      <c r="EY337" s="326">
        <v>0</v>
      </c>
      <c r="EZ337" s="326">
        <v>21998.6</v>
      </c>
      <c r="FA337" s="326">
        <v>35075.839999999997</v>
      </c>
      <c r="FB337" s="326">
        <v>121943.31</v>
      </c>
      <c r="FC337" s="326">
        <v>0</v>
      </c>
      <c r="FD337" s="326">
        <v>108866.07</v>
      </c>
      <c r="FE337" s="326">
        <v>0</v>
      </c>
      <c r="FF337" s="326">
        <v>0</v>
      </c>
      <c r="FG337" s="326">
        <v>0</v>
      </c>
      <c r="FH337" s="326">
        <v>0</v>
      </c>
      <c r="FI337" s="326">
        <v>0</v>
      </c>
      <c r="FJ337" s="326">
        <v>0</v>
      </c>
      <c r="FK337" s="326">
        <v>0</v>
      </c>
    </row>
    <row r="338" spans="1:167" x14ac:dyDescent="0.15">
      <c r="A338" s="334">
        <v>5348</v>
      </c>
      <c r="B338" s="334" t="s">
        <v>782</v>
      </c>
      <c r="C338" s="326">
        <v>0</v>
      </c>
      <c r="D338" s="326">
        <v>3270851.45</v>
      </c>
      <c r="E338" s="326">
        <v>0</v>
      </c>
      <c r="F338" s="326">
        <v>956.78</v>
      </c>
      <c r="G338" s="326">
        <v>25907.3</v>
      </c>
      <c r="H338" s="326">
        <v>8571.9500000000007</v>
      </c>
      <c r="I338" s="326">
        <v>39505.15</v>
      </c>
      <c r="J338" s="326">
        <v>0</v>
      </c>
      <c r="K338" s="326">
        <v>423427</v>
      </c>
      <c r="L338" s="326">
        <v>0</v>
      </c>
      <c r="M338" s="326">
        <v>0</v>
      </c>
      <c r="N338" s="326">
        <v>0</v>
      </c>
      <c r="O338" s="326">
        <v>0</v>
      </c>
      <c r="P338" s="326">
        <v>3394.5</v>
      </c>
      <c r="Q338" s="326">
        <v>0</v>
      </c>
      <c r="R338" s="326">
        <v>0</v>
      </c>
      <c r="S338" s="326">
        <v>0</v>
      </c>
      <c r="T338" s="326">
        <v>0</v>
      </c>
      <c r="U338" s="326">
        <v>56809.86</v>
      </c>
      <c r="V338" s="326">
        <v>4738130</v>
      </c>
      <c r="W338" s="326">
        <v>11749.38</v>
      </c>
      <c r="X338" s="326">
        <v>0</v>
      </c>
      <c r="Y338" s="326">
        <v>0</v>
      </c>
      <c r="Z338" s="326">
        <v>68373.25</v>
      </c>
      <c r="AA338" s="326">
        <v>542494.06999999995</v>
      </c>
      <c r="AB338" s="326">
        <v>0</v>
      </c>
      <c r="AC338" s="326">
        <v>0</v>
      </c>
      <c r="AD338" s="326">
        <v>22655</v>
      </c>
      <c r="AE338" s="326">
        <v>80058.22</v>
      </c>
      <c r="AF338" s="326">
        <v>0</v>
      </c>
      <c r="AG338" s="326">
        <v>0</v>
      </c>
      <c r="AH338" s="326">
        <v>0</v>
      </c>
      <c r="AI338" s="326">
        <v>0</v>
      </c>
      <c r="AJ338" s="326">
        <v>0</v>
      </c>
      <c r="AK338" s="326">
        <v>0</v>
      </c>
      <c r="AL338" s="326">
        <v>0</v>
      </c>
      <c r="AM338" s="326">
        <v>474.58</v>
      </c>
      <c r="AN338" s="326">
        <v>32510.76</v>
      </c>
      <c r="AO338" s="326">
        <v>0</v>
      </c>
      <c r="AP338" s="326">
        <v>4427.1000000000004</v>
      </c>
      <c r="AQ338" s="326">
        <v>2647116.56</v>
      </c>
      <c r="AR338" s="326">
        <v>1141481</v>
      </c>
      <c r="AS338" s="326">
        <v>291327.84000000003</v>
      </c>
      <c r="AT338" s="326">
        <v>215795.76</v>
      </c>
      <c r="AU338" s="326">
        <v>236885.87</v>
      </c>
      <c r="AV338" s="326">
        <v>25309.040000000001</v>
      </c>
      <c r="AW338" s="326">
        <v>324155.49</v>
      </c>
      <c r="AX338" s="326">
        <v>210806.01</v>
      </c>
      <c r="AY338" s="326">
        <v>335705.82</v>
      </c>
      <c r="AZ338" s="326">
        <v>406330.11</v>
      </c>
      <c r="BA338" s="326">
        <v>1535712.65</v>
      </c>
      <c r="BB338" s="326">
        <v>335611.2</v>
      </c>
      <c r="BC338" s="326">
        <v>86237.91</v>
      </c>
      <c r="BD338" s="326">
        <v>0</v>
      </c>
      <c r="BE338" s="326">
        <v>5177.3500000000004</v>
      </c>
      <c r="BF338" s="326">
        <v>748199.73</v>
      </c>
      <c r="BG338" s="326">
        <v>487669</v>
      </c>
      <c r="BH338" s="326">
        <v>0</v>
      </c>
      <c r="BI338" s="326">
        <v>0</v>
      </c>
      <c r="BJ338" s="326">
        <v>0</v>
      </c>
      <c r="BK338" s="326">
        <v>0</v>
      </c>
      <c r="BL338" s="326">
        <v>0</v>
      </c>
      <c r="BM338" s="326">
        <v>0</v>
      </c>
      <c r="BN338" s="326">
        <v>0</v>
      </c>
      <c r="BO338" s="326">
        <v>0</v>
      </c>
      <c r="BP338" s="326">
        <v>0</v>
      </c>
      <c r="BQ338" s="326">
        <v>2835512.72</v>
      </c>
      <c r="BR338" s="326">
        <v>3132287.73</v>
      </c>
      <c r="BS338" s="326">
        <v>2835512.72</v>
      </c>
      <c r="BT338" s="326">
        <v>3132287.73</v>
      </c>
      <c r="BU338" s="326">
        <v>0</v>
      </c>
      <c r="BV338" s="326">
        <v>0</v>
      </c>
      <c r="BW338" s="326">
        <v>748199.73</v>
      </c>
      <c r="BX338" s="326">
        <v>0</v>
      </c>
      <c r="BY338" s="326">
        <v>0</v>
      </c>
      <c r="BZ338" s="326">
        <v>0</v>
      </c>
      <c r="CA338" s="326">
        <v>0</v>
      </c>
      <c r="CB338" s="326">
        <v>0</v>
      </c>
      <c r="CC338" s="326">
        <v>0</v>
      </c>
      <c r="CD338" s="326">
        <v>0</v>
      </c>
      <c r="CE338" s="326">
        <v>0</v>
      </c>
      <c r="CF338" s="326">
        <v>0</v>
      </c>
      <c r="CG338" s="326">
        <v>0</v>
      </c>
      <c r="CH338" s="326">
        <v>8195.6200000000008</v>
      </c>
      <c r="CI338" s="326">
        <v>0</v>
      </c>
      <c r="CJ338" s="326">
        <v>0</v>
      </c>
      <c r="CK338" s="326">
        <v>0</v>
      </c>
      <c r="CL338" s="326">
        <v>0</v>
      </c>
      <c r="CM338" s="326">
        <v>213859</v>
      </c>
      <c r="CN338" s="326">
        <v>0</v>
      </c>
      <c r="CO338" s="326">
        <v>0</v>
      </c>
      <c r="CP338" s="326">
        <v>0</v>
      </c>
      <c r="CQ338" s="326">
        <v>0</v>
      </c>
      <c r="CR338" s="326">
        <v>0</v>
      </c>
      <c r="CS338" s="326">
        <v>0</v>
      </c>
      <c r="CT338" s="326">
        <v>169095.23</v>
      </c>
      <c r="CU338" s="326">
        <v>0</v>
      </c>
      <c r="CV338" s="326">
        <v>0</v>
      </c>
      <c r="CW338" s="326">
        <v>0</v>
      </c>
      <c r="CX338" s="326">
        <v>33534.06</v>
      </c>
      <c r="CY338" s="326">
        <v>0</v>
      </c>
      <c r="CZ338" s="326">
        <v>0</v>
      </c>
      <c r="DA338" s="326">
        <v>0</v>
      </c>
      <c r="DB338" s="326">
        <v>0</v>
      </c>
      <c r="DC338" s="326">
        <v>0</v>
      </c>
      <c r="DD338" s="326">
        <v>0</v>
      </c>
      <c r="DE338" s="326">
        <v>0</v>
      </c>
      <c r="DF338" s="326">
        <v>0</v>
      </c>
      <c r="DG338" s="326">
        <v>0</v>
      </c>
      <c r="DH338" s="326">
        <v>0</v>
      </c>
      <c r="DI338" s="326">
        <v>891189.11</v>
      </c>
      <c r="DJ338" s="326">
        <v>0</v>
      </c>
      <c r="DK338" s="326">
        <v>0</v>
      </c>
      <c r="DL338" s="326">
        <v>101769.89</v>
      </c>
      <c r="DM338" s="326">
        <v>176814.99</v>
      </c>
      <c r="DN338" s="326">
        <v>0</v>
      </c>
      <c r="DO338" s="326">
        <v>0</v>
      </c>
      <c r="DP338" s="326">
        <v>2945.51</v>
      </c>
      <c r="DQ338" s="326">
        <v>164.14</v>
      </c>
      <c r="DR338" s="326">
        <v>0</v>
      </c>
      <c r="DS338" s="326">
        <v>0</v>
      </c>
      <c r="DT338" s="326">
        <v>0</v>
      </c>
      <c r="DU338" s="326">
        <v>0</v>
      </c>
      <c r="DV338" s="326">
        <v>0</v>
      </c>
      <c r="DW338" s="326">
        <v>0</v>
      </c>
      <c r="DX338" s="326">
        <v>245071.69</v>
      </c>
      <c r="DY338" s="326">
        <v>348698.54</v>
      </c>
      <c r="DZ338" s="326">
        <v>112002.94</v>
      </c>
      <c r="EA338" s="326">
        <v>8352.51</v>
      </c>
      <c r="EB338" s="326">
        <v>23.58</v>
      </c>
      <c r="EC338" s="326">
        <v>0</v>
      </c>
      <c r="ED338" s="326">
        <v>0.16</v>
      </c>
      <c r="EE338" s="326">
        <v>73585.990000000005</v>
      </c>
      <c r="EF338" s="326">
        <v>155220.67000000001</v>
      </c>
      <c r="EG338" s="326">
        <v>0</v>
      </c>
      <c r="EH338" s="326">
        <v>0</v>
      </c>
      <c r="EI338" s="326">
        <v>0</v>
      </c>
      <c r="EJ338" s="326">
        <v>0</v>
      </c>
      <c r="EK338" s="326">
        <v>81634.84</v>
      </c>
      <c r="EL338" s="326">
        <v>0</v>
      </c>
      <c r="EM338" s="326">
        <v>2254957.04</v>
      </c>
      <c r="EN338" s="326">
        <v>0</v>
      </c>
      <c r="EO338" s="326">
        <v>1954836.03</v>
      </c>
      <c r="EP338" s="326">
        <v>2002411.03</v>
      </c>
      <c r="EQ338" s="326">
        <v>0</v>
      </c>
      <c r="ER338" s="326">
        <v>47575</v>
      </c>
      <c r="ES338" s="326">
        <v>0</v>
      </c>
      <c r="ET338" s="326">
        <v>0</v>
      </c>
      <c r="EU338" s="326">
        <v>80719.960000000006</v>
      </c>
      <c r="EV338" s="326">
        <v>115716.39</v>
      </c>
      <c r="EW338" s="326">
        <v>326168.90999999997</v>
      </c>
      <c r="EX338" s="326">
        <v>291172.47999999998</v>
      </c>
      <c r="EY338" s="326">
        <v>0</v>
      </c>
      <c r="EZ338" s="326">
        <v>10736.53</v>
      </c>
      <c r="FA338" s="326">
        <v>11079.41</v>
      </c>
      <c r="FB338" s="326">
        <v>5000</v>
      </c>
      <c r="FC338" s="326">
        <v>0</v>
      </c>
      <c r="FD338" s="326">
        <v>4657.12</v>
      </c>
      <c r="FE338" s="326">
        <v>0</v>
      </c>
      <c r="FF338" s="326">
        <v>0</v>
      </c>
      <c r="FG338" s="326">
        <v>0</v>
      </c>
      <c r="FH338" s="326">
        <v>0</v>
      </c>
      <c r="FI338" s="326">
        <v>0</v>
      </c>
      <c r="FJ338" s="326">
        <v>0</v>
      </c>
      <c r="FK338" s="326">
        <v>0</v>
      </c>
    </row>
    <row r="339" spans="1:167" x14ac:dyDescent="0.15">
      <c r="A339" s="334">
        <v>5355</v>
      </c>
      <c r="B339" s="334" t="s">
        <v>783</v>
      </c>
      <c r="C339" s="326">
        <v>0</v>
      </c>
      <c r="D339" s="326">
        <v>15394697</v>
      </c>
      <c r="E339" s="326">
        <v>0</v>
      </c>
      <c r="F339" s="326">
        <v>1979.64</v>
      </c>
      <c r="G339" s="326">
        <v>93229.42</v>
      </c>
      <c r="H339" s="326">
        <v>76660.570000000007</v>
      </c>
      <c r="I339" s="326">
        <v>783287.93</v>
      </c>
      <c r="J339" s="326">
        <v>0</v>
      </c>
      <c r="K339" s="326">
        <v>1081163.43</v>
      </c>
      <c r="L339" s="326">
        <v>0</v>
      </c>
      <c r="M339" s="326">
        <v>0</v>
      </c>
      <c r="N339" s="326">
        <v>0</v>
      </c>
      <c r="O339" s="326">
        <v>0</v>
      </c>
      <c r="P339" s="326">
        <v>0</v>
      </c>
      <c r="Q339" s="326">
        <v>0</v>
      </c>
      <c r="R339" s="326">
        <v>0</v>
      </c>
      <c r="S339" s="326">
        <v>0</v>
      </c>
      <c r="T339" s="326">
        <v>0</v>
      </c>
      <c r="U339" s="326">
        <v>1077141.77</v>
      </c>
      <c r="V339" s="326">
        <v>5125505</v>
      </c>
      <c r="W339" s="326">
        <v>18686.64</v>
      </c>
      <c r="X339" s="326">
        <v>0</v>
      </c>
      <c r="Y339" s="326">
        <v>0</v>
      </c>
      <c r="Z339" s="326">
        <v>0</v>
      </c>
      <c r="AA339" s="326">
        <v>841529.1</v>
      </c>
      <c r="AB339" s="326">
        <v>0</v>
      </c>
      <c r="AC339" s="326">
        <v>0</v>
      </c>
      <c r="AD339" s="326">
        <v>72629.240000000005</v>
      </c>
      <c r="AE339" s="326">
        <v>182116.83</v>
      </c>
      <c r="AF339" s="326">
        <v>0</v>
      </c>
      <c r="AG339" s="326">
        <v>0</v>
      </c>
      <c r="AH339" s="326">
        <v>0</v>
      </c>
      <c r="AI339" s="326">
        <v>0</v>
      </c>
      <c r="AJ339" s="326">
        <v>0</v>
      </c>
      <c r="AK339" s="326">
        <v>2000</v>
      </c>
      <c r="AL339" s="326">
        <v>0</v>
      </c>
      <c r="AM339" s="326">
        <v>2860</v>
      </c>
      <c r="AN339" s="326">
        <v>134798.24</v>
      </c>
      <c r="AO339" s="326">
        <v>0</v>
      </c>
      <c r="AP339" s="326">
        <v>2156.84</v>
      </c>
      <c r="AQ339" s="326">
        <v>5588769.6799999997</v>
      </c>
      <c r="AR339" s="326">
        <v>7006920.4199999999</v>
      </c>
      <c r="AS339" s="326">
        <v>116816.46</v>
      </c>
      <c r="AT339" s="326">
        <v>812780.1</v>
      </c>
      <c r="AU339" s="326">
        <v>325628.88</v>
      </c>
      <c r="AV339" s="326">
        <v>115388.53</v>
      </c>
      <c r="AW339" s="326">
        <v>793660.67</v>
      </c>
      <c r="AX339" s="326">
        <v>1010614.45</v>
      </c>
      <c r="AY339" s="326">
        <v>601375.75</v>
      </c>
      <c r="AZ339" s="326">
        <v>1202052.19</v>
      </c>
      <c r="BA339" s="326">
        <v>3293901</v>
      </c>
      <c r="BB339" s="326">
        <v>697393.37</v>
      </c>
      <c r="BC339" s="326">
        <v>183888.59</v>
      </c>
      <c r="BD339" s="326">
        <v>18866.66</v>
      </c>
      <c r="BE339" s="326">
        <v>5784</v>
      </c>
      <c r="BF339" s="326">
        <v>2720254.62</v>
      </c>
      <c r="BG339" s="326">
        <v>458092.97</v>
      </c>
      <c r="BH339" s="326">
        <v>7851.24</v>
      </c>
      <c r="BI339" s="326">
        <v>0</v>
      </c>
      <c r="BJ339" s="326">
        <v>0</v>
      </c>
      <c r="BK339" s="326">
        <v>0</v>
      </c>
      <c r="BL339" s="326">
        <v>0</v>
      </c>
      <c r="BM339" s="326">
        <v>0</v>
      </c>
      <c r="BN339" s="326">
        <v>0</v>
      </c>
      <c r="BO339" s="326">
        <v>0</v>
      </c>
      <c r="BP339" s="326">
        <v>0</v>
      </c>
      <c r="BQ339" s="326">
        <v>2722273.57</v>
      </c>
      <c r="BR339" s="326">
        <v>2652675.64</v>
      </c>
      <c r="BS339" s="326">
        <v>2722273.57</v>
      </c>
      <c r="BT339" s="326">
        <v>2652675.64</v>
      </c>
      <c r="BU339" s="326">
        <v>0</v>
      </c>
      <c r="BV339" s="326">
        <v>0</v>
      </c>
      <c r="BW339" s="326">
        <v>2673515.8199999998</v>
      </c>
      <c r="BX339" s="326">
        <v>0</v>
      </c>
      <c r="BY339" s="326">
        <v>0</v>
      </c>
      <c r="BZ339" s="326">
        <v>0</v>
      </c>
      <c r="CA339" s="326">
        <v>0</v>
      </c>
      <c r="CB339" s="326">
        <v>0</v>
      </c>
      <c r="CC339" s="326">
        <v>0</v>
      </c>
      <c r="CD339" s="326">
        <v>0</v>
      </c>
      <c r="CE339" s="326">
        <v>0</v>
      </c>
      <c r="CF339" s="326">
        <v>0</v>
      </c>
      <c r="CG339" s="326">
        <v>0</v>
      </c>
      <c r="CH339" s="326">
        <v>15829.49</v>
      </c>
      <c r="CI339" s="326">
        <v>0</v>
      </c>
      <c r="CJ339" s="326">
        <v>0</v>
      </c>
      <c r="CK339" s="326">
        <v>0</v>
      </c>
      <c r="CL339" s="326">
        <v>0</v>
      </c>
      <c r="CM339" s="326">
        <v>902120</v>
      </c>
      <c r="CN339" s="326">
        <v>42627</v>
      </c>
      <c r="CO339" s="326">
        <v>0</v>
      </c>
      <c r="CP339" s="326">
        <v>0</v>
      </c>
      <c r="CQ339" s="326">
        <v>0</v>
      </c>
      <c r="CR339" s="326">
        <v>0</v>
      </c>
      <c r="CS339" s="326">
        <v>11051</v>
      </c>
      <c r="CT339" s="326">
        <v>419590.16</v>
      </c>
      <c r="CU339" s="326">
        <v>0</v>
      </c>
      <c r="CV339" s="326">
        <v>0</v>
      </c>
      <c r="CW339" s="326">
        <v>0</v>
      </c>
      <c r="CX339" s="326">
        <v>72222.06</v>
      </c>
      <c r="CY339" s="326">
        <v>0</v>
      </c>
      <c r="CZ339" s="326">
        <v>0</v>
      </c>
      <c r="DA339" s="326">
        <v>0</v>
      </c>
      <c r="DB339" s="326">
        <v>0</v>
      </c>
      <c r="DC339" s="326">
        <v>0</v>
      </c>
      <c r="DD339" s="326">
        <v>0</v>
      </c>
      <c r="DE339" s="326">
        <v>0</v>
      </c>
      <c r="DF339" s="326">
        <v>0</v>
      </c>
      <c r="DG339" s="326">
        <v>0</v>
      </c>
      <c r="DH339" s="326">
        <v>0</v>
      </c>
      <c r="DI339" s="326">
        <v>3142123.77</v>
      </c>
      <c r="DJ339" s="326">
        <v>0</v>
      </c>
      <c r="DK339" s="326">
        <v>0</v>
      </c>
      <c r="DL339" s="326">
        <v>381136.55</v>
      </c>
      <c r="DM339" s="326">
        <v>270752.07</v>
      </c>
      <c r="DN339" s="326">
        <v>4954.5</v>
      </c>
      <c r="DO339" s="326">
        <v>0</v>
      </c>
      <c r="DP339" s="326">
        <v>45974.15</v>
      </c>
      <c r="DQ339" s="326">
        <v>6059.52</v>
      </c>
      <c r="DR339" s="326">
        <v>0</v>
      </c>
      <c r="DS339" s="326">
        <v>0</v>
      </c>
      <c r="DT339" s="326">
        <v>0</v>
      </c>
      <c r="DU339" s="326">
        <v>0</v>
      </c>
      <c r="DV339" s="326">
        <v>285954.96999999997</v>
      </c>
      <c r="DW339" s="326">
        <v>0</v>
      </c>
      <c r="DX339" s="326">
        <v>1652662.9</v>
      </c>
      <c r="DY339" s="326">
        <v>1080643.56</v>
      </c>
      <c r="DZ339" s="326">
        <v>474569.28</v>
      </c>
      <c r="EA339" s="326">
        <v>420891.44</v>
      </c>
      <c r="EB339" s="326">
        <v>625447.18000000005</v>
      </c>
      <c r="EC339" s="326">
        <v>250</v>
      </c>
      <c r="ED339" s="326">
        <v>2715802.13</v>
      </c>
      <c r="EE339" s="326">
        <v>2669930.7599999998</v>
      </c>
      <c r="EF339" s="326">
        <v>4512771.55</v>
      </c>
      <c r="EG339" s="326">
        <v>1847448.76</v>
      </c>
      <c r="EH339" s="326">
        <v>0</v>
      </c>
      <c r="EI339" s="326">
        <v>0</v>
      </c>
      <c r="EJ339" s="326">
        <v>1369095.92</v>
      </c>
      <c r="EK339" s="326">
        <v>1342098.24</v>
      </c>
      <c r="EL339" s="326">
        <v>0</v>
      </c>
      <c r="EM339" s="326">
        <v>14290000</v>
      </c>
      <c r="EN339" s="326">
        <v>0</v>
      </c>
      <c r="EO339" s="326">
        <v>0</v>
      </c>
      <c r="EP339" s="326">
        <v>0</v>
      </c>
      <c r="EQ339" s="326">
        <v>0</v>
      </c>
      <c r="ER339" s="326">
        <v>0</v>
      </c>
      <c r="ES339" s="326">
        <v>0</v>
      </c>
      <c r="ET339" s="326">
        <v>0</v>
      </c>
      <c r="EU339" s="326">
        <v>0</v>
      </c>
      <c r="EV339" s="326">
        <v>0</v>
      </c>
      <c r="EW339" s="326">
        <v>414663.05</v>
      </c>
      <c r="EX339" s="326">
        <v>411605.18</v>
      </c>
      <c r="EY339" s="326">
        <v>3057.87</v>
      </c>
      <c r="EZ339" s="326">
        <v>619378.04</v>
      </c>
      <c r="FA339" s="326">
        <v>76712.11</v>
      </c>
      <c r="FB339" s="326">
        <v>1972379.34</v>
      </c>
      <c r="FC339" s="326">
        <v>947197.22</v>
      </c>
      <c r="FD339" s="326">
        <v>1567848.05</v>
      </c>
      <c r="FE339" s="326">
        <v>0</v>
      </c>
      <c r="FF339" s="326">
        <v>0</v>
      </c>
      <c r="FG339" s="326">
        <v>0</v>
      </c>
      <c r="FH339" s="326">
        <v>0</v>
      </c>
      <c r="FI339" s="326">
        <v>0</v>
      </c>
      <c r="FJ339" s="326">
        <v>0</v>
      </c>
      <c r="FK339" s="326">
        <v>0</v>
      </c>
    </row>
    <row r="340" spans="1:167" x14ac:dyDescent="0.15">
      <c r="A340" s="334">
        <v>5362</v>
      </c>
      <c r="B340" s="334" t="s">
        <v>784</v>
      </c>
      <c r="C340" s="326">
        <v>3660.12</v>
      </c>
      <c r="D340" s="326">
        <v>961182.46</v>
      </c>
      <c r="E340" s="326">
        <v>0</v>
      </c>
      <c r="F340" s="326">
        <v>169.27</v>
      </c>
      <c r="G340" s="326">
        <v>30772.34</v>
      </c>
      <c r="H340" s="326">
        <v>5509.12</v>
      </c>
      <c r="I340" s="326">
        <v>106377.03</v>
      </c>
      <c r="J340" s="326">
        <v>0</v>
      </c>
      <c r="K340" s="326">
        <v>219492.02</v>
      </c>
      <c r="L340" s="326">
        <v>0</v>
      </c>
      <c r="M340" s="326">
        <v>0</v>
      </c>
      <c r="N340" s="326">
        <v>0</v>
      </c>
      <c r="O340" s="326">
        <v>0</v>
      </c>
      <c r="P340" s="326">
        <v>12840.12</v>
      </c>
      <c r="Q340" s="326">
        <v>0</v>
      </c>
      <c r="R340" s="326">
        <v>0</v>
      </c>
      <c r="S340" s="326">
        <v>0</v>
      </c>
      <c r="T340" s="326">
        <v>0</v>
      </c>
      <c r="U340" s="326">
        <v>21126.6</v>
      </c>
      <c r="V340" s="326">
        <v>2691581</v>
      </c>
      <c r="W340" s="326">
        <v>3215.44</v>
      </c>
      <c r="X340" s="326">
        <v>0</v>
      </c>
      <c r="Y340" s="326">
        <v>88106.76</v>
      </c>
      <c r="Z340" s="326">
        <v>0</v>
      </c>
      <c r="AA340" s="326">
        <v>284329.51</v>
      </c>
      <c r="AB340" s="326">
        <v>0</v>
      </c>
      <c r="AC340" s="326">
        <v>0</v>
      </c>
      <c r="AD340" s="326">
        <v>20967.45</v>
      </c>
      <c r="AE340" s="326">
        <v>96428.68</v>
      </c>
      <c r="AF340" s="326">
        <v>0</v>
      </c>
      <c r="AG340" s="326">
        <v>0</v>
      </c>
      <c r="AH340" s="326">
        <v>4900.8500000000004</v>
      </c>
      <c r="AI340" s="326">
        <v>16000</v>
      </c>
      <c r="AJ340" s="326">
        <v>0</v>
      </c>
      <c r="AK340" s="326">
        <v>0</v>
      </c>
      <c r="AL340" s="326">
        <v>0</v>
      </c>
      <c r="AM340" s="326">
        <v>0</v>
      </c>
      <c r="AN340" s="326">
        <v>14694.88</v>
      </c>
      <c r="AO340" s="326">
        <v>0</v>
      </c>
      <c r="AP340" s="326">
        <v>2159.5100000000002</v>
      </c>
      <c r="AQ340" s="326">
        <v>948981.8</v>
      </c>
      <c r="AR340" s="326">
        <v>992788.3</v>
      </c>
      <c r="AS340" s="326">
        <v>235750.79</v>
      </c>
      <c r="AT340" s="326">
        <v>125268.62</v>
      </c>
      <c r="AU340" s="326">
        <v>134674.23000000001</v>
      </c>
      <c r="AV340" s="326">
        <v>0</v>
      </c>
      <c r="AW340" s="326">
        <v>87452.26</v>
      </c>
      <c r="AX340" s="326">
        <v>212107.68</v>
      </c>
      <c r="AY340" s="326">
        <v>164802.97</v>
      </c>
      <c r="AZ340" s="326">
        <v>340043.2</v>
      </c>
      <c r="BA340" s="326">
        <v>721242.3</v>
      </c>
      <c r="BB340" s="326">
        <v>6287.89</v>
      </c>
      <c r="BC340" s="326">
        <v>69357</v>
      </c>
      <c r="BD340" s="326">
        <v>0</v>
      </c>
      <c r="BE340" s="326">
        <v>0</v>
      </c>
      <c r="BF340" s="326">
        <v>359102.23</v>
      </c>
      <c r="BG340" s="326">
        <v>248104.18</v>
      </c>
      <c r="BH340" s="326">
        <v>3210.3</v>
      </c>
      <c r="BI340" s="326">
        <v>0</v>
      </c>
      <c r="BJ340" s="326">
        <v>0</v>
      </c>
      <c r="BK340" s="326">
        <v>0</v>
      </c>
      <c r="BL340" s="326">
        <v>1204.94</v>
      </c>
      <c r="BM340" s="326">
        <v>0</v>
      </c>
      <c r="BN340" s="326">
        <v>0</v>
      </c>
      <c r="BO340" s="326">
        <v>0</v>
      </c>
      <c r="BP340" s="326">
        <v>0</v>
      </c>
      <c r="BQ340" s="326">
        <v>760516.68</v>
      </c>
      <c r="BR340" s="326">
        <v>693651.15</v>
      </c>
      <c r="BS340" s="326">
        <v>760516.68</v>
      </c>
      <c r="BT340" s="326">
        <v>694856.09</v>
      </c>
      <c r="BU340" s="326">
        <v>0</v>
      </c>
      <c r="BV340" s="326">
        <v>0</v>
      </c>
      <c r="BW340" s="326">
        <v>359102.23</v>
      </c>
      <c r="BX340" s="326">
        <v>0</v>
      </c>
      <c r="BY340" s="326">
        <v>0</v>
      </c>
      <c r="BZ340" s="326">
        <v>0</v>
      </c>
      <c r="CA340" s="326">
        <v>0</v>
      </c>
      <c r="CB340" s="326">
        <v>0</v>
      </c>
      <c r="CC340" s="326">
        <v>0</v>
      </c>
      <c r="CD340" s="326">
        <v>0</v>
      </c>
      <c r="CE340" s="326">
        <v>0</v>
      </c>
      <c r="CF340" s="326">
        <v>0</v>
      </c>
      <c r="CG340" s="326">
        <v>0</v>
      </c>
      <c r="CH340" s="326">
        <v>0</v>
      </c>
      <c r="CI340" s="326">
        <v>0</v>
      </c>
      <c r="CJ340" s="326">
        <v>0</v>
      </c>
      <c r="CK340" s="326">
        <v>0</v>
      </c>
      <c r="CL340" s="326">
        <v>0</v>
      </c>
      <c r="CM340" s="326">
        <v>119201</v>
      </c>
      <c r="CN340" s="326">
        <v>6483</v>
      </c>
      <c r="CO340" s="326">
        <v>0</v>
      </c>
      <c r="CP340" s="326">
        <v>0</v>
      </c>
      <c r="CQ340" s="326">
        <v>0</v>
      </c>
      <c r="CR340" s="326">
        <v>1000</v>
      </c>
      <c r="CS340" s="326">
        <v>1681</v>
      </c>
      <c r="CT340" s="326">
        <v>128873.21</v>
      </c>
      <c r="CU340" s="326">
        <v>0</v>
      </c>
      <c r="CV340" s="326">
        <v>0</v>
      </c>
      <c r="CW340" s="326">
        <v>0</v>
      </c>
      <c r="CX340" s="326">
        <v>24371.55</v>
      </c>
      <c r="CY340" s="326">
        <v>0</v>
      </c>
      <c r="CZ340" s="326">
        <v>0</v>
      </c>
      <c r="DA340" s="326">
        <v>0</v>
      </c>
      <c r="DB340" s="326">
        <v>0</v>
      </c>
      <c r="DC340" s="326">
        <v>0</v>
      </c>
      <c r="DD340" s="326">
        <v>0</v>
      </c>
      <c r="DE340" s="326">
        <v>0</v>
      </c>
      <c r="DF340" s="326">
        <v>0</v>
      </c>
      <c r="DG340" s="326">
        <v>0</v>
      </c>
      <c r="DH340" s="326">
        <v>0</v>
      </c>
      <c r="DI340" s="326">
        <v>447141.94</v>
      </c>
      <c r="DJ340" s="326">
        <v>0</v>
      </c>
      <c r="DK340" s="326">
        <v>0</v>
      </c>
      <c r="DL340" s="326">
        <v>57074.720000000001</v>
      </c>
      <c r="DM340" s="326">
        <v>95406.47</v>
      </c>
      <c r="DN340" s="326">
        <v>0</v>
      </c>
      <c r="DO340" s="326">
        <v>0</v>
      </c>
      <c r="DP340" s="326">
        <v>2995.95</v>
      </c>
      <c r="DQ340" s="326">
        <v>0</v>
      </c>
      <c r="DR340" s="326">
        <v>280</v>
      </c>
      <c r="DS340" s="326">
        <v>0</v>
      </c>
      <c r="DT340" s="326">
        <v>0</v>
      </c>
      <c r="DU340" s="326">
        <v>0</v>
      </c>
      <c r="DV340" s="326">
        <v>34152.79</v>
      </c>
      <c r="DW340" s="326">
        <v>0</v>
      </c>
      <c r="DX340" s="326">
        <v>0</v>
      </c>
      <c r="DY340" s="326">
        <v>0</v>
      </c>
      <c r="DZ340" s="326">
        <v>0</v>
      </c>
      <c r="EA340" s="326">
        <v>0</v>
      </c>
      <c r="EB340" s="326">
        <v>0</v>
      </c>
      <c r="EC340" s="326">
        <v>0</v>
      </c>
      <c r="ED340" s="326">
        <v>164042.41</v>
      </c>
      <c r="EE340" s="326">
        <v>905.43</v>
      </c>
      <c r="EF340" s="326">
        <v>228600.52</v>
      </c>
      <c r="EG340" s="326">
        <v>391737.5</v>
      </c>
      <c r="EH340" s="326">
        <v>0</v>
      </c>
      <c r="EI340" s="326">
        <v>0</v>
      </c>
      <c r="EJ340" s="326">
        <v>0</v>
      </c>
      <c r="EK340" s="326">
        <v>0</v>
      </c>
      <c r="EL340" s="326">
        <v>0</v>
      </c>
      <c r="EM340" s="326">
        <v>0</v>
      </c>
      <c r="EN340" s="326">
        <v>0</v>
      </c>
      <c r="EO340" s="326">
        <v>0</v>
      </c>
      <c r="EP340" s="326">
        <v>0</v>
      </c>
      <c r="EQ340" s="326">
        <v>0</v>
      </c>
      <c r="ER340" s="326">
        <v>0</v>
      </c>
      <c r="ES340" s="326">
        <v>0</v>
      </c>
      <c r="ET340" s="326">
        <v>0</v>
      </c>
      <c r="EU340" s="326">
        <v>57468.82</v>
      </c>
      <c r="EV340" s="326">
        <v>56709.55</v>
      </c>
      <c r="EW340" s="326">
        <v>198458.09</v>
      </c>
      <c r="EX340" s="326">
        <v>199217.36</v>
      </c>
      <c r="EY340" s="326">
        <v>0</v>
      </c>
      <c r="EZ340" s="326">
        <v>0</v>
      </c>
      <c r="FA340" s="326">
        <v>0</v>
      </c>
      <c r="FB340" s="326">
        <v>0</v>
      </c>
      <c r="FC340" s="326">
        <v>0</v>
      </c>
      <c r="FD340" s="326">
        <v>0</v>
      </c>
      <c r="FE340" s="326">
        <v>0</v>
      </c>
      <c r="FF340" s="326">
        <v>0</v>
      </c>
      <c r="FG340" s="326">
        <v>0</v>
      </c>
      <c r="FH340" s="326">
        <v>0</v>
      </c>
      <c r="FI340" s="326">
        <v>0</v>
      </c>
      <c r="FJ340" s="326">
        <v>0</v>
      </c>
      <c r="FK340" s="326">
        <v>0</v>
      </c>
    </row>
    <row r="341" spans="1:167" x14ac:dyDescent="0.15">
      <c r="A341" s="334">
        <v>5369</v>
      </c>
      <c r="B341" s="334" t="s">
        <v>785</v>
      </c>
      <c r="C341" s="326">
        <v>92.79</v>
      </c>
      <c r="D341" s="326">
        <v>2033047.09</v>
      </c>
      <c r="E341" s="326">
        <v>0</v>
      </c>
      <c r="F341" s="326">
        <v>3000</v>
      </c>
      <c r="G341" s="326">
        <v>0</v>
      </c>
      <c r="H341" s="326">
        <v>12500.61</v>
      </c>
      <c r="I341" s="326">
        <v>33056.42</v>
      </c>
      <c r="J341" s="326">
        <v>1172.99</v>
      </c>
      <c r="K341" s="326">
        <v>610132.16</v>
      </c>
      <c r="L341" s="326">
        <v>0</v>
      </c>
      <c r="M341" s="326">
        <v>0</v>
      </c>
      <c r="N341" s="326">
        <v>0</v>
      </c>
      <c r="O341" s="326">
        <v>0</v>
      </c>
      <c r="P341" s="326">
        <v>0</v>
      </c>
      <c r="Q341" s="326">
        <v>0</v>
      </c>
      <c r="R341" s="326">
        <v>0</v>
      </c>
      <c r="S341" s="326">
        <v>0</v>
      </c>
      <c r="T341" s="326">
        <v>0</v>
      </c>
      <c r="U341" s="326">
        <v>21975.54</v>
      </c>
      <c r="V341" s="326">
        <v>2564406</v>
      </c>
      <c r="W341" s="326">
        <v>6512.5</v>
      </c>
      <c r="X341" s="326">
        <v>0</v>
      </c>
      <c r="Y341" s="326">
        <v>0</v>
      </c>
      <c r="Z341" s="326">
        <v>0</v>
      </c>
      <c r="AA341" s="326">
        <v>204292.41</v>
      </c>
      <c r="AB341" s="326">
        <v>0</v>
      </c>
      <c r="AC341" s="326">
        <v>0</v>
      </c>
      <c r="AD341" s="326">
        <v>28028.78</v>
      </c>
      <c r="AE341" s="326">
        <v>96042.06</v>
      </c>
      <c r="AF341" s="326">
        <v>0</v>
      </c>
      <c r="AG341" s="326">
        <v>0</v>
      </c>
      <c r="AH341" s="326">
        <v>14274</v>
      </c>
      <c r="AI341" s="326">
        <v>37548</v>
      </c>
      <c r="AJ341" s="326">
        <v>0</v>
      </c>
      <c r="AK341" s="326">
        <v>0</v>
      </c>
      <c r="AL341" s="326">
        <v>0</v>
      </c>
      <c r="AM341" s="326">
        <v>9740.14</v>
      </c>
      <c r="AN341" s="326">
        <v>0</v>
      </c>
      <c r="AO341" s="326">
        <v>0</v>
      </c>
      <c r="AP341" s="326">
        <v>920.57</v>
      </c>
      <c r="AQ341" s="326">
        <v>2587775.9700000002</v>
      </c>
      <c r="AR341" s="326">
        <v>197143.91</v>
      </c>
      <c r="AS341" s="326">
        <v>0</v>
      </c>
      <c r="AT341" s="326">
        <v>180491.83</v>
      </c>
      <c r="AU341" s="326">
        <v>50364.32</v>
      </c>
      <c r="AV341" s="326">
        <v>0</v>
      </c>
      <c r="AW341" s="326">
        <v>241863.32</v>
      </c>
      <c r="AX341" s="326">
        <v>83844.850000000006</v>
      </c>
      <c r="AY341" s="326">
        <v>201248.5</v>
      </c>
      <c r="AZ341" s="326">
        <v>173109.07</v>
      </c>
      <c r="BA341" s="326">
        <v>688721.48</v>
      </c>
      <c r="BB341" s="326">
        <v>214712.23</v>
      </c>
      <c r="BC341" s="326">
        <v>57215</v>
      </c>
      <c r="BD341" s="326">
        <v>10162.200000000001</v>
      </c>
      <c r="BE341" s="326">
        <v>57569.65</v>
      </c>
      <c r="BF341" s="326">
        <v>453972.95</v>
      </c>
      <c r="BG341" s="326">
        <v>427008</v>
      </c>
      <c r="BH341" s="326">
        <v>0</v>
      </c>
      <c r="BI341" s="326">
        <v>2400</v>
      </c>
      <c r="BJ341" s="326">
        <v>45121.43</v>
      </c>
      <c r="BK341" s="326">
        <v>7621.65</v>
      </c>
      <c r="BL341" s="326">
        <v>7621.65</v>
      </c>
      <c r="BM341" s="326">
        <v>2357731.9</v>
      </c>
      <c r="BN341" s="326">
        <v>2366549.25</v>
      </c>
      <c r="BO341" s="326">
        <v>0</v>
      </c>
      <c r="BP341" s="326">
        <v>0</v>
      </c>
      <c r="BQ341" s="326">
        <v>0</v>
      </c>
      <c r="BR341" s="326">
        <v>0</v>
      </c>
      <c r="BS341" s="326">
        <v>2367753.5499999998</v>
      </c>
      <c r="BT341" s="326">
        <v>2419292.33</v>
      </c>
      <c r="BU341" s="326">
        <v>0</v>
      </c>
      <c r="BV341" s="326">
        <v>0</v>
      </c>
      <c r="BW341" s="326">
        <v>453972.95</v>
      </c>
      <c r="BX341" s="326">
        <v>0</v>
      </c>
      <c r="BY341" s="326">
        <v>0</v>
      </c>
      <c r="BZ341" s="326">
        <v>0</v>
      </c>
      <c r="CA341" s="326">
        <v>0</v>
      </c>
      <c r="CB341" s="326">
        <v>6646.94</v>
      </c>
      <c r="CC341" s="326">
        <v>0</v>
      </c>
      <c r="CD341" s="326">
        <v>0</v>
      </c>
      <c r="CE341" s="326">
        <v>0</v>
      </c>
      <c r="CF341" s="326">
        <v>0</v>
      </c>
      <c r="CG341" s="326">
        <v>0</v>
      </c>
      <c r="CH341" s="326">
        <v>1653.66</v>
      </c>
      <c r="CI341" s="326">
        <v>0</v>
      </c>
      <c r="CJ341" s="326">
        <v>0</v>
      </c>
      <c r="CK341" s="326">
        <v>0</v>
      </c>
      <c r="CL341" s="326">
        <v>0</v>
      </c>
      <c r="CM341" s="326">
        <v>136428</v>
      </c>
      <c r="CN341" s="326">
        <v>0</v>
      </c>
      <c r="CO341" s="326">
        <v>0</v>
      </c>
      <c r="CP341" s="326">
        <v>0</v>
      </c>
      <c r="CQ341" s="326">
        <v>0</v>
      </c>
      <c r="CR341" s="326">
        <v>0</v>
      </c>
      <c r="CS341" s="326">
        <v>0</v>
      </c>
      <c r="CT341" s="326">
        <v>93885.33</v>
      </c>
      <c r="CU341" s="326">
        <v>0</v>
      </c>
      <c r="CV341" s="326">
        <v>0</v>
      </c>
      <c r="CW341" s="326">
        <v>0</v>
      </c>
      <c r="CX341" s="326">
        <v>212.67</v>
      </c>
      <c r="CY341" s="326">
        <v>0</v>
      </c>
      <c r="CZ341" s="326">
        <v>0</v>
      </c>
      <c r="DA341" s="326">
        <v>0</v>
      </c>
      <c r="DB341" s="326">
        <v>0</v>
      </c>
      <c r="DC341" s="326">
        <v>0</v>
      </c>
      <c r="DD341" s="326">
        <v>600</v>
      </c>
      <c r="DE341" s="326">
        <v>0</v>
      </c>
      <c r="DF341" s="326">
        <v>0</v>
      </c>
      <c r="DG341" s="326">
        <v>0</v>
      </c>
      <c r="DH341" s="326">
        <v>0</v>
      </c>
      <c r="DI341" s="326">
        <v>472698.38</v>
      </c>
      <c r="DJ341" s="326">
        <v>0</v>
      </c>
      <c r="DK341" s="326">
        <v>0</v>
      </c>
      <c r="DL341" s="326">
        <v>114645.87</v>
      </c>
      <c r="DM341" s="326">
        <v>56457.88</v>
      </c>
      <c r="DN341" s="326">
        <v>0</v>
      </c>
      <c r="DO341" s="326">
        <v>0</v>
      </c>
      <c r="DP341" s="326">
        <v>16481</v>
      </c>
      <c r="DQ341" s="326">
        <v>150</v>
      </c>
      <c r="DR341" s="326">
        <v>0</v>
      </c>
      <c r="DS341" s="326">
        <v>0</v>
      </c>
      <c r="DT341" s="326">
        <v>0</v>
      </c>
      <c r="DU341" s="326">
        <v>0</v>
      </c>
      <c r="DV341" s="326">
        <v>32966.42</v>
      </c>
      <c r="DW341" s="326">
        <v>0</v>
      </c>
      <c r="DX341" s="326">
        <v>0</v>
      </c>
      <c r="DY341" s="326">
        <v>0</v>
      </c>
      <c r="DZ341" s="326">
        <v>0</v>
      </c>
      <c r="EA341" s="326">
        <v>0</v>
      </c>
      <c r="EB341" s="326">
        <v>0</v>
      </c>
      <c r="EC341" s="326">
        <v>0</v>
      </c>
      <c r="ED341" s="326">
        <v>120481.67</v>
      </c>
      <c r="EE341" s="326">
        <v>115739.12</v>
      </c>
      <c r="EF341" s="326">
        <v>538994</v>
      </c>
      <c r="EG341" s="326">
        <v>543643.76</v>
      </c>
      <c r="EH341" s="326">
        <v>0</v>
      </c>
      <c r="EI341" s="326">
        <v>0</v>
      </c>
      <c r="EJ341" s="326">
        <v>0</v>
      </c>
      <c r="EK341" s="326">
        <v>0</v>
      </c>
      <c r="EL341" s="326">
        <v>92.79</v>
      </c>
      <c r="EM341" s="326">
        <v>6677711.2300000004</v>
      </c>
      <c r="EN341" s="326">
        <v>0</v>
      </c>
      <c r="EO341" s="326">
        <v>0</v>
      </c>
      <c r="EP341" s="326">
        <v>0</v>
      </c>
      <c r="EQ341" s="326">
        <v>0</v>
      </c>
      <c r="ER341" s="326">
        <v>0</v>
      </c>
      <c r="ES341" s="326">
        <v>0</v>
      </c>
      <c r="ET341" s="326">
        <v>0</v>
      </c>
      <c r="EU341" s="326">
        <v>4252.99</v>
      </c>
      <c r="EV341" s="326">
        <v>12916.38</v>
      </c>
      <c r="EW341" s="326">
        <v>208231.12</v>
      </c>
      <c r="EX341" s="326">
        <v>199567.73</v>
      </c>
      <c r="EY341" s="326">
        <v>0</v>
      </c>
      <c r="EZ341" s="326">
        <v>0</v>
      </c>
      <c r="FA341" s="326">
        <v>0</v>
      </c>
      <c r="FB341" s="326">
        <v>0</v>
      </c>
      <c r="FC341" s="326">
        <v>0</v>
      </c>
      <c r="FD341" s="326">
        <v>0</v>
      </c>
      <c r="FE341" s="326">
        <v>0</v>
      </c>
      <c r="FF341" s="326">
        <v>0</v>
      </c>
      <c r="FG341" s="326">
        <v>0</v>
      </c>
      <c r="FH341" s="326">
        <v>0</v>
      </c>
      <c r="FI341" s="326">
        <v>0</v>
      </c>
      <c r="FJ341" s="326">
        <v>0</v>
      </c>
      <c r="FK341" s="326">
        <v>0</v>
      </c>
    </row>
    <row r="342" spans="1:167" x14ac:dyDescent="0.15">
      <c r="A342" s="334">
        <v>5376</v>
      </c>
      <c r="B342" s="334" t="s">
        <v>786</v>
      </c>
      <c r="C342" s="326">
        <v>0</v>
      </c>
      <c r="D342" s="326">
        <v>3760916.22</v>
      </c>
      <c r="E342" s="326">
        <v>0</v>
      </c>
      <c r="F342" s="326">
        <v>0</v>
      </c>
      <c r="G342" s="326">
        <v>11846.32</v>
      </c>
      <c r="H342" s="326">
        <v>1922.26</v>
      </c>
      <c r="I342" s="326">
        <v>4668.13</v>
      </c>
      <c r="J342" s="326">
        <v>0</v>
      </c>
      <c r="K342" s="326">
        <v>708497.46</v>
      </c>
      <c r="L342" s="326">
        <v>0</v>
      </c>
      <c r="M342" s="326">
        <v>7686</v>
      </c>
      <c r="N342" s="326">
        <v>0</v>
      </c>
      <c r="O342" s="326">
        <v>0</v>
      </c>
      <c r="P342" s="326">
        <v>3046.47</v>
      </c>
      <c r="Q342" s="326">
        <v>0</v>
      </c>
      <c r="R342" s="326">
        <v>0</v>
      </c>
      <c r="S342" s="326">
        <v>0</v>
      </c>
      <c r="T342" s="326">
        <v>13494.29</v>
      </c>
      <c r="U342" s="326">
        <v>47721.55</v>
      </c>
      <c r="V342" s="326">
        <v>1029147</v>
      </c>
      <c r="W342" s="326">
        <v>78106.710000000006</v>
      </c>
      <c r="X342" s="326">
        <v>0</v>
      </c>
      <c r="Y342" s="326">
        <v>204788.69</v>
      </c>
      <c r="Z342" s="326">
        <v>9575.2800000000007</v>
      </c>
      <c r="AA342" s="326">
        <v>420469.23</v>
      </c>
      <c r="AB342" s="326">
        <v>0</v>
      </c>
      <c r="AC342" s="326">
        <v>107705.87</v>
      </c>
      <c r="AD342" s="326">
        <v>107531.91</v>
      </c>
      <c r="AE342" s="326">
        <v>107367.23</v>
      </c>
      <c r="AF342" s="326">
        <v>0</v>
      </c>
      <c r="AG342" s="326">
        <v>0</v>
      </c>
      <c r="AH342" s="326">
        <v>0</v>
      </c>
      <c r="AI342" s="326">
        <v>52256</v>
      </c>
      <c r="AJ342" s="326">
        <v>0</v>
      </c>
      <c r="AK342" s="326">
        <v>0</v>
      </c>
      <c r="AL342" s="326">
        <v>0</v>
      </c>
      <c r="AM342" s="326">
        <v>115.1</v>
      </c>
      <c r="AN342" s="326">
        <v>17287.7</v>
      </c>
      <c r="AO342" s="326">
        <v>0</v>
      </c>
      <c r="AP342" s="326">
        <v>3378.77</v>
      </c>
      <c r="AQ342" s="326">
        <v>1103555.81</v>
      </c>
      <c r="AR342" s="326">
        <v>1208435.53</v>
      </c>
      <c r="AS342" s="326">
        <v>218308.28</v>
      </c>
      <c r="AT342" s="326">
        <v>155577.87</v>
      </c>
      <c r="AU342" s="326">
        <v>159482.51</v>
      </c>
      <c r="AV342" s="326">
        <v>0</v>
      </c>
      <c r="AW342" s="326">
        <v>330745.78999999998</v>
      </c>
      <c r="AX342" s="326">
        <v>179665.79</v>
      </c>
      <c r="AY342" s="326">
        <v>346083.94</v>
      </c>
      <c r="AZ342" s="326">
        <v>390849.36</v>
      </c>
      <c r="BA342" s="326">
        <v>1121938.94</v>
      </c>
      <c r="BB342" s="326">
        <v>190532.04</v>
      </c>
      <c r="BC342" s="326">
        <v>103745.8</v>
      </c>
      <c r="BD342" s="326">
        <v>0</v>
      </c>
      <c r="BE342" s="326">
        <v>25301.22</v>
      </c>
      <c r="BF342" s="326">
        <v>893383.13</v>
      </c>
      <c r="BG342" s="326">
        <v>690695.48</v>
      </c>
      <c r="BH342" s="326">
        <v>10306</v>
      </c>
      <c r="BI342" s="326">
        <v>0</v>
      </c>
      <c r="BJ342" s="326">
        <v>0</v>
      </c>
      <c r="BK342" s="326">
        <v>0</v>
      </c>
      <c r="BL342" s="326">
        <v>35.200000000000003</v>
      </c>
      <c r="BM342" s="326">
        <v>0</v>
      </c>
      <c r="BN342" s="326">
        <v>0</v>
      </c>
      <c r="BO342" s="326">
        <v>0</v>
      </c>
      <c r="BP342" s="326">
        <v>0</v>
      </c>
      <c r="BQ342" s="326">
        <v>1840272.88</v>
      </c>
      <c r="BR342" s="326">
        <v>1409158.38</v>
      </c>
      <c r="BS342" s="326">
        <v>1840272.88</v>
      </c>
      <c r="BT342" s="326">
        <v>1409193.58</v>
      </c>
      <c r="BU342" s="326">
        <v>0</v>
      </c>
      <c r="BV342" s="326">
        <v>0</v>
      </c>
      <c r="BW342" s="326">
        <v>865085.82</v>
      </c>
      <c r="BX342" s="326">
        <v>0</v>
      </c>
      <c r="BY342" s="326">
        <v>0</v>
      </c>
      <c r="BZ342" s="326">
        <v>0</v>
      </c>
      <c r="CA342" s="326">
        <v>0</v>
      </c>
      <c r="CB342" s="326">
        <v>0</v>
      </c>
      <c r="CC342" s="326">
        <v>0</v>
      </c>
      <c r="CD342" s="326">
        <v>0</v>
      </c>
      <c r="CE342" s="326">
        <v>0</v>
      </c>
      <c r="CF342" s="326">
        <v>0</v>
      </c>
      <c r="CG342" s="326">
        <v>0</v>
      </c>
      <c r="CH342" s="326">
        <v>17102</v>
      </c>
      <c r="CI342" s="326">
        <v>0</v>
      </c>
      <c r="CJ342" s="326">
        <v>0</v>
      </c>
      <c r="CK342" s="326">
        <v>0</v>
      </c>
      <c r="CL342" s="326">
        <v>0</v>
      </c>
      <c r="CM342" s="326">
        <v>227429</v>
      </c>
      <c r="CN342" s="326">
        <v>0</v>
      </c>
      <c r="CO342" s="326">
        <v>0</v>
      </c>
      <c r="CP342" s="326">
        <v>0</v>
      </c>
      <c r="CQ342" s="326">
        <v>0</v>
      </c>
      <c r="CR342" s="326">
        <v>0</v>
      </c>
      <c r="CS342" s="326">
        <v>0</v>
      </c>
      <c r="CT342" s="326">
        <v>106913.37</v>
      </c>
      <c r="CU342" s="326">
        <v>0</v>
      </c>
      <c r="CV342" s="326">
        <v>0</v>
      </c>
      <c r="CW342" s="326">
        <v>0</v>
      </c>
      <c r="CX342" s="326">
        <v>60307.41</v>
      </c>
      <c r="CY342" s="326">
        <v>0</v>
      </c>
      <c r="CZ342" s="326">
        <v>0</v>
      </c>
      <c r="DA342" s="326">
        <v>0</v>
      </c>
      <c r="DB342" s="326">
        <v>0</v>
      </c>
      <c r="DC342" s="326">
        <v>0</v>
      </c>
      <c r="DD342" s="326">
        <v>0</v>
      </c>
      <c r="DE342" s="326">
        <v>0</v>
      </c>
      <c r="DF342" s="326">
        <v>0</v>
      </c>
      <c r="DG342" s="326">
        <v>0</v>
      </c>
      <c r="DH342" s="326">
        <v>0</v>
      </c>
      <c r="DI342" s="326">
        <v>997171.09</v>
      </c>
      <c r="DJ342" s="326">
        <v>0</v>
      </c>
      <c r="DK342" s="326">
        <v>0</v>
      </c>
      <c r="DL342" s="326">
        <v>93182.89</v>
      </c>
      <c r="DM342" s="326">
        <v>79957.460000000006</v>
      </c>
      <c r="DN342" s="326">
        <v>0</v>
      </c>
      <c r="DO342" s="326">
        <v>0</v>
      </c>
      <c r="DP342" s="326">
        <v>36411.64</v>
      </c>
      <c r="DQ342" s="326">
        <v>0</v>
      </c>
      <c r="DR342" s="326">
        <v>0</v>
      </c>
      <c r="DS342" s="326">
        <v>0</v>
      </c>
      <c r="DT342" s="326">
        <v>0</v>
      </c>
      <c r="DU342" s="326">
        <v>0</v>
      </c>
      <c r="DV342" s="326">
        <v>64840.68</v>
      </c>
      <c r="DW342" s="326">
        <v>5273.84</v>
      </c>
      <c r="DX342" s="326">
        <v>0</v>
      </c>
      <c r="DY342" s="326">
        <v>0</v>
      </c>
      <c r="DZ342" s="326">
        <v>30925</v>
      </c>
      <c r="EA342" s="326">
        <v>30116.3</v>
      </c>
      <c r="EB342" s="326">
        <v>808.7</v>
      </c>
      <c r="EC342" s="326">
        <v>0</v>
      </c>
      <c r="ED342" s="326">
        <v>71636.28</v>
      </c>
      <c r="EE342" s="326">
        <v>75569.13</v>
      </c>
      <c r="EF342" s="326">
        <v>922925.99</v>
      </c>
      <c r="EG342" s="326">
        <v>854267.64</v>
      </c>
      <c r="EH342" s="326">
        <v>0</v>
      </c>
      <c r="EI342" s="326">
        <v>0</v>
      </c>
      <c r="EJ342" s="326">
        <v>0</v>
      </c>
      <c r="EK342" s="326">
        <v>64725.5</v>
      </c>
      <c r="EL342" s="326">
        <v>0</v>
      </c>
      <c r="EM342" s="326">
        <v>2855358.53</v>
      </c>
      <c r="EN342" s="326">
        <v>284005</v>
      </c>
      <c r="EO342" s="326">
        <v>500630.47</v>
      </c>
      <c r="EP342" s="326">
        <v>1350000</v>
      </c>
      <c r="EQ342" s="326">
        <v>0</v>
      </c>
      <c r="ER342" s="326">
        <v>1133374.53</v>
      </c>
      <c r="ES342" s="326">
        <v>0</v>
      </c>
      <c r="ET342" s="326">
        <v>0</v>
      </c>
      <c r="EU342" s="326">
        <v>22139.9</v>
      </c>
      <c r="EV342" s="326">
        <v>7507.07</v>
      </c>
      <c r="EW342" s="326">
        <v>333492.87</v>
      </c>
      <c r="EX342" s="326">
        <v>348125.7</v>
      </c>
      <c r="EY342" s="326">
        <v>0</v>
      </c>
      <c r="EZ342" s="326">
        <v>30128.32</v>
      </c>
      <c r="FA342" s="326">
        <v>32951.32</v>
      </c>
      <c r="FB342" s="326">
        <v>75366.880000000005</v>
      </c>
      <c r="FC342" s="326">
        <v>0</v>
      </c>
      <c r="FD342" s="326">
        <v>72543.88</v>
      </c>
      <c r="FE342" s="326">
        <v>0</v>
      </c>
      <c r="FF342" s="326">
        <v>0</v>
      </c>
      <c r="FG342" s="326">
        <v>0</v>
      </c>
      <c r="FH342" s="326">
        <v>0</v>
      </c>
      <c r="FI342" s="326">
        <v>0</v>
      </c>
      <c r="FJ342" s="326">
        <v>0</v>
      </c>
      <c r="FK342" s="326">
        <v>0</v>
      </c>
    </row>
    <row r="343" spans="1:167" x14ac:dyDescent="0.15">
      <c r="A343" s="334">
        <v>5390</v>
      </c>
      <c r="B343" s="334" t="s">
        <v>787</v>
      </c>
      <c r="C343" s="326">
        <v>0</v>
      </c>
      <c r="D343" s="326">
        <v>13362711.449999999</v>
      </c>
      <c r="E343" s="326">
        <v>0</v>
      </c>
      <c r="F343" s="326">
        <v>0</v>
      </c>
      <c r="G343" s="326">
        <v>78973.009999999995</v>
      </c>
      <c r="H343" s="326">
        <v>86784.58</v>
      </c>
      <c r="I343" s="326">
        <v>373746.04</v>
      </c>
      <c r="J343" s="326">
        <v>0</v>
      </c>
      <c r="K343" s="326">
        <v>3920476</v>
      </c>
      <c r="L343" s="326">
        <v>0</v>
      </c>
      <c r="M343" s="326">
        <v>0</v>
      </c>
      <c r="N343" s="326">
        <v>0</v>
      </c>
      <c r="O343" s="326">
        <v>0</v>
      </c>
      <c r="P343" s="326">
        <v>0</v>
      </c>
      <c r="Q343" s="326">
        <v>0</v>
      </c>
      <c r="R343" s="326">
        <v>0</v>
      </c>
      <c r="S343" s="326">
        <v>0</v>
      </c>
      <c r="T343" s="326">
        <v>0</v>
      </c>
      <c r="U343" s="326">
        <v>217049.72</v>
      </c>
      <c r="V343" s="326">
        <v>11591899</v>
      </c>
      <c r="W343" s="326">
        <v>51613.26</v>
      </c>
      <c r="X343" s="326">
        <v>0</v>
      </c>
      <c r="Y343" s="326">
        <v>0</v>
      </c>
      <c r="Z343" s="326">
        <v>68717.55</v>
      </c>
      <c r="AA343" s="326">
        <v>1253953.98</v>
      </c>
      <c r="AB343" s="326">
        <v>0</v>
      </c>
      <c r="AC343" s="326">
        <v>0</v>
      </c>
      <c r="AD343" s="326">
        <v>39210.720000000001</v>
      </c>
      <c r="AE343" s="326">
        <v>70776.66</v>
      </c>
      <c r="AF343" s="326">
        <v>0</v>
      </c>
      <c r="AG343" s="326">
        <v>0</v>
      </c>
      <c r="AH343" s="326">
        <v>76060.53</v>
      </c>
      <c r="AI343" s="326">
        <v>0</v>
      </c>
      <c r="AJ343" s="326">
        <v>0</v>
      </c>
      <c r="AK343" s="326">
        <v>62995</v>
      </c>
      <c r="AL343" s="326">
        <v>0</v>
      </c>
      <c r="AM343" s="326">
        <v>0</v>
      </c>
      <c r="AN343" s="326">
        <v>81749.8</v>
      </c>
      <c r="AO343" s="326">
        <v>0</v>
      </c>
      <c r="AP343" s="326">
        <v>1036.1099999999999</v>
      </c>
      <c r="AQ343" s="326">
        <v>6419617.8399999999</v>
      </c>
      <c r="AR343" s="326">
        <v>7969594.1500000004</v>
      </c>
      <c r="AS343" s="326">
        <v>1220666.29</v>
      </c>
      <c r="AT343" s="326">
        <v>876590.73</v>
      </c>
      <c r="AU343" s="326">
        <v>484561.49</v>
      </c>
      <c r="AV343" s="326">
        <v>0</v>
      </c>
      <c r="AW343" s="326">
        <v>811931.55</v>
      </c>
      <c r="AX343" s="326">
        <v>1651254.13</v>
      </c>
      <c r="AY343" s="326">
        <v>539510.67000000004</v>
      </c>
      <c r="AZ343" s="326">
        <v>1313231.01</v>
      </c>
      <c r="BA343" s="326">
        <v>4753760.92</v>
      </c>
      <c r="BB343" s="326">
        <v>143703.65</v>
      </c>
      <c r="BC343" s="326">
        <v>238907.71</v>
      </c>
      <c r="BD343" s="326">
        <v>0</v>
      </c>
      <c r="BE343" s="326">
        <v>94211.79</v>
      </c>
      <c r="BF343" s="326">
        <v>4036677.79</v>
      </c>
      <c r="BG343" s="326">
        <v>780608.83</v>
      </c>
      <c r="BH343" s="326">
        <v>3089.09</v>
      </c>
      <c r="BI343" s="326">
        <v>0</v>
      </c>
      <c r="BJ343" s="326">
        <v>0</v>
      </c>
      <c r="BK343" s="326">
        <v>425715.64</v>
      </c>
      <c r="BL343" s="326">
        <v>432104.66</v>
      </c>
      <c r="BM343" s="326">
        <v>0</v>
      </c>
      <c r="BN343" s="326">
        <v>1090000</v>
      </c>
      <c r="BO343" s="326">
        <v>4000000</v>
      </c>
      <c r="BP343" s="326">
        <v>4000000</v>
      </c>
      <c r="BQ343" s="326">
        <v>4777004.9400000004</v>
      </c>
      <c r="BR343" s="326">
        <v>3680451.69</v>
      </c>
      <c r="BS343" s="326">
        <v>9202720.5800000001</v>
      </c>
      <c r="BT343" s="326">
        <v>9202556.3499999996</v>
      </c>
      <c r="BU343" s="326">
        <v>0</v>
      </c>
      <c r="BV343" s="326">
        <v>0</v>
      </c>
      <c r="BW343" s="326">
        <v>2486057.1800000002</v>
      </c>
      <c r="BX343" s="326">
        <v>0</v>
      </c>
      <c r="BY343" s="326">
        <v>0</v>
      </c>
      <c r="BZ343" s="326">
        <v>0</v>
      </c>
      <c r="CA343" s="326">
        <v>0</v>
      </c>
      <c r="CB343" s="326">
        <v>0</v>
      </c>
      <c r="CC343" s="326">
        <v>500</v>
      </c>
      <c r="CD343" s="326">
        <v>0</v>
      </c>
      <c r="CE343" s="326">
        <v>0</v>
      </c>
      <c r="CF343" s="326">
        <v>0</v>
      </c>
      <c r="CG343" s="326">
        <v>0</v>
      </c>
      <c r="CH343" s="326">
        <v>0</v>
      </c>
      <c r="CI343" s="326">
        <v>0</v>
      </c>
      <c r="CJ343" s="326">
        <v>0</v>
      </c>
      <c r="CK343" s="326">
        <v>0</v>
      </c>
      <c r="CL343" s="326">
        <v>0</v>
      </c>
      <c r="CM343" s="326">
        <v>876729</v>
      </c>
      <c r="CN343" s="326">
        <v>42768</v>
      </c>
      <c r="CO343" s="326">
        <v>0</v>
      </c>
      <c r="CP343" s="326">
        <v>0</v>
      </c>
      <c r="CQ343" s="326">
        <v>0</v>
      </c>
      <c r="CR343" s="326">
        <v>0</v>
      </c>
      <c r="CS343" s="326">
        <v>11088</v>
      </c>
      <c r="CT343" s="326">
        <v>546343.14</v>
      </c>
      <c r="CU343" s="326">
        <v>0</v>
      </c>
      <c r="CV343" s="326">
        <v>0</v>
      </c>
      <c r="CW343" s="326">
        <v>0</v>
      </c>
      <c r="CX343" s="326">
        <v>70389</v>
      </c>
      <c r="CY343" s="326">
        <v>0</v>
      </c>
      <c r="CZ343" s="326">
        <v>0</v>
      </c>
      <c r="DA343" s="326">
        <v>0</v>
      </c>
      <c r="DB343" s="326">
        <v>0</v>
      </c>
      <c r="DC343" s="326">
        <v>0</v>
      </c>
      <c r="DD343" s="326">
        <v>0</v>
      </c>
      <c r="DE343" s="326">
        <v>0</v>
      </c>
      <c r="DF343" s="326">
        <v>0</v>
      </c>
      <c r="DG343" s="326">
        <v>0</v>
      </c>
      <c r="DH343" s="326">
        <v>0</v>
      </c>
      <c r="DI343" s="326">
        <v>2928608.42</v>
      </c>
      <c r="DJ343" s="326">
        <v>150</v>
      </c>
      <c r="DK343" s="326">
        <v>0</v>
      </c>
      <c r="DL343" s="326">
        <v>460472.55</v>
      </c>
      <c r="DM343" s="326">
        <v>218672.19</v>
      </c>
      <c r="DN343" s="326">
        <v>0</v>
      </c>
      <c r="DO343" s="326">
        <v>0</v>
      </c>
      <c r="DP343" s="326">
        <v>245101.59</v>
      </c>
      <c r="DQ343" s="326">
        <v>0</v>
      </c>
      <c r="DR343" s="326">
        <v>0</v>
      </c>
      <c r="DS343" s="326">
        <v>0</v>
      </c>
      <c r="DT343" s="326">
        <v>16217</v>
      </c>
      <c r="DU343" s="326">
        <v>0</v>
      </c>
      <c r="DV343" s="326">
        <v>164652.57</v>
      </c>
      <c r="DW343" s="326">
        <v>0</v>
      </c>
      <c r="DX343" s="326">
        <v>573429.06000000006</v>
      </c>
      <c r="DY343" s="326">
        <v>797373.43999999994</v>
      </c>
      <c r="DZ343" s="326">
        <v>1185401.33</v>
      </c>
      <c r="EA343" s="326">
        <v>765639.25</v>
      </c>
      <c r="EB343" s="326">
        <v>195817.7</v>
      </c>
      <c r="EC343" s="326">
        <v>0</v>
      </c>
      <c r="ED343" s="326">
        <v>525133.87</v>
      </c>
      <c r="EE343" s="326">
        <v>507876.29</v>
      </c>
      <c r="EF343" s="326">
        <v>2973322.11</v>
      </c>
      <c r="EG343" s="326">
        <v>2990579.69</v>
      </c>
      <c r="EH343" s="326">
        <v>0</v>
      </c>
      <c r="EI343" s="326">
        <v>0</v>
      </c>
      <c r="EJ343" s="326">
        <v>0</v>
      </c>
      <c r="EK343" s="326">
        <v>0</v>
      </c>
      <c r="EL343" s="326">
        <v>0</v>
      </c>
      <c r="EM343" s="326">
        <v>37781250</v>
      </c>
      <c r="EN343" s="326">
        <v>36806093.75</v>
      </c>
      <c r="EO343" s="326">
        <v>9311396.0999999996</v>
      </c>
      <c r="EP343" s="326">
        <v>1945695.72</v>
      </c>
      <c r="EQ343" s="326">
        <v>0</v>
      </c>
      <c r="ER343" s="326">
        <v>29440393.370000001</v>
      </c>
      <c r="ES343" s="326">
        <v>0</v>
      </c>
      <c r="ET343" s="326">
        <v>0</v>
      </c>
      <c r="EU343" s="326">
        <v>581690.74</v>
      </c>
      <c r="EV343" s="326">
        <v>623600.76</v>
      </c>
      <c r="EW343" s="326">
        <v>1241856.03</v>
      </c>
      <c r="EX343" s="326">
        <v>1199946.01</v>
      </c>
      <c r="EY343" s="326">
        <v>0</v>
      </c>
      <c r="EZ343" s="326">
        <v>0</v>
      </c>
      <c r="FA343" s="326">
        <v>0</v>
      </c>
      <c r="FB343" s="326">
        <v>0</v>
      </c>
      <c r="FC343" s="326">
        <v>0</v>
      </c>
      <c r="FD343" s="326">
        <v>0</v>
      </c>
      <c r="FE343" s="326">
        <v>0</v>
      </c>
      <c r="FF343" s="326">
        <v>0</v>
      </c>
      <c r="FG343" s="326">
        <v>0</v>
      </c>
      <c r="FH343" s="326">
        <v>0</v>
      </c>
      <c r="FI343" s="326">
        <v>0</v>
      </c>
      <c r="FJ343" s="326">
        <v>0</v>
      </c>
      <c r="FK343" s="326">
        <v>0</v>
      </c>
    </row>
    <row r="344" spans="1:167" x14ac:dyDescent="0.15">
      <c r="A344" s="334">
        <v>5397</v>
      </c>
      <c r="B344" s="334" t="s">
        <v>788</v>
      </c>
      <c r="C344" s="326">
        <v>0</v>
      </c>
      <c r="D344" s="326">
        <v>2622644.5699999998</v>
      </c>
      <c r="E344" s="326">
        <v>5229.6400000000003</v>
      </c>
      <c r="F344" s="326">
        <v>185</v>
      </c>
      <c r="G344" s="326">
        <v>10358.959999999999</v>
      </c>
      <c r="H344" s="326">
        <v>3211.03</v>
      </c>
      <c r="I344" s="326">
        <v>3779.38</v>
      </c>
      <c r="J344" s="326">
        <v>0</v>
      </c>
      <c r="K344" s="326">
        <v>140128</v>
      </c>
      <c r="L344" s="326">
        <v>0</v>
      </c>
      <c r="M344" s="326">
        <v>0</v>
      </c>
      <c r="N344" s="326">
        <v>0</v>
      </c>
      <c r="O344" s="326">
        <v>0</v>
      </c>
      <c r="P344" s="326">
        <v>7253.67</v>
      </c>
      <c r="Q344" s="326">
        <v>0</v>
      </c>
      <c r="R344" s="326">
        <v>0</v>
      </c>
      <c r="S344" s="326">
        <v>0</v>
      </c>
      <c r="T344" s="326">
        <v>0</v>
      </c>
      <c r="U344" s="326">
        <v>23416.2</v>
      </c>
      <c r="V344" s="326">
        <v>880054</v>
      </c>
      <c r="W344" s="326">
        <v>3394.5</v>
      </c>
      <c r="X344" s="326">
        <v>0</v>
      </c>
      <c r="Y344" s="326">
        <v>100013.08</v>
      </c>
      <c r="Z344" s="326">
        <v>7258.2</v>
      </c>
      <c r="AA344" s="326">
        <v>219755.01</v>
      </c>
      <c r="AB344" s="326">
        <v>0</v>
      </c>
      <c r="AC344" s="326">
        <v>0</v>
      </c>
      <c r="AD344" s="326">
        <v>59656.79</v>
      </c>
      <c r="AE344" s="326">
        <v>42130.61</v>
      </c>
      <c r="AF344" s="326">
        <v>0</v>
      </c>
      <c r="AG344" s="326">
        <v>0</v>
      </c>
      <c r="AH344" s="326">
        <v>17142.25</v>
      </c>
      <c r="AI344" s="326">
        <v>19216</v>
      </c>
      <c r="AJ344" s="326">
        <v>0</v>
      </c>
      <c r="AK344" s="326">
        <v>0</v>
      </c>
      <c r="AL344" s="326">
        <v>0</v>
      </c>
      <c r="AM344" s="326">
        <v>3650.91</v>
      </c>
      <c r="AN344" s="326">
        <v>4720.7700000000004</v>
      </c>
      <c r="AO344" s="326">
        <v>0</v>
      </c>
      <c r="AP344" s="326">
        <v>1409</v>
      </c>
      <c r="AQ344" s="326">
        <v>734648.69</v>
      </c>
      <c r="AR344" s="326">
        <v>717622.66</v>
      </c>
      <c r="AS344" s="326">
        <v>104637.32</v>
      </c>
      <c r="AT344" s="326">
        <v>119798.27</v>
      </c>
      <c r="AU344" s="326">
        <v>75882</v>
      </c>
      <c r="AV344" s="326">
        <v>0</v>
      </c>
      <c r="AW344" s="326">
        <v>110085.39</v>
      </c>
      <c r="AX344" s="326">
        <v>86773.66</v>
      </c>
      <c r="AY344" s="326">
        <v>148355.04</v>
      </c>
      <c r="AZ344" s="326">
        <v>172133.42</v>
      </c>
      <c r="BA344" s="326">
        <v>664978.26</v>
      </c>
      <c r="BB344" s="326">
        <v>27188.33</v>
      </c>
      <c r="BC344" s="326">
        <v>73227</v>
      </c>
      <c r="BD344" s="326">
        <v>21668</v>
      </c>
      <c r="BE344" s="326">
        <v>65811.34</v>
      </c>
      <c r="BF344" s="326">
        <v>440026.25</v>
      </c>
      <c r="BG344" s="326">
        <v>514311.54</v>
      </c>
      <c r="BH344" s="326">
        <v>1219.05</v>
      </c>
      <c r="BI344" s="326">
        <v>0</v>
      </c>
      <c r="BJ344" s="326">
        <v>0</v>
      </c>
      <c r="BK344" s="326">
        <v>0</v>
      </c>
      <c r="BL344" s="326">
        <v>0</v>
      </c>
      <c r="BM344" s="326">
        <v>0</v>
      </c>
      <c r="BN344" s="326">
        <v>0</v>
      </c>
      <c r="BO344" s="326">
        <v>0</v>
      </c>
      <c r="BP344" s="326">
        <v>0</v>
      </c>
      <c r="BQ344" s="326">
        <v>1086342.27</v>
      </c>
      <c r="BR344" s="326">
        <v>1182583.6200000001</v>
      </c>
      <c r="BS344" s="326">
        <v>1086342.27</v>
      </c>
      <c r="BT344" s="326">
        <v>1182583.6200000001</v>
      </c>
      <c r="BU344" s="326">
        <v>0</v>
      </c>
      <c r="BV344" s="326">
        <v>0</v>
      </c>
      <c r="BW344" s="326">
        <v>367514.62</v>
      </c>
      <c r="BX344" s="326">
        <v>0</v>
      </c>
      <c r="BY344" s="326">
        <v>0</v>
      </c>
      <c r="BZ344" s="326">
        <v>0</v>
      </c>
      <c r="CA344" s="326">
        <v>0</v>
      </c>
      <c r="CB344" s="326">
        <v>0</v>
      </c>
      <c r="CC344" s="326">
        <v>0</v>
      </c>
      <c r="CD344" s="326">
        <v>0</v>
      </c>
      <c r="CE344" s="326">
        <v>0</v>
      </c>
      <c r="CF344" s="326">
        <v>0</v>
      </c>
      <c r="CG344" s="326">
        <v>0</v>
      </c>
      <c r="CH344" s="326">
        <v>18587</v>
      </c>
      <c r="CI344" s="326">
        <v>0</v>
      </c>
      <c r="CJ344" s="326">
        <v>0</v>
      </c>
      <c r="CK344" s="326">
        <v>0</v>
      </c>
      <c r="CL344" s="326">
        <v>0</v>
      </c>
      <c r="CM344" s="326">
        <v>106782</v>
      </c>
      <c r="CN344" s="326">
        <v>11986</v>
      </c>
      <c r="CO344" s="326">
        <v>0</v>
      </c>
      <c r="CP344" s="326">
        <v>0</v>
      </c>
      <c r="CQ344" s="326">
        <v>0</v>
      </c>
      <c r="CR344" s="326">
        <v>0</v>
      </c>
      <c r="CS344" s="326">
        <v>3107</v>
      </c>
      <c r="CT344" s="326">
        <v>64793.96</v>
      </c>
      <c r="CU344" s="326">
        <v>0</v>
      </c>
      <c r="CV344" s="326">
        <v>0</v>
      </c>
      <c r="CW344" s="326">
        <v>0</v>
      </c>
      <c r="CX344" s="326">
        <v>3367.32</v>
      </c>
      <c r="CY344" s="326">
        <v>0</v>
      </c>
      <c r="CZ344" s="326">
        <v>0</v>
      </c>
      <c r="DA344" s="326">
        <v>0</v>
      </c>
      <c r="DB344" s="326">
        <v>0</v>
      </c>
      <c r="DC344" s="326">
        <v>0</v>
      </c>
      <c r="DD344" s="326">
        <v>0</v>
      </c>
      <c r="DE344" s="326">
        <v>0</v>
      </c>
      <c r="DF344" s="326">
        <v>0</v>
      </c>
      <c r="DG344" s="326">
        <v>0</v>
      </c>
      <c r="DH344" s="326">
        <v>0</v>
      </c>
      <c r="DI344" s="326">
        <v>386962.3</v>
      </c>
      <c r="DJ344" s="326">
        <v>0</v>
      </c>
      <c r="DK344" s="326">
        <v>0</v>
      </c>
      <c r="DL344" s="326">
        <v>30474.11</v>
      </c>
      <c r="DM344" s="326">
        <v>13039.61</v>
      </c>
      <c r="DN344" s="326">
        <v>0</v>
      </c>
      <c r="DO344" s="326">
        <v>0</v>
      </c>
      <c r="DP344" s="326">
        <v>46554.82</v>
      </c>
      <c r="DQ344" s="326">
        <v>0</v>
      </c>
      <c r="DR344" s="326">
        <v>0</v>
      </c>
      <c r="DS344" s="326">
        <v>0</v>
      </c>
      <c r="DT344" s="326">
        <v>0</v>
      </c>
      <c r="DU344" s="326">
        <v>0</v>
      </c>
      <c r="DV344" s="326">
        <v>99107.06</v>
      </c>
      <c r="DW344" s="326">
        <v>0</v>
      </c>
      <c r="DX344" s="326">
        <v>27710.77</v>
      </c>
      <c r="DY344" s="326">
        <v>20701.47</v>
      </c>
      <c r="DZ344" s="326">
        <v>30390.87</v>
      </c>
      <c r="EA344" s="326">
        <v>22131.69</v>
      </c>
      <c r="EB344" s="326">
        <v>15268.48</v>
      </c>
      <c r="EC344" s="326">
        <v>0</v>
      </c>
      <c r="ED344" s="326">
        <v>0</v>
      </c>
      <c r="EE344" s="326">
        <v>0</v>
      </c>
      <c r="EF344" s="326">
        <v>31674.799999999999</v>
      </c>
      <c r="EG344" s="326">
        <v>8246.58</v>
      </c>
      <c r="EH344" s="326">
        <v>0</v>
      </c>
      <c r="EI344" s="326">
        <v>0</v>
      </c>
      <c r="EJ344" s="326">
        <v>0</v>
      </c>
      <c r="EK344" s="326">
        <v>23428.22</v>
      </c>
      <c r="EL344" s="326">
        <v>0</v>
      </c>
      <c r="EM344" s="326">
        <v>164647.56</v>
      </c>
      <c r="EN344" s="326">
        <v>0</v>
      </c>
      <c r="EO344" s="326">
        <v>0</v>
      </c>
      <c r="EP344" s="326">
        <v>0</v>
      </c>
      <c r="EQ344" s="326">
        <v>0</v>
      </c>
      <c r="ER344" s="326">
        <v>0</v>
      </c>
      <c r="ES344" s="326">
        <v>0</v>
      </c>
      <c r="ET344" s="326">
        <v>0</v>
      </c>
      <c r="EU344" s="326">
        <v>0</v>
      </c>
      <c r="EV344" s="326">
        <v>0</v>
      </c>
      <c r="EW344" s="326">
        <v>180975.71</v>
      </c>
      <c r="EX344" s="326">
        <v>180975.71</v>
      </c>
      <c r="EY344" s="326">
        <v>0</v>
      </c>
      <c r="EZ344" s="326">
        <v>0</v>
      </c>
      <c r="FA344" s="326">
        <v>5451.1</v>
      </c>
      <c r="FB344" s="326">
        <v>14346</v>
      </c>
      <c r="FC344" s="326">
        <v>1045.71</v>
      </c>
      <c r="FD344" s="326">
        <v>7849.19</v>
      </c>
      <c r="FE344" s="326">
        <v>0</v>
      </c>
      <c r="FF344" s="326">
        <v>0</v>
      </c>
      <c r="FG344" s="326">
        <v>0</v>
      </c>
      <c r="FH344" s="326">
        <v>0</v>
      </c>
      <c r="FI344" s="326">
        <v>0</v>
      </c>
      <c r="FJ344" s="326">
        <v>0</v>
      </c>
      <c r="FK344" s="326">
        <v>0</v>
      </c>
    </row>
    <row r="345" spans="1:167" x14ac:dyDescent="0.15">
      <c r="A345" s="334">
        <v>5432</v>
      </c>
      <c r="B345" s="334" t="s">
        <v>789</v>
      </c>
      <c r="C345" s="326">
        <v>0</v>
      </c>
      <c r="D345" s="326">
        <v>5448343.9199999999</v>
      </c>
      <c r="E345" s="326">
        <v>84844.37</v>
      </c>
      <c r="F345" s="326">
        <v>2673.02</v>
      </c>
      <c r="G345" s="326">
        <v>35240.5</v>
      </c>
      <c r="H345" s="326">
        <v>51755.5</v>
      </c>
      <c r="I345" s="326">
        <v>84148.96</v>
      </c>
      <c r="J345" s="326">
        <v>0</v>
      </c>
      <c r="K345" s="326">
        <v>865230.73</v>
      </c>
      <c r="L345" s="326">
        <v>0</v>
      </c>
      <c r="M345" s="326">
        <v>0</v>
      </c>
      <c r="N345" s="326">
        <v>0</v>
      </c>
      <c r="O345" s="326">
        <v>0</v>
      </c>
      <c r="P345" s="326">
        <v>8306.19</v>
      </c>
      <c r="Q345" s="326">
        <v>0</v>
      </c>
      <c r="R345" s="326">
        <v>0</v>
      </c>
      <c r="S345" s="326">
        <v>0</v>
      </c>
      <c r="T345" s="326">
        <v>0</v>
      </c>
      <c r="U345" s="326">
        <v>106550.69</v>
      </c>
      <c r="V345" s="326">
        <v>9809271</v>
      </c>
      <c r="W345" s="326">
        <v>47948.72</v>
      </c>
      <c r="X345" s="326">
        <v>0</v>
      </c>
      <c r="Y345" s="326">
        <v>0</v>
      </c>
      <c r="Z345" s="326">
        <v>8234.77</v>
      </c>
      <c r="AA345" s="326">
        <v>699514.61</v>
      </c>
      <c r="AB345" s="326">
        <v>0</v>
      </c>
      <c r="AC345" s="326">
        <v>0</v>
      </c>
      <c r="AD345" s="326">
        <v>440</v>
      </c>
      <c r="AE345" s="326">
        <v>98643.89</v>
      </c>
      <c r="AF345" s="326">
        <v>0</v>
      </c>
      <c r="AG345" s="326">
        <v>0</v>
      </c>
      <c r="AH345" s="326">
        <v>32433.41</v>
      </c>
      <c r="AI345" s="326">
        <v>0</v>
      </c>
      <c r="AJ345" s="326">
        <v>0</v>
      </c>
      <c r="AK345" s="326">
        <v>0</v>
      </c>
      <c r="AL345" s="326">
        <v>0</v>
      </c>
      <c r="AM345" s="326">
        <v>179158.51</v>
      </c>
      <c r="AN345" s="326">
        <v>28615.39</v>
      </c>
      <c r="AO345" s="326">
        <v>0</v>
      </c>
      <c r="AP345" s="326">
        <v>1776.73</v>
      </c>
      <c r="AQ345" s="326">
        <v>3042369.55</v>
      </c>
      <c r="AR345" s="326">
        <v>4210842.21</v>
      </c>
      <c r="AS345" s="326">
        <v>474485.77</v>
      </c>
      <c r="AT345" s="326">
        <v>338338.04</v>
      </c>
      <c r="AU345" s="326">
        <v>400215.15</v>
      </c>
      <c r="AV345" s="326">
        <v>102757.67</v>
      </c>
      <c r="AW345" s="326">
        <v>599034.79</v>
      </c>
      <c r="AX345" s="326">
        <v>828233.66</v>
      </c>
      <c r="AY345" s="326">
        <v>538953.68999999994</v>
      </c>
      <c r="AZ345" s="326">
        <v>831739.27</v>
      </c>
      <c r="BA345" s="326">
        <v>2570193.9</v>
      </c>
      <c r="BB345" s="326">
        <v>536424.81999999995</v>
      </c>
      <c r="BC345" s="326">
        <v>116622.29</v>
      </c>
      <c r="BD345" s="326">
        <v>92465.02</v>
      </c>
      <c r="BE345" s="326">
        <v>13000</v>
      </c>
      <c r="BF345" s="326">
        <v>1999558.27</v>
      </c>
      <c r="BG345" s="326">
        <v>697473.76</v>
      </c>
      <c r="BH345" s="326">
        <v>16069.61</v>
      </c>
      <c r="BI345" s="326">
        <v>0</v>
      </c>
      <c r="BJ345" s="326">
        <v>0</v>
      </c>
      <c r="BK345" s="326">
        <v>0</v>
      </c>
      <c r="BL345" s="326">
        <v>0</v>
      </c>
      <c r="BM345" s="326">
        <v>0</v>
      </c>
      <c r="BN345" s="326">
        <v>0</v>
      </c>
      <c r="BO345" s="326">
        <v>0</v>
      </c>
      <c r="BP345" s="326">
        <v>0</v>
      </c>
      <c r="BQ345" s="326">
        <v>3599243.32</v>
      </c>
      <c r="BR345" s="326">
        <v>3783596.76</v>
      </c>
      <c r="BS345" s="326">
        <v>3599243.32</v>
      </c>
      <c r="BT345" s="326">
        <v>3783596.76</v>
      </c>
      <c r="BU345" s="326">
        <v>0</v>
      </c>
      <c r="BV345" s="326">
        <v>0</v>
      </c>
      <c r="BW345" s="326">
        <v>1996412.6</v>
      </c>
      <c r="BX345" s="326">
        <v>0</v>
      </c>
      <c r="BY345" s="326">
        <v>0</v>
      </c>
      <c r="BZ345" s="326">
        <v>0</v>
      </c>
      <c r="CA345" s="326">
        <v>0</v>
      </c>
      <c r="CB345" s="326">
        <v>0</v>
      </c>
      <c r="CC345" s="326">
        <v>0</v>
      </c>
      <c r="CD345" s="326">
        <v>0</v>
      </c>
      <c r="CE345" s="326">
        <v>0</v>
      </c>
      <c r="CF345" s="326">
        <v>0</v>
      </c>
      <c r="CG345" s="326">
        <v>0</v>
      </c>
      <c r="CH345" s="326">
        <v>0</v>
      </c>
      <c r="CI345" s="326">
        <v>0</v>
      </c>
      <c r="CJ345" s="326">
        <v>0</v>
      </c>
      <c r="CK345" s="326">
        <v>0</v>
      </c>
      <c r="CL345" s="326">
        <v>0</v>
      </c>
      <c r="CM345" s="326">
        <v>636764</v>
      </c>
      <c r="CN345" s="326">
        <v>0</v>
      </c>
      <c r="CO345" s="326">
        <v>0</v>
      </c>
      <c r="CP345" s="326">
        <v>0</v>
      </c>
      <c r="CQ345" s="326">
        <v>0</v>
      </c>
      <c r="CR345" s="326">
        <v>0</v>
      </c>
      <c r="CS345" s="326">
        <v>0</v>
      </c>
      <c r="CT345" s="326">
        <v>283385.26</v>
      </c>
      <c r="CU345" s="326">
        <v>0</v>
      </c>
      <c r="CV345" s="326">
        <v>0</v>
      </c>
      <c r="CW345" s="326">
        <v>0</v>
      </c>
      <c r="CX345" s="326">
        <v>20779.29</v>
      </c>
      <c r="CY345" s="326">
        <v>0</v>
      </c>
      <c r="CZ345" s="326">
        <v>0</v>
      </c>
      <c r="DA345" s="326">
        <v>0</v>
      </c>
      <c r="DB345" s="326">
        <v>0</v>
      </c>
      <c r="DC345" s="326">
        <v>0</v>
      </c>
      <c r="DD345" s="326">
        <v>0</v>
      </c>
      <c r="DE345" s="326">
        <v>0</v>
      </c>
      <c r="DF345" s="326">
        <v>0</v>
      </c>
      <c r="DG345" s="326">
        <v>0</v>
      </c>
      <c r="DH345" s="326">
        <v>0</v>
      </c>
      <c r="DI345" s="326">
        <v>2213275.67</v>
      </c>
      <c r="DJ345" s="326">
        <v>0</v>
      </c>
      <c r="DK345" s="326">
        <v>0</v>
      </c>
      <c r="DL345" s="326">
        <v>263292.05</v>
      </c>
      <c r="DM345" s="326">
        <v>157234.17000000001</v>
      </c>
      <c r="DN345" s="326">
        <v>0</v>
      </c>
      <c r="DO345" s="326">
        <v>0</v>
      </c>
      <c r="DP345" s="326">
        <v>262194.78999999998</v>
      </c>
      <c r="DQ345" s="326">
        <v>231.96</v>
      </c>
      <c r="DR345" s="326">
        <v>0</v>
      </c>
      <c r="DS345" s="326">
        <v>0</v>
      </c>
      <c r="DT345" s="326">
        <v>0</v>
      </c>
      <c r="DU345" s="326">
        <v>0</v>
      </c>
      <c r="DV345" s="326">
        <v>15681</v>
      </c>
      <c r="DW345" s="326">
        <v>25431.51</v>
      </c>
      <c r="DX345" s="326">
        <v>410069.06</v>
      </c>
      <c r="DY345" s="326">
        <v>443701.4</v>
      </c>
      <c r="DZ345" s="326">
        <v>256466.51</v>
      </c>
      <c r="EA345" s="326">
        <v>159471.81</v>
      </c>
      <c r="EB345" s="326">
        <v>63362.36</v>
      </c>
      <c r="EC345" s="326">
        <v>0</v>
      </c>
      <c r="ED345" s="326">
        <v>1955996.65</v>
      </c>
      <c r="EE345" s="326">
        <v>1979894.42</v>
      </c>
      <c r="EF345" s="326">
        <v>2226082.9700000002</v>
      </c>
      <c r="EG345" s="326">
        <v>2202185.2000000002</v>
      </c>
      <c r="EH345" s="326">
        <v>0</v>
      </c>
      <c r="EI345" s="326">
        <v>0</v>
      </c>
      <c r="EJ345" s="326">
        <v>0</v>
      </c>
      <c r="EK345" s="326">
        <v>0</v>
      </c>
      <c r="EL345" s="326">
        <v>0</v>
      </c>
      <c r="EM345" s="326">
        <v>7504337.4800000004</v>
      </c>
      <c r="EN345" s="326">
        <v>0</v>
      </c>
      <c r="EO345" s="326">
        <v>0</v>
      </c>
      <c r="EP345" s="326">
        <v>68600</v>
      </c>
      <c r="EQ345" s="326">
        <v>0</v>
      </c>
      <c r="ER345" s="326">
        <v>68600</v>
      </c>
      <c r="ES345" s="326">
        <v>0</v>
      </c>
      <c r="ET345" s="326">
        <v>0</v>
      </c>
      <c r="EU345" s="326">
        <v>28935.57</v>
      </c>
      <c r="EV345" s="326">
        <v>119917</v>
      </c>
      <c r="EW345" s="326">
        <v>594648.1</v>
      </c>
      <c r="EX345" s="326">
        <v>503666.67</v>
      </c>
      <c r="EY345" s="326">
        <v>0</v>
      </c>
      <c r="EZ345" s="326">
        <v>93075.32</v>
      </c>
      <c r="FA345" s="326">
        <v>51555.17</v>
      </c>
      <c r="FB345" s="326">
        <v>261763.73</v>
      </c>
      <c r="FC345" s="326">
        <v>30734.97</v>
      </c>
      <c r="FD345" s="326">
        <v>272548.90999999997</v>
      </c>
      <c r="FE345" s="326">
        <v>0</v>
      </c>
      <c r="FF345" s="326">
        <v>0</v>
      </c>
      <c r="FG345" s="326">
        <v>0</v>
      </c>
      <c r="FH345" s="326">
        <v>0</v>
      </c>
      <c r="FI345" s="326">
        <v>0</v>
      </c>
      <c r="FJ345" s="326">
        <v>0</v>
      </c>
      <c r="FK345" s="326">
        <v>0</v>
      </c>
    </row>
    <row r="346" spans="1:167" x14ac:dyDescent="0.15">
      <c r="A346" s="334">
        <v>5439</v>
      </c>
      <c r="B346" s="334" t="s">
        <v>790</v>
      </c>
      <c r="C346" s="326">
        <v>0</v>
      </c>
      <c r="D346" s="326">
        <v>7491023</v>
      </c>
      <c r="E346" s="326">
        <v>0</v>
      </c>
      <c r="F346" s="326">
        <v>41495.21</v>
      </c>
      <c r="G346" s="326">
        <v>28269.08</v>
      </c>
      <c r="H346" s="326">
        <v>81155.41</v>
      </c>
      <c r="I346" s="326">
        <v>269662.59000000003</v>
      </c>
      <c r="J346" s="326">
        <v>1566.85</v>
      </c>
      <c r="K346" s="326">
        <v>2550234.04</v>
      </c>
      <c r="L346" s="326">
        <v>0</v>
      </c>
      <c r="M346" s="326">
        <v>0</v>
      </c>
      <c r="N346" s="326">
        <v>0</v>
      </c>
      <c r="O346" s="326">
        <v>0</v>
      </c>
      <c r="P346" s="326">
        <v>0</v>
      </c>
      <c r="Q346" s="326">
        <v>0</v>
      </c>
      <c r="R346" s="326">
        <v>0</v>
      </c>
      <c r="S346" s="326">
        <v>0</v>
      </c>
      <c r="T346" s="326">
        <v>0</v>
      </c>
      <c r="U346" s="326">
        <v>301181</v>
      </c>
      <c r="V346" s="326">
        <v>22300107</v>
      </c>
      <c r="W346" s="326">
        <v>80708.34</v>
      </c>
      <c r="X346" s="326">
        <v>0</v>
      </c>
      <c r="Y346" s="326">
        <v>266701.53999999998</v>
      </c>
      <c r="Z346" s="326">
        <v>0</v>
      </c>
      <c r="AA346" s="326">
        <v>1442814.57</v>
      </c>
      <c r="AB346" s="326">
        <v>0</v>
      </c>
      <c r="AC346" s="326">
        <v>0</v>
      </c>
      <c r="AD346" s="326">
        <v>69218.31</v>
      </c>
      <c r="AE346" s="326">
        <v>631907.24</v>
      </c>
      <c r="AF346" s="326">
        <v>0</v>
      </c>
      <c r="AG346" s="326">
        <v>0</v>
      </c>
      <c r="AH346" s="326">
        <v>114402.99</v>
      </c>
      <c r="AI346" s="326">
        <v>0</v>
      </c>
      <c r="AJ346" s="326">
        <v>0</v>
      </c>
      <c r="AK346" s="326">
        <v>13554.67</v>
      </c>
      <c r="AL346" s="326">
        <v>0</v>
      </c>
      <c r="AM346" s="326">
        <v>1</v>
      </c>
      <c r="AN346" s="326">
        <v>104960.42</v>
      </c>
      <c r="AO346" s="326">
        <v>0</v>
      </c>
      <c r="AP346" s="326">
        <v>28241.599999999999</v>
      </c>
      <c r="AQ346" s="326">
        <v>6085446.1399999997</v>
      </c>
      <c r="AR346" s="326">
        <v>9037941.0299999993</v>
      </c>
      <c r="AS346" s="326">
        <v>1294576.96</v>
      </c>
      <c r="AT346" s="326">
        <v>791552.63</v>
      </c>
      <c r="AU346" s="326">
        <v>420174.06</v>
      </c>
      <c r="AV346" s="326">
        <v>231619.46</v>
      </c>
      <c r="AW346" s="326">
        <v>1043684.68</v>
      </c>
      <c r="AX346" s="326">
        <v>2286151.91</v>
      </c>
      <c r="AY346" s="326">
        <v>686344.18</v>
      </c>
      <c r="AZ346" s="326">
        <v>2086647.27</v>
      </c>
      <c r="BA346" s="326">
        <v>4608242.13</v>
      </c>
      <c r="BB346" s="326">
        <v>774715.27</v>
      </c>
      <c r="BC346" s="326">
        <v>315372.37</v>
      </c>
      <c r="BD346" s="326">
        <v>0</v>
      </c>
      <c r="BE346" s="326">
        <v>2283.8000000000002</v>
      </c>
      <c r="BF346" s="326">
        <v>3929397.41</v>
      </c>
      <c r="BG346" s="326">
        <v>2229304.2799999998</v>
      </c>
      <c r="BH346" s="326">
        <v>109968.43</v>
      </c>
      <c r="BI346" s="326">
        <v>3057776.8</v>
      </c>
      <c r="BJ346" s="326">
        <v>2947794.39</v>
      </c>
      <c r="BK346" s="326">
        <v>413473</v>
      </c>
      <c r="BL346" s="326">
        <v>20287.61</v>
      </c>
      <c r="BM346" s="326">
        <v>0</v>
      </c>
      <c r="BN346" s="326">
        <v>498000</v>
      </c>
      <c r="BO346" s="326">
        <v>0</v>
      </c>
      <c r="BP346" s="326">
        <v>35060.51</v>
      </c>
      <c r="BQ346" s="326">
        <v>5806124.3399999999</v>
      </c>
      <c r="BR346" s="326">
        <v>5660014.4800000004</v>
      </c>
      <c r="BS346" s="326">
        <v>9277374.1400000006</v>
      </c>
      <c r="BT346" s="326">
        <v>9161156.9900000002</v>
      </c>
      <c r="BU346" s="326">
        <v>0</v>
      </c>
      <c r="BV346" s="326">
        <v>0</v>
      </c>
      <c r="BW346" s="326">
        <v>3739626.41</v>
      </c>
      <c r="BX346" s="326">
        <v>0</v>
      </c>
      <c r="BY346" s="326">
        <v>0</v>
      </c>
      <c r="BZ346" s="326">
        <v>0</v>
      </c>
      <c r="CA346" s="326">
        <v>0</v>
      </c>
      <c r="CB346" s="326">
        <v>0</v>
      </c>
      <c r="CC346" s="326">
        <v>84769</v>
      </c>
      <c r="CD346" s="326">
        <v>0</v>
      </c>
      <c r="CE346" s="326">
        <v>0</v>
      </c>
      <c r="CF346" s="326">
        <v>0</v>
      </c>
      <c r="CG346" s="326">
        <v>0</v>
      </c>
      <c r="CH346" s="326">
        <v>10195.5</v>
      </c>
      <c r="CI346" s="326">
        <v>0</v>
      </c>
      <c r="CJ346" s="326">
        <v>0</v>
      </c>
      <c r="CK346" s="326">
        <v>0</v>
      </c>
      <c r="CL346" s="326">
        <v>0</v>
      </c>
      <c r="CM346" s="326">
        <v>1203656</v>
      </c>
      <c r="CN346" s="326">
        <v>32814</v>
      </c>
      <c r="CO346" s="326">
        <v>0</v>
      </c>
      <c r="CP346" s="326">
        <v>0</v>
      </c>
      <c r="CQ346" s="326">
        <v>0</v>
      </c>
      <c r="CR346" s="326">
        <v>0</v>
      </c>
      <c r="CS346" s="326">
        <v>8507</v>
      </c>
      <c r="CT346" s="326">
        <v>707448.5</v>
      </c>
      <c r="CU346" s="326">
        <v>0</v>
      </c>
      <c r="CV346" s="326">
        <v>0</v>
      </c>
      <c r="CW346" s="326">
        <v>0</v>
      </c>
      <c r="CX346" s="326">
        <v>134156.54999999999</v>
      </c>
      <c r="CY346" s="326">
        <v>0</v>
      </c>
      <c r="CZ346" s="326">
        <v>0</v>
      </c>
      <c r="DA346" s="326">
        <v>0</v>
      </c>
      <c r="DB346" s="326">
        <v>0</v>
      </c>
      <c r="DC346" s="326">
        <v>0</v>
      </c>
      <c r="DD346" s="326">
        <v>0</v>
      </c>
      <c r="DE346" s="326">
        <v>0</v>
      </c>
      <c r="DF346" s="326">
        <v>83386.720000000001</v>
      </c>
      <c r="DG346" s="326">
        <v>1686.62</v>
      </c>
      <c r="DH346" s="326">
        <v>0</v>
      </c>
      <c r="DI346" s="326">
        <v>4524355.84</v>
      </c>
      <c r="DJ346" s="326">
        <v>0</v>
      </c>
      <c r="DK346" s="326">
        <v>0</v>
      </c>
      <c r="DL346" s="326">
        <v>727857.57</v>
      </c>
      <c r="DM346" s="326">
        <v>240797.82</v>
      </c>
      <c r="DN346" s="326">
        <v>0</v>
      </c>
      <c r="DO346" s="326">
        <v>0</v>
      </c>
      <c r="DP346" s="326">
        <v>148539.99</v>
      </c>
      <c r="DQ346" s="326">
        <v>9800</v>
      </c>
      <c r="DR346" s="326">
        <v>0</v>
      </c>
      <c r="DS346" s="326">
        <v>0</v>
      </c>
      <c r="DT346" s="326">
        <v>0</v>
      </c>
      <c r="DU346" s="326">
        <v>0</v>
      </c>
      <c r="DV346" s="326">
        <v>184748.4</v>
      </c>
      <c r="DW346" s="326">
        <v>0</v>
      </c>
      <c r="DX346" s="326">
        <v>142873.07999999999</v>
      </c>
      <c r="DY346" s="326">
        <v>136967.59</v>
      </c>
      <c r="DZ346" s="326">
        <v>22905.34</v>
      </c>
      <c r="EA346" s="326">
        <v>28810.83</v>
      </c>
      <c r="EB346" s="326">
        <v>0</v>
      </c>
      <c r="EC346" s="326">
        <v>0</v>
      </c>
      <c r="ED346" s="326">
        <v>878667.98</v>
      </c>
      <c r="EE346" s="326">
        <v>923739.16</v>
      </c>
      <c r="EF346" s="326">
        <v>5054253.68</v>
      </c>
      <c r="EG346" s="326">
        <v>4560325</v>
      </c>
      <c r="EH346" s="326">
        <v>0</v>
      </c>
      <c r="EI346" s="326">
        <v>0</v>
      </c>
      <c r="EJ346" s="326">
        <v>0</v>
      </c>
      <c r="EK346" s="326">
        <v>448857.5</v>
      </c>
      <c r="EL346" s="326">
        <v>0</v>
      </c>
      <c r="EM346" s="326">
        <v>25170000</v>
      </c>
      <c r="EN346" s="326">
        <v>377637.32</v>
      </c>
      <c r="EO346" s="326">
        <v>12872.03</v>
      </c>
      <c r="EP346" s="326">
        <v>14788.41</v>
      </c>
      <c r="EQ346" s="326">
        <v>0</v>
      </c>
      <c r="ER346" s="326">
        <v>374701.95</v>
      </c>
      <c r="ES346" s="326">
        <v>0</v>
      </c>
      <c r="ET346" s="326">
        <v>4851.75</v>
      </c>
      <c r="EU346" s="326">
        <v>587480.35</v>
      </c>
      <c r="EV346" s="326">
        <v>561976.67000000004</v>
      </c>
      <c r="EW346" s="326">
        <v>1633624.15</v>
      </c>
      <c r="EX346" s="326">
        <v>1659127.83</v>
      </c>
      <c r="EY346" s="326">
        <v>0</v>
      </c>
      <c r="EZ346" s="326">
        <v>634509.61</v>
      </c>
      <c r="FA346" s="326">
        <v>650118.76</v>
      </c>
      <c r="FB346" s="326">
        <v>1303283.46</v>
      </c>
      <c r="FC346" s="326">
        <v>101995.79</v>
      </c>
      <c r="FD346" s="326">
        <v>1185678.52</v>
      </c>
      <c r="FE346" s="326">
        <v>0</v>
      </c>
      <c r="FF346" s="326">
        <v>0</v>
      </c>
      <c r="FG346" s="326">
        <v>0</v>
      </c>
      <c r="FH346" s="326">
        <v>225447.36</v>
      </c>
      <c r="FI346" s="326">
        <v>56395.95</v>
      </c>
      <c r="FJ346" s="326">
        <v>169051.41</v>
      </c>
      <c r="FK346" s="326">
        <v>0</v>
      </c>
    </row>
    <row r="347" spans="1:167" x14ac:dyDescent="0.15">
      <c r="A347" s="334">
        <v>5457</v>
      </c>
      <c r="B347" s="334" t="s">
        <v>791</v>
      </c>
      <c r="C347" s="326">
        <v>0</v>
      </c>
      <c r="D347" s="326">
        <v>9107398.0399999991</v>
      </c>
      <c r="E347" s="326">
        <v>6972.25</v>
      </c>
      <c r="F347" s="326">
        <v>8131.89</v>
      </c>
      <c r="G347" s="326">
        <v>73391.47</v>
      </c>
      <c r="H347" s="326">
        <v>30224.25</v>
      </c>
      <c r="I347" s="326">
        <v>46614.53</v>
      </c>
      <c r="J347" s="326">
        <v>4110</v>
      </c>
      <c r="K347" s="326">
        <v>854619</v>
      </c>
      <c r="L347" s="326">
        <v>0</v>
      </c>
      <c r="M347" s="326">
        <v>0</v>
      </c>
      <c r="N347" s="326">
        <v>0</v>
      </c>
      <c r="O347" s="326">
        <v>0</v>
      </c>
      <c r="P347" s="326">
        <v>6150</v>
      </c>
      <c r="Q347" s="326">
        <v>0</v>
      </c>
      <c r="R347" s="326">
        <v>0</v>
      </c>
      <c r="S347" s="326">
        <v>0</v>
      </c>
      <c r="T347" s="326">
        <v>0</v>
      </c>
      <c r="U347" s="326">
        <v>138466.07999999999</v>
      </c>
      <c r="V347" s="326">
        <v>1357948</v>
      </c>
      <c r="W347" s="326">
        <v>56156.73</v>
      </c>
      <c r="X347" s="326">
        <v>0</v>
      </c>
      <c r="Y347" s="326">
        <v>287728.34000000003</v>
      </c>
      <c r="Z347" s="326">
        <v>0</v>
      </c>
      <c r="AA347" s="326">
        <v>493105.75</v>
      </c>
      <c r="AB347" s="326">
        <v>0</v>
      </c>
      <c r="AC347" s="326">
        <v>0</v>
      </c>
      <c r="AD347" s="326">
        <v>60983.69</v>
      </c>
      <c r="AE347" s="326">
        <v>118712.58</v>
      </c>
      <c r="AF347" s="326">
        <v>0</v>
      </c>
      <c r="AG347" s="326">
        <v>0</v>
      </c>
      <c r="AH347" s="326">
        <v>42548.800000000003</v>
      </c>
      <c r="AI347" s="326">
        <v>0</v>
      </c>
      <c r="AJ347" s="326">
        <v>0</v>
      </c>
      <c r="AK347" s="326">
        <v>0</v>
      </c>
      <c r="AL347" s="326">
        <v>0</v>
      </c>
      <c r="AM347" s="326">
        <v>13145.2</v>
      </c>
      <c r="AN347" s="326">
        <v>8025</v>
      </c>
      <c r="AO347" s="326">
        <v>0</v>
      </c>
      <c r="AP347" s="326">
        <v>10846.39</v>
      </c>
      <c r="AQ347" s="326">
        <v>2669385.65</v>
      </c>
      <c r="AR347" s="326">
        <v>2500499.08</v>
      </c>
      <c r="AS347" s="326">
        <v>346056.78</v>
      </c>
      <c r="AT347" s="326">
        <v>335248.14</v>
      </c>
      <c r="AU347" s="326">
        <v>165389.49</v>
      </c>
      <c r="AV347" s="326">
        <v>301</v>
      </c>
      <c r="AW347" s="326">
        <v>265704.34999999998</v>
      </c>
      <c r="AX347" s="326">
        <v>498134.7</v>
      </c>
      <c r="AY347" s="326">
        <v>426868.33</v>
      </c>
      <c r="AZ347" s="326">
        <v>558519.97</v>
      </c>
      <c r="BA347" s="326">
        <v>1742192.39</v>
      </c>
      <c r="BB347" s="326">
        <v>325022.15000000002</v>
      </c>
      <c r="BC347" s="326">
        <v>121706.54</v>
      </c>
      <c r="BD347" s="326">
        <v>188463.76</v>
      </c>
      <c r="BE347" s="326">
        <v>82552.100000000006</v>
      </c>
      <c r="BF347" s="326">
        <v>1314365.75</v>
      </c>
      <c r="BG347" s="326">
        <v>1209329.98</v>
      </c>
      <c r="BH347" s="326">
        <v>0</v>
      </c>
      <c r="BI347" s="326">
        <v>0</v>
      </c>
      <c r="BJ347" s="326">
        <v>0</v>
      </c>
      <c r="BK347" s="326">
        <v>0</v>
      </c>
      <c r="BL347" s="326">
        <v>0</v>
      </c>
      <c r="BM347" s="326">
        <v>0</v>
      </c>
      <c r="BN347" s="326">
        <v>0</v>
      </c>
      <c r="BO347" s="326">
        <v>0</v>
      </c>
      <c r="BP347" s="326">
        <v>0</v>
      </c>
      <c r="BQ347" s="326">
        <v>3705550.01</v>
      </c>
      <c r="BR347" s="326">
        <v>3681087.84</v>
      </c>
      <c r="BS347" s="326">
        <v>3705550.01</v>
      </c>
      <c r="BT347" s="326">
        <v>3681087.84</v>
      </c>
      <c r="BU347" s="326">
        <v>0</v>
      </c>
      <c r="BV347" s="326">
        <v>0</v>
      </c>
      <c r="BW347" s="326">
        <v>1314365.75</v>
      </c>
      <c r="BX347" s="326">
        <v>0</v>
      </c>
      <c r="BY347" s="326">
        <v>0</v>
      </c>
      <c r="BZ347" s="326">
        <v>0</v>
      </c>
      <c r="CA347" s="326">
        <v>0</v>
      </c>
      <c r="CB347" s="326">
        <v>0</v>
      </c>
      <c r="CC347" s="326">
        <v>0</v>
      </c>
      <c r="CD347" s="326">
        <v>0</v>
      </c>
      <c r="CE347" s="326">
        <v>0</v>
      </c>
      <c r="CF347" s="326">
        <v>0</v>
      </c>
      <c r="CG347" s="326">
        <v>0</v>
      </c>
      <c r="CH347" s="326">
        <v>0</v>
      </c>
      <c r="CI347" s="326">
        <v>0</v>
      </c>
      <c r="CJ347" s="326">
        <v>0</v>
      </c>
      <c r="CK347" s="326">
        <v>0</v>
      </c>
      <c r="CL347" s="326">
        <v>0</v>
      </c>
      <c r="CM347" s="326">
        <v>467496</v>
      </c>
      <c r="CN347" s="326">
        <v>0</v>
      </c>
      <c r="CO347" s="326">
        <v>0</v>
      </c>
      <c r="CP347" s="326">
        <v>0</v>
      </c>
      <c r="CQ347" s="326">
        <v>0</v>
      </c>
      <c r="CR347" s="326">
        <v>5000</v>
      </c>
      <c r="CS347" s="326">
        <v>0</v>
      </c>
      <c r="CT347" s="326">
        <v>215108.35</v>
      </c>
      <c r="CU347" s="326">
        <v>0</v>
      </c>
      <c r="CV347" s="326">
        <v>0</v>
      </c>
      <c r="CW347" s="326">
        <v>0</v>
      </c>
      <c r="CX347" s="326">
        <v>97262.91</v>
      </c>
      <c r="CY347" s="326">
        <v>0</v>
      </c>
      <c r="CZ347" s="326">
        <v>0</v>
      </c>
      <c r="DA347" s="326">
        <v>0</v>
      </c>
      <c r="DB347" s="326">
        <v>0</v>
      </c>
      <c r="DC347" s="326">
        <v>0</v>
      </c>
      <c r="DD347" s="326">
        <v>0</v>
      </c>
      <c r="DE347" s="326">
        <v>0</v>
      </c>
      <c r="DF347" s="326">
        <v>0</v>
      </c>
      <c r="DG347" s="326">
        <v>0</v>
      </c>
      <c r="DH347" s="326">
        <v>0</v>
      </c>
      <c r="DI347" s="326">
        <v>1632568.85</v>
      </c>
      <c r="DJ347" s="326">
        <v>0</v>
      </c>
      <c r="DK347" s="326">
        <v>0</v>
      </c>
      <c r="DL347" s="326">
        <v>157824.91</v>
      </c>
      <c r="DM347" s="326">
        <v>142261.14000000001</v>
      </c>
      <c r="DN347" s="326">
        <v>0</v>
      </c>
      <c r="DO347" s="326">
        <v>0</v>
      </c>
      <c r="DP347" s="326">
        <v>103182.03</v>
      </c>
      <c r="DQ347" s="326">
        <v>0</v>
      </c>
      <c r="DR347" s="326">
        <v>0</v>
      </c>
      <c r="DS347" s="326">
        <v>0</v>
      </c>
      <c r="DT347" s="326">
        <v>0</v>
      </c>
      <c r="DU347" s="326">
        <v>0</v>
      </c>
      <c r="DV347" s="326">
        <v>63396.08</v>
      </c>
      <c r="DW347" s="326">
        <v>0</v>
      </c>
      <c r="DX347" s="326">
        <v>162583.84</v>
      </c>
      <c r="DY347" s="326">
        <v>123709.08</v>
      </c>
      <c r="DZ347" s="326">
        <v>173516.61</v>
      </c>
      <c r="EA347" s="326">
        <v>165136.12</v>
      </c>
      <c r="EB347" s="326">
        <v>47255.25</v>
      </c>
      <c r="EC347" s="326">
        <v>0</v>
      </c>
      <c r="ED347" s="326">
        <v>46355.99</v>
      </c>
      <c r="EE347" s="326">
        <v>126143.75</v>
      </c>
      <c r="EF347" s="326">
        <v>962416.93</v>
      </c>
      <c r="EG347" s="326">
        <v>737736.67</v>
      </c>
      <c r="EH347" s="326">
        <v>0</v>
      </c>
      <c r="EI347" s="326">
        <v>0</v>
      </c>
      <c r="EJ347" s="326">
        <v>0</v>
      </c>
      <c r="EK347" s="326">
        <v>144892.5</v>
      </c>
      <c r="EL347" s="326">
        <v>0</v>
      </c>
      <c r="EM347" s="326">
        <v>7604812.1500000004</v>
      </c>
      <c r="EN347" s="326">
        <v>6998.62</v>
      </c>
      <c r="EO347" s="326">
        <v>1185195.8999999999</v>
      </c>
      <c r="EP347" s="326">
        <v>5085501.8899999997</v>
      </c>
      <c r="EQ347" s="326">
        <v>0</v>
      </c>
      <c r="ER347" s="326">
        <v>3907304.61</v>
      </c>
      <c r="ES347" s="326">
        <v>0</v>
      </c>
      <c r="ET347" s="326">
        <v>0</v>
      </c>
      <c r="EU347" s="326">
        <v>69143.63</v>
      </c>
      <c r="EV347" s="326">
        <v>78004.67</v>
      </c>
      <c r="EW347" s="326">
        <v>494324.36</v>
      </c>
      <c r="EX347" s="326">
        <v>485463.32</v>
      </c>
      <c r="EY347" s="326">
        <v>0</v>
      </c>
      <c r="EZ347" s="326">
        <v>121916.05</v>
      </c>
      <c r="FA347" s="326">
        <v>122438.78</v>
      </c>
      <c r="FB347" s="326">
        <v>145856.65</v>
      </c>
      <c r="FC347" s="326">
        <v>50788.79</v>
      </c>
      <c r="FD347" s="326">
        <v>94545.13</v>
      </c>
      <c r="FE347" s="326">
        <v>0</v>
      </c>
      <c r="FF347" s="326">
        <v>0</v>
      </c>
      <c r="FG347" s="326">
        <v>0</v>
      </c>
      <c r="FH347" s="326">
        <v>0</v>
      </c>
      <c r="FI347" s="326">
        <v>0</v>
      </c>
      <c r="FJ347" s="326">
        <v>0</v>
      </c>
      <c r="FK347" s="326">
        <v>0</v>
      </c>
    </row>
    <row r="348" spans="1:167" x14ac:dyDescent="0.15">
      <c r="A348" s="334">
        <v>5460</v>
      </c>
      <c r="B348" s="334" t="s">
        <v>792</v>
      </c>
      <c r="C348" s="326">
        <v>0</v>
      </c>
      <c r="D348" s="326">
        <v>8098794.8799999999</v>
      </c>
      <c r="E348" s="326">
        <v>242.5</v>
      </c>
      <c r="F348" s="326">
        <v>29976.98</v>
      </c>
      <c r="G348" s="326">
        <v>53725.39</v>
      </c>
      <c r="H348" s="326">
        <v>61149.86</v>
      </c>
      <c r="I348" s="326">
        <v>81228.61</v>
      </c>
      <c r="J348" s="326">
        <v>0</v>
      </c>
      <c r="K348" s="326">
        <v>255261</v>
      </c>
      <c r="L348" s="326">
        <v>0</v>
      </c>
      <c r="M348" s="326">
        <v>15000</v>
      </c>
      <c r="N348" s="326">
        <v>0</v>
      </c>
      <c r="O348" s="326">
        <v>0</v>
      </c>
      <c r="P348" s="326">
        <v>9110</v>
      </c>
      <c r="Q348" s="326">
        <v>0</v>
      </c>
      <c r="R348" s="326">
        <v>0</v>
      </c>
      <c r="S348" s="326">
        <v>0</v>
      </c>
      <c r="T348" s="326">
        <v>0</v>
      </c>
      <c r="U348" s="326">
        <v>198624.91</v>
      </c>
      <c r="V348" s="326">
        <v>20076327</v>
      </c>
      <c r="W348" s="326">
        <v>46904.73</v>
      </c>
      <c r="X348" s="326">
        <v>399981</v>
      </c>
      <c r="Y348" s="326">
        <v>957268.04</v>
      </c>
      <c r="Z348" s="326">
        <v>1696.66</v>
      </c>
      <c r="AA348" s="326">
        <v>1346001.61</v>
      </c>
      <c r="AB348" s="326">
        <v>27763.55</v>
      </c>
      <c r="AC348" s="326">
        <v>35281.81</v>
      </c>
      <c r="AD348" s="326">
        <v>231102.56</v>
      </c>
      <c r="AE348" s="326">
        <v>588782.81000000006</v>
      </c>
      <c r="AF348" s="326">
        <v>0</v>
      </c>
      <c r="AG348" s="326">
        <v>0</v>
      </c>
      <c r="AH348" s="326">
        <v>0</v>
      </c>
      <c r="AI348" s="326">
        <v>234809.34</v>
      </c>
      <c r="AJ348" s="326">
        <v>0</v>
      </c>
      <c r="AK348" s="326">
        <v>0</v>
      </c>
      <c r="AL348" s="326">
        <v>0</v>
      </c>
      <c r="AM348" s="326">
        <v>39252.57</v>
      </c>
      <c r="AN348" s="326">
        <v>238631.79</v>
      </c>
      <c r="AO348" s="326">
        <v>0</v>
      </c>
      <c r="AP348" s="326">
        <v>12855.82</v>
      </c>
      <c r="AQ348" s="326">
        <v>6490053.9299999997</v>
      </c>
      <c r="AR348" s="326">
        <v>6794220.7999999998</v>
      </c>
      <c r="AS348" s="326">
        <v>974809.29</v>
      </c>
      <c r="AT348" s="326">
        <v>725594.1</v>
      </c>
      <c r="AU348" s="326">
        <v>428392.09</v>
      </c>
      <c r="AV348" s="326">
        <v>13173.48</v>
      </c>
      <c r="AW348" s="326">
        <v>984330.62</v>
      </c>
      <c r="AX348" s="326">
        <v>2295382.5</v>
      </c>
      <c r="AY348" s="326">
        <v>665276.18999999994</v>
      </c>
      <c r="AZ348" s="326">
        <v>1640924.3</v>
      </c>
      <c r="BA348" s="326">
        <v>5077932.84</v>
      </c>
      <c r="BB348" s="326">
        <v>709562.09</v>
      </c>
      <c r="BC348" s="326">
        <v>293940.96999999997</v>
      </c>
      <c r="BD348" s="326">
        <v>0</v>
      </c>
      <c r="BE348" s="326">
        <v>24380.6</v>
      </c>
      <c r="BF348" s="326">
        <v>3867791.7</v>
      </c>
      <c r="BG348" s="326">
        <v>1504177.71</v>
      </c>
      <c r="BH348" s="326">
        <v>76041.8</v>
      </c>
      <c r="BI348" s="326">
        <v>96185.15</v>
      </c>
      <c r="BJ348" s="326">
        <v>73344.84</v>
      </c>
      <c r="BK348" s="326">
        <v>0</v>
      </c>
      <c r="BL348" s="326">
        <v>5406.44</v>
      </c>
      <c r="BM348" s="326">
        <v>9210</v>
      </c>
      <c r="BN348" s="326">
        <v>33250</v>
      </c>
      <c r="BO348" s="326">
        <v>46691.47</v>
      </c>
      <c r="BP348" s="326">
        <v>0</v>
      </c>
      <c r="BQ348" s="326">
        <v>5795998.46</v>
      </c>
      <c r="BR348" s="326">
        <v>6309872.21</v>
      </c>
      <c r="BS348" s="326">
        <v>5948085.0800000001</v>
      </c>
      <c r="BT348" s="326">
        <v>6421873.4900000002</v>
      </c>
      <c r="BU348" s="326">
        <v>0</v>
      </c>
      <c r="BV348" s="326">
        <v>0</v>
      </c>
      <c r="BW348" s="326">
        <v>3367791.7</v>
      </c>
      <c r="BX348" s="326">
        <v>0</v>
      </c>
      <c r="BY348" s="326">
        <v>926.33</v>
      </c>
      <c r="BZ348" s="326">
        <v>0</v>
      </c>
      <c r="CA348" s="326">
        <v>0</v>
      </c>
      <c r="CB348" s="326">
        <v>0</v>
      </c>
      <c r="CC348" s="326">
        <v>7269.19</v>
      </c>
      <c r="CD348" s="326">
        <v>0</v>
      </c>
      <c r="CE348" s="326">
        <v>0</v>
      </c>
      <c r="CF348" s="326">
        <v>0</v>
      </c>
      <c r="CG348" s="326">
        <v>0</v>
      </c>
      <c r="CH348" s="326">
        <v>14.47</v>
      </c>
      <c r="CI348" s="326">
        <v>0</v>
      </c>
      <c r="CJ348" s="326">
        <v>0</v>
      </c>
      <c r="CK348" s="326">
        <v>0</v>
      </c>
      <c r="CL348" s="326">
        <v>3676.9</v>
      </c>
      <c r="CM348" s="326">
        <v>1138750</v>
      </c>
      <c r="CN348" s="326">
        <v>0</v>
      </c>
      <c r="CO348" s="326">
        <v>0</v>
      </c>
      <c r="CP348" s="326">
        <v>0</v>
      </c>
      <c r="CQ348" s="326">
        <v>0</v>
      </c>
      <c r="CR348" s="326">
        <v>11000</v>
      </c>
      <c r="CS348" s="326">
        <v>0</v>
      </c>
      <c r="CT348" s="326">
        <v>588815.99</v>
      </c>
      <c r="CU348" s="326">
        <v>0</v>
      </c>
      <c r="CV348" s="326">
        <v>0</v>
      </c>
      <c r="CW348" s="326">
        <v>0</v>
      </c>
      <c r="CX348" s="326">
        <v>190514.37</v>
      </c>
      <c r="CY348" s="326">
        <v>0</v>
      </c>
      <c r="CZ348" s="326">
        <v>0</v>
      </c>
      <c r="DA348" s="326">
        <v>0</v>
      </c>
      <c r="DB348" s="326">
        <v>0</v>
      </c>
      <c r="DC348" s="326">
        <v>0</v>
      </c>
      <c r="DD348" s="326">
        <v>0</v>
      </c>
      <c r="DE348" s="326">
        <v>0</v>
      </c>
      <c r="DF348" s="326">
        <v>0</v>
      </c>
      <c r="DG348" s="326">
        <v>0</v>
      </c>
      <c r="DH348" s="326">
        <v>0</v>
      </c>
      <c r="DI348" s="326">
        <v>3876741.91</v>
      </c>
      <c r="DJ348" s="326">
        <v>0</v>
      </c>
      <c r="DK348" s="326">
        <v>0</v>
      </c>
      <c r="DL348" s="326">
        <v>561088.17000000004</v>
      </c>
      <c r="DM348" s="326">
        <v>183666.33</v>
      </c>
      <c r="DN348" s="326">
        <v>0</v>
      </c>
      <c r="DO348" s="326">
        <v>0</v>
      </c>
      <c r="DP348" s="326">
        <v>363018.54</v>
      </c>
      <c r="DQ348" s="326">
        <v>0</v>
      </c>
      <c r="DR348" s="326">
        <v>0</v>
      </c>
      <c r="DS348" s="326">
        <v>0</v>
      </c>
      <c r="DT348" s="326">
        <v>0</v>
      </c>
      <c r="DU348" s="326">
        <v>0</v>
      </c>
      <c r="DV348" s="326">
        <v>324244</v>
      </c>
      <c r="DW348" s="326">
        <v>0</v>
      </c>
      <c r="DX348" s="326">
        <v>141376.43</v>
      </c>
      <c r="DY348" s="326">
        <v>167214.48000000001</v>
      </c>
      <c r="DZ348" s="326">
        <v>236210.58</v>
      </c>
      <c r="EA348" s="326">
        <v>180938.78</v>
      </c>
      <c r="EB348" s="326">
        <v>29287.27</v>
      </c>
      <c r="EC348" s="326">
        <v>146.47999999999999</v>
      </c>
      <c r="ED348" s="326">
        <v>47479.07</v>
      </c>
      <c r="EE348" s="326">
        <v>19072.57</v>
      </c>
      <c r="EF348" s="326">
        <v>1902623.5</v>
      </c>
      <c r="EG348" s="326">
        <v>1931030</v>
      </c>
      <c r="EH348" s="326">
        <v>0</v>
      </c>
      <c r="EI348" s="326">
        <v>0</v>
      </c>
      <c r="EJ348" s="326">
        <v>0</v>
      </c>
      <c r="EK348" s="326">
        <v>0</v>
      </c>
      <c r="EL348" s="326">
        <v>0</v>
      </c>
      <c r="EM348" s="326">
        <v>1790000</v>
      </c>
      <c r="EN348" s="326">
        <v>450665.79</v>
      </c>
      <c r="EO348" s="326">
        <v>951749.12</v>
      </c>
      <c r="EP348" s="326">
        <v>501083.33</v>
      </c>
      <c r="EQ348" s="326">
        <v>0</v>
      </c>
      <c r="ER348" s="326">
        <v>0</v>
      </c>
      <c r="ES348" s="326">
        <v>0</v>
      </c>
      <c r="ET348" s="326">
        <v>0</v>
      </c>
      <c r="EU348" s="326">
        <v>0</v>
      </c>
      <c r="EV348" s="326">
        <v>6733.97</v>
      </c>
      <c r="EW348" s="326">
        <v>1843807.04</v>
      </c>
      <c r="EX348" s="326">
        <v>1837048.17</v>
      </c>
      <c r="EY348" s="326">
        <v>24.9</v>
      </c>
      <c r="EZ348" s="326">
        <v>823.79</v>
      </c>
      <c r="FA348" s="326">
        <v>7162.13</v>
      </c>
      <c r="FB348" s="326">
        <v>23085</v>
      </c>
      <c r="FC348" s="326">
        <v>172.77</v>
      </c>
      <c r="FD348" s="326">
        <v>16573.89</v>
      </c>
      <c r="FE348" s="326">
        <v>0</v>
      </c>
      <c r="FF348" s="326">
        <v>0</v>
      </c>
      <c r="FG348" s="326">
        <v>0</v>
      </c>
      <c r="FH348" s="326">
        <v>0</v>
      </c>
      <c r="FI348" s="326">
        <v>0</v>
      </c>
      <c r="FJ348" s="326">
        <v>0</v>
      </c>
      <c r="FK348" s="326">
        <v>0</v>
      </c>
    </row>
    <row r="349" spans="1:167" x14ac:dyDescent="0.15">
      <c r="A349" s="334">
        <v>5467</v>
      </c>
      <c r="B349" s="334" t="s">
        <v>793</v>
      </c>
      <c r="C349" s="326">
        <v>0</v>
      </c>
      <c r="D349" s="326">
        <v>3155554.91</v>
      </c>
      <c r="E349" s="326">
        <v>0</v>
      </c>
      <c r="F349" s="326">
        <v>9239.11</v>
      </c>
      <c r="G349" s="326">
        <v>32204.52</v>
      </c>
      <c r="H349" s="326">
        <v>35889.4</v>
      </c>
      <c r="I349" s="326">
        <v>28072.66</v>
      </c>
      <c r="J349" s="326">
        <v>7212</v>
      </c>
      <c r="K349" s="326">
        <v>510604</v>
      </c>
      <c r="L349" s="326">
        <v>0</v>
      </c>
      <c r="M349" s="326">
        <v>0</v>
      </c>
      <c r="N349" s="326">
        <v>0</v>
      </c>
      <c r="O349" s="326">
        <v>0</v>
      </c>
      <c r="P349" s="326">
        <v>11662.33</v>
      </c>
      <c r="Q349" s="326">
        <v>0</v>
      </c>
      <c r="R349" s="326">
        <v>26997.38</v>
      </c>
      <c r="S349" s="326">
        <v>0</v>
      </c>
      <c r="T349" s="326">
        <v>0</v>
      </c>
      <c r="U349" s="326">
        <v>46816.37</v>
      </c>
      <c r="V349" s="326">
        <v>5709352</v>
      </c>
      <c r="W349" s="326">
        <v>5653.3</v>
      </c>
      <c r="X349" s="326">
        <v>0</v>
      </c>
      <c r="Y349" s="326">
        <v>0</v>
      </c>
      <c r="Z349" s="326">
        <v>0</v>
      </c>
      <c r="AA349" s="326">
        <v>371242.59</v>
      </c>
      <c r="AB349" s="326">
        <v>0</v>
      </c>
      <c r="AC349" s="326">
        <v>0</v>
      </c>
      <c r="AD349" s="326">
        <v>1650</v>
      </c>
      <c r="AE349" s="326">
        <v>100186.38</v>
      </c>
      <c r="AF349" s="326">
        <v>0</v>
      </c>
      <c r="AG349" s="326">
        <v>0</v>
      </c>
      <c r="AH349" s="326">
        <v>30965.02</v>
      </c>
      <c r="AI349" s="326">
        <v>0</v>
      </c>
      <c r="AJ349" s="326">
        <v>0</v>
      </c>
      <c r="AK349" s="326">
        <v>0</v>
      </c>
      <c r="AL349" s="326">
        <v>0</v>
      </c>
      <c r="AM349" s="326">
        <v>5570</v>
      </c>
      <c r="AN349" s="326">
        <v>305691.3</v>
      </c>
      <c r="AO349" s="326">
        <v>0</v>
      </c>
      <c r="AP349" s="326">
        <v>2990</v>
      </c>
      <c r="AQ349" s="326">
        <v>1547249.09</v>
      </c>
      <c r="AR349" s="326">
        <v>2060397.68</v>
      </c>
      <c r="AS349" s="326">
        <v>256333.93</v>
      </c>
      <c r="AT349" s="326">
        <v>271421.63</v>
      </c>
      <c r="AU349" s="326">
        <v>127479.91</v>
      </c>
      <c r="AV349" s="326">
        <v>263.35000000000002</v>
      </c>
      <c r="AW349" s="326">
        <v>158427.6</v>
      </c>
      <c r="AX349" s="326">
        <v>341941.71</v>
      </c>
      <c r="AY349" s="326">
        <v>339922.91</v>
      </c>
      <c r="AZ349" s="326">
        <v>450888.85</v>
      </c>
      <c r="BA349" s="326">
        <v>1567618.71</v>
      </c>
      <c r="BB349" s="326">
        <v>375610.65</v>
      </c>
      <c r="BC349" s="326">
        <v>95731.71</v>
      </c>
      <c r="BD349" s="326">
        <v>3123.75</v>
      </c>
      <c r="BE349" s="326">
        <v>370379.26</v>
      </c>
      <c r="BF349" s="326">
        <v>891081.4</v>
      </c>
      <c r="BG349" s="326">
        <v>1111293.6499999999</v>
      </c>
      <c r="BH349" s="326">
        <v>79.63</v>
      </c>
      <c r="BI349" s="326">
        <v>0</v>
      </c>
      <c r="BJ349" s="326">
        <v>0</v>
      </c>
      <c r="BK349" s="326">
        <v>0</v>
      </c>
      <c r="BL349" s="326">
        <v>0</v>
      </c>
      <c r="BM349" s="326">
        <v>0</v>
      </c>
      <c r="BN349" s="326">
        <v>0</v>
      </c>
      <c r="BO349" s="326">
        <v>66542</v>
      </c>
      <c r="BP349" s="326">
        <v>0</v>
      </c>
      <c r="BQ349" s="326">
        <v>2634383.0499999998</v>
      </c>
      <c r="BR349" s="326">
        <v>3129232.9</v>
      </c>
      <c r="BS349" s="326">
        <v>2700925.05</v>
      </c>
      <c r="BT349" s="326">
        <v>3129232.9</v>
      </c>
      <c r="BU349" s="326">
        <v>0</v>
      </c>
      <c r="BV349" s="326">
        <v>0</v>
      </c>
      <c r="BW349" s="326">
        <v>691081.4</v>
      </c>
      <c r="BX349" s="326">
        <v>0</v>
      </c>
      <c r="BY349" s="326">
        <v>0</v>
      </c>
      <c r="BZ349" s="326">
        <v>0</v>
      </c>
      <c r="CA349" s="326">
        <v>0</v>
      </c>
      <c r="CB349" s="326">
        <v>0</v>
      </c>
      <c r="CC349" s="326">
        <v>0</v>
      </c>
      <c r="CD349" s="326">
        <v>0</v>
      </c>
      <c r="CE349" s="326">
        <v>0</v>
      </c>
      <c r="CF349" s="326">
        <v>0</v>
      </c>
      <c r="CG349" s="326">
        <v>0</v>
      </c>
      <c r="CH349" s="326">
        <v>9000</v>
      </c>
      <c r="CI349" s="326">
        <v>0</v>
      </c>
      <c r="CJ349" s="326">
        <v>8233.9</v>
      </c>
      <c r="CK349" s="326">
        <v>0</v>
      </c>
      <c r="CL349" s="326">
        <v>0</v>
      </c>
      <c r="CM349" s="326">
        <v>6919</v>
      </c>
      <c r="CN349" s="326">
        <v>0</v>
      </c>
      <c r="CO349" s="326">
        <v>0</v>
      </c>
      <c r="CP349" s="326">
        <v>0</v>
      </c>
      <c r="CQ349" s="326">
        <v>0</v>
      </c>
      <c r="CR349" s="326">
        <v>0</v>
      </c>
      <c r="CS349" s="326">
        <v>0</v>
      </c>
      <c r="CT349" s="326">
        <v>165246.04999999999</v>
      </c>
      <c r="CU349" s="326">
        <v>0</v>
      </c>
      <c r="CV349" s="326">
        <v>0</v>
      </c>
      <c r="CW349" s="326">
        <v>0</v>
      </c>
      <c r="CX349" s="326">
        <v>33649.24</v>
      </c>
      <c r="CY349" s="326">
        <v>0</v>
      </c>
      <c r="CZ349" s="326">
        <v>0</v>
      </c>
      <c r="DA349" s="326">
        <v>0</v>
      </c>
      <c r="DB349" s="326">
        <v>0</v>
      </c>
      <c r="DC349" s="326">
        <v>0</v>
      </c>
      <c r="DD349" s="326">
        <v>0</v>
      </c>
      <c r="DE349" s="326">
        <v>0</v>
      </c>
      <c r="DF349" s="326">
        <v>0</v>
      </c>
      <c r="DG349" s="326">
        <v>0</v>
      </c>
      <c r="DH349" s="326">
        <v>8233.9</v>
      </c>
      <c r="DI349" s="326">
        <v>12758.96</v>
      </c>
      <c r="DJ349" s="326">
        <v>0</v>
      </c>
      <c r="DK349" s="326">
        <v>7251.85</v>
      </c>
      <c r="DL349" s="326">
        <v>118343.33</v>
      </c>
      <c r="DM349" s="326">
        <v>46065.78</v>
      </c>
      <c r="DN349" s="326">
        <v>0</v>
      </c>
      <c r="DO349" s="326">
        <v>0</v>
      </c>
      <c r="DP349" s="326">
        <v>51297.48</v>
      </c>
      <c r="DQ349" s="326">
        <v>0</v>
      </c>
      <c r="DR349" s="326">
        <v>0</v>
      </c>
      <c r="DS349" s="326">
        <v>0</v>
      </c>
      <c r="DT349" s="326">
        <v>19759.52</v>
      </c>
      <c r="DU349" s="326">
        <v>0</v>
      </c>
      <c r="DV349" s="326">
        <v>650418.77</v>
      </c>
      <c r="DW349" s="326">
        <v>0</v>
      </c>
      <c r="DX349" s="326">
        <v>15733.98</v>
      </c>
      <c r="DY349" s="326">
        <v>17663.900000000001</v>
      </c>
      <c r="DZ349" s="326">
        <v>10380.700000000001</v>
      </c>
      <c r="EA349" s="326">
        <v>0</v>
      </c>
      <c r="EB349" s="326">
        <v>8450.7800000000007</v>
      </c>
      <c r="EC349" s="326">
        <v>0</v>
      </c>
      <c r="ED349" s="326">
        <v>9868.75</v>
      </c>
      <c r="EE349" s="326">
        <v>8662.5</v>
      </c>
      <c r="EF349" s="326">
        <v>133531.25</v>
      </c>
      <c r="EG349" s="326">
        <v>32737.5</v>
      </c>
      <c r="EH349" s="326">
        <v>0</v>
      </c>
      <c r="EI349" s="326">
        <v>0</v>
      </c>
      <c r="EJ349" s="326">
        <v>0</v>
      </c>
      <c r="EK349" s="326">
        <v>102000</v>
      </c>
      <c r="EL349" s="326">
        <v>0</v>
      </c>
      <c r="EM349" s="326">
        <v>630000</v>
      </c>
      <c r="EN349" s="326">
        <v>200698.61</v>
      </c>
      <c r="EO349" s="326">
        <v>401907.79</v>
      </c>
      <c r="EP349" s="326">
        <v>201209.18</v>
      </c>
      <c r="EQ349" s="326">
        <v>0</v>
      </c>
      <c r="ER349" s="326">
        <v>0</v>
      </c>
      <c r="ES349" s="326">
        <v>0</v>
      </c>
      <c r="ET349" s="326">
        <v>0</v>
      </c>
      <c r="EU349" s="326">
        <v>78730.240000000005</v>
      </c>
      <c r="EV349" s="326">
        <v>63330.15</v>
      </c>
      <c r="EW349" s="326">
        <v>395305.58</v>
      </c>
      <c r="EX349" s="326">
        <v>410705.67</v>
      </c>
      <c r="EY349" s="326">
        <v>0</v>
      </c>
      <c r="EZ349" s="326">
        <v>36529.18</v>
      </c>
      <c r="FA349" s="326">
        <v>46661.52</v>
      </c>
      <c r="FB349" s="326">
        <v>151150.57</v>
      </c>
      <c r="FC349" s="326">
        <v>0</v>
      </c>
      <c r="FD349" s="326">
        <v>141018.23000000001</v>
      </c>
      <c r="FE349" s="326">
        <v>0</v>
      </c>
      <c r="FF349" s="326">
        <v>0</v>
      </c>
      <c r="FG349" s="326">
        <v>0</v>
      </c>
      <c r="FH349" s="326">
        <v>0</v>
      </c>
      <c r="FI349" s="326">
        <v>0</v>
      </c>
      <c r="FJ349" s="326">
        <v>0</v>
      </c>
      <c r="FK349" s="326">
        <v>0</v>
      </c>
    </row>
    <row r="350" spans="1:167" x14ac:dyDescent="0.15">
      <c r="A350" s="334">
        <v>5474</v>
      </c>
      <c r="B350" s="334" t="s">
        <v>794</v>
      </c>
      <c r="C350" s="326">
        <v>0</v>
      </c>
      <c r="D350" s="326">
        <v>12177676.98</v>
      </c>
      <c r="E350" s="326">
        <v>0</v>
      </c>
      <c r="F350" s="326">
        <v>0</v>
      </c>
      <c r="G350" s="326">
        <v>16071.29</v>
      </c>
      <c r="H350" s="326">
        <v>20537.64</v>
      </c>
      <c r="I350" s="326">
        <v>22640.67</v>
      </c>
      <c r="J350" s="326">
        <v>0</v>
      </c>
      <c r="K350" s="326">
        <v>307727.76</v>
      </c>
      <c r="L350" s="326">
        <v>0</v>
      </c>
      <c r="M350" s="326">
        <v>0</v>
      </c>
      <c r="N350" s="326">
        <v>0</v>
      </c>
      <c r="O350" s="326">
        <v>0</v>
      </c>
      <c r="P350" s="326">
        <v>9159.4500000000007</v>
      </c>
      <c r="Q350" s="326">
        <v>0</v>
      </c>
      <c r="R350" s="326">
        <v>0</v>
      </c>
      <c r="S350" s="326">
        <v>0</v>
      </c>
      <c r="T350" s="326">
        <v>5892</v>
      </c>
      <c r="U350" s="326">
        <v>166913.42000000001</v>
      </c>
      <c r="V350" s="326">
        <v>475981</v>
      </c>
      <c r="W350" s="326">
        <v>2366.9699999999998</v>
      </c>
      <c r="X350" s="326">
        <v>0</v>
      </c>
      <c r="Y350" s="326">
        <v>361952.1</v>
      </c>
      <c r="Z350" s="326">
        <v>13561.29</v>
      </c>
      <c r="AA350" s="326">
        <v>963631.09</v>
      </c>
      <c r="AB350" s="326">
        <v>0</v>
      </c>
      <c r="AC350" s="326">
        <v>0</v>
      </c>
      <c r="AD350" s="326">
        <v>248013.75</v>
      </c>
      <c r="AE350" s="326">
        <v>362734.64</v>
      </c>
      <c r="AF350" s="326">
        <v>0</v>
      </c>
      <c r="AG350" s="326">
        <v>0</v>
      </c>
      <c r="AH350" s="326">
        <v>54852.03</v>
      </c>
      <c r="AI350" s="326">
        <v>0</v>
      </c>
      <c r="AJ350" s="326">
        <v>0</v>
      </c>
      <c r="AK350" s="326">
        <v>1300</v>
      </c>
      <c r="AL350" s="326">
        <v>0</v>
      </c>
      <c r="AM350" s="326">
        <v>11989</v>
      </c>
      <c r="AN350" s="326">
        <v>13105.4</v>
      </c>
      <c r="AO350" s="326">
        <v>0</v>
      </c>
      <c r="AP350" s="326">
        <v>2660.98</v>
      </c>
      <c r="AQ350" s="326">
        <v>1706356.52</v>
      </c>
      <c r="AR350" s="326">
        <v>3009237.18</v>
      </c>
      <c r="AS350" s="326">
        <v>460626.33</v>
      </c>
      <c r="AT350" s="326">
        <v>313413.18</v>
      </c>
      <c r="AU350" s="326">
        <v>245289.41</v>
      </c>
      <c r="AV350" s="326">
        <v>349.89</v>
      </c>
      <c r="AW350" s="326">
        <v>913783.49</v>
      </c>
      <c r="AX350" s="326">
        <v>263766.63</v>
      </c>
      <c r="AY350" s="326">
        <v>397874.49</v>
      </c>
      <c r="AZ350" s="326">
        <v>601867.68000000005</v>
      </c>
      <c r="BA350" s="326">
        <v>2951069.48</v>
      </c>
      <c r="BB350" s="326">
        <v>543567.87</v>
      </c>
      <c r="BC350" s="326">
        <v>152181.85</v>
      </c>
      <c r="BD350" s="326">
        <v>9009.61</v>
      </c>
      <c r="BE350" s="326">
        <v>532509.27</v>
      </c>
      <c r="BF350" s="326">
        <v>1422344.02</v>
      </c>
      <c r="BG350" s="326">
        <v>1524995.96</v>
      </c>
      <c r="BH350" s="326">
        <v>94864.7</v>
      </c>
      <c r="BI350" s="326">
        <v>0</v>
      </c>
      <c r="BJ350" s="326">
        <v>0</v>
      </c>
      <c r="BK350" s="326">
        <v>0</v>
      </c>
      <c r="BL350" s="326">
        <v>0</v>
      </c>
      <c r="BM350" s="326">
        <v>0</v>
      </c>
      <c r="BN350" s="326">
        <v>0</v>
      </c>
      <c r="BO350" s="326">
        <v>0</v>
      </c>
      <c r="BP350" s="326">
        <v>0</v>
      </c>
      <c r="BQ350" s="326">
        <v>4990919.1399999997</v>
      </c>
      <c r="BR350" s="326">
        <v>5086579.04</v>
      </c>
      <c r="BS350" s="326">
        <v>4990919.1399999997</v>
      </c>
      <c r="BT350" s="326">
        <v>5086579.04</v>
      </c>
      <c r="BU350" s="326">
        <v>0</v>
      </c>
      <c r="BV350" s="326">
        <v>0</v>
      </c>
      <c r="BW350" s="326">
        <v>1359390.67</v>
      </c>
      <c r="BX350" s="326">
        <v>0</v>
      </c>
      <c r="BY350" s="326">
        <v>0</v>
      </c>
      <c r="BZ350" s="326">
        <v>0</v>
      </c>
      <c r="CA350" s="326">
        <v>0</v>
      </c>
      <c r="CB350" s="326">
        <v>0</v>
      </c>
      <c r="CC350" s="326">
        <v>8610.66</v>
      </c>
      <c r="CD350" s="326">
        <v>0</v>
      </c>
      <c r="CE350" s="326">
        <v>0</v>
      </c>
      <c r="CF350" s="326">
        <v>0</v>
      </c>
      <c r="CG350" s="326">
        <v>0</v>
      </c>
      <c r="CH350" s="326">
        <v>785</v>
      </c>
      <c r="CI350" s="326">
        <v>0</v>
      </c>
      <c r="CJ350" s="326">
        <v>0</v>
      </c>
      <c r="CK350" s="326">
        <v>0</v>
      </c>
      <c r="CL350" s="326">
        <v>0</v>
      </c>
      <c r="CM350" s="326">
        <v>448193</v>
      </c>
      <c r="CN350" s="326">
        <v>0</v>
      </c>
      <c r="CO350" s="326">
        <v>0</v>
      </c>
      <c r="CP350" s="326">
        <v>0</v>
      </c>
      <c r="CQ350" s="326">
        <v>0</v>
      </c>
      <c r="CR350" s="326">
        <v>208</v>
      </c>
      <c r="CS350" s="326">
        <v>0</v>
      </c>
      <c r="CT350" s="326">
        <v>234639.19</v>
      </c>
      <c r="CU350" s="326">
        <v>0</v>
      </c>
      <c r="CV350" s="326">
        <v>0</v>
      </c>
      <c r="CW350" s="326">
        <v>0</v>
      </c>
      <c r="CX350" s="326">
        <v>95818.35</v>
      </c>
      <c r="CY350" s="326">
        <v>0</v>
      </c>
      <c r="CZ350" s="326">
        <v>0</v>
      </c>
      <c r="DA350" s="326">
        <v>0</v>
      </c>
      <c r="DB350" s="326">
        <v>0</v>
      </c>
      <c r="DC350" s="326">
        <v>0</v>
      </c>
      <c r="DD350" s="326">
        <v>0</v>
      </c>
      <c r="DE350" s="326">
        <v>0</v>
      </c>
      <c r="DF350" s="326">
        <v>0</v>
      </c>
      <c r="DG350" s="326">
        <v>0</v>
      </c>
      <c r="DH350" s="326">
        <v>0</v>
      </c>
      <c r="DI350" s="326">
        <v>1593820.15</v>
      </c>
      <c r="DJ350" s="326">
        <v>0</v>
      </c>
      <c r="DK350" s="326">
        <v>0</v>
      </c>
      <c r="DL350" s="326">
        <v>175367.5</v>
      </c>
      <c r="DM350" s="326">
        <v>180374.85</v>
      </c>
      <c r="DN350" s="326">
        <v>0</v>
      </c>
      <c r="DO350" s="326">
        <v>0</v>
      </c>
      <c r="DP350" s="326">
        <v>162780.88</v>
      </c>
      <c r="DQ350" s="326">
        <v>0</v>
      </c>
      <c r="DR350" s="326">
        <v>0</v>
      </c>
      <c r="DS350" s="326">
        <v>0</v>
      </c>
      <c r="DT350" s="326">
        <v>12050.19</v>
      </c>
      <c r="DU350" s="326">
        <v>0</v>
      </c>
      <c r="DV350" s="326">
        <v>23251.3</v>
      </c>
      <c r="DW350" s="326">
        <v>0</v>
      </c>
      <c r="DX350" s="326">
        <v>20654.41</v>
      </c>
      <c r="DY350" s="326">
        <v>13280.71</v>
      </c>
      <c r="DZ350" s="326">
        <v>999</v>
      </c>
      <c r="EA350" s="326">
        <v>7373.7</v>
      </c>
      <c r="EB350" s="326">
        <v>999</v>
      </c>
      <c r="EC350" s="326">
        <v>0</v>
      </c>
      <c r="ED350" s="326">
        <v>3001387.03</v>
      </c>
      <c r="EE350" s="326">
        <v>3108301.84</v>
      </c>
      <c r="EF350" s="326">
        <v>3362129.81</v>
      </c>
      <c r="EG350" s="326">
        <v>3089425</v>
      </c>
      <c r="EH350" s="326">
        <v>0</v>
      </c>
      <c r="EI350" s="326">
        <v>0</v>
      </c>
      <c r="EJ350" s="326">
        <v>0</v>
      </c>
      <c r="EK350" s="326">
        <v>165790</v>
      </c>
      <c r="EL350" s="326">
        <v>0</v>
      </c>
      <c r="EM350" s="326">
        <v>27808042.690000001</v>
      </c>
      <c r="EN350" s="326">
        <v>0</v>
      </c>
      <c r="EO350" s="326">
        <v>10000</v>
      </c>
      <c r="EP350" s="326">
        <v>10000</v>
      </c>
      <c r="EQ350" s="326">
        <v>0</v>
      </c>
      <c r="ER350" s="326">
        <v>0</v>
      </c>
      <c r="ES350" s="326">
        <v>0</v>
      </c>
      <c r="ET350" s="326">
        <v>0</v>
      </c>
      <c r="EU350" s="326">
        <v>0</v>
      </c>
      <c r="EV350" s="326">
        <v>0</v>
      </c>
      <c r="EW350" s="326">
        <v>573664.01</v>
      </c>
      <c r="EX350" s="326">
        <v>573664.01</v>
      </c>
      <c r="EY350" s="326">
        <v>0</v>
      </c>
      <c r="EZ350" s="326">
        <v>137734</v>
      </c>
      <c r="FA350" s="326">
        <v>153216.46</v>
      </c>
      <c r="FB350" s="326">
        <v>178298.93</v>
      </c>
      <c r="FC350" s="326">
        <v>51177.73</v>
      </c>
      <c r="FD350" s="326">
        <v>111638.74</v>
      </c>
      <c r="FE350" s="326">
        <v>0</v>
      </c>
      <c r="FF350" s="326">
        <v>0</v>
      </c>
      <c r="FG350" s="326">
        <v>0</v>
      </c>
      <c r="FH350" s="326">
        <v>0</v>
      </c>
      <c r="FI350" s="326">
        <v>0</v>
      </c>
      <c r="FJ350" s="326">
        <v>0</v>
      </c>
      <c r="FK350" s="326">
        <v>0</v>
      </c>
    </row>
    <row r="351" spans="1:167" x14ac:dyDescent="0.15">
      <c r="A351" s="334">
        <v>5523</v>
      </c>
      <c r="B351" s="334" t="s">
        <v>795</v>
      </c>
      <c r="C351" s="326">
        <v>0</v>
      </c>
      <c r="D351" s="326">
        <v>8929286.5800000001</v>
      </c>
      <c r="E351" s="326">
        <v>0</v>
      </c>
      <c r="F351" s="326">
        <v>19897.55</v>
      </c>
      <c r="G351" s="326">
        <v>24305.48</v>
      </c>
      <c r="H351" s="326">
        <v>54263.51</v>
      </c>
      <c r="I351" s="326">
        <v>94612.13</v>
      </c>
      <c r="J351" s="326">
        <v>0</v>
      </c>
      <c r="K351" s="326">
        <v>405143</v>
      </c>
      <c r="L351" s="326">
        <v>0</v>
      </c>
      <c r="M351" s="326">
        <v>0</v>
      </c>
      <c r="N351" s="326">
        <v>0</v>
      </c>
      <c r="O351" s="326">
        <v>0</v>
      </c>
      <c r="P351" s="326">
        <v>9918.2900000000009</v>
      </c>
      <c r="Q351" s="326">
        <v>0</v>
      </c>
      <c r="R351" s="326">
        <v>0</v>
      </c>
      <c r="S351" s="326">
        <v>0</v>
      </c>
      <c r="T351" s="326">
        <v>10000</v>
      </c>
      <c r="U351" s="326">
        <v>134438.09</v>
      </c>
      <c r="V351" s="326">
        <v>4939467</v>
      </c>
      <c r="W351" s="326">
        <v>11192.79</v>
      </c>
      <c r="X351" s="326">
        <v>0</v>
      </c>
      <c r="Y351" s="326">
        <v>261939.02</v>
      </c>
      <c r="Z351" s="326">
        <v>58491.32</v>
      </c>
      <c r="AA351" s="326">
        <v>655006.44999999995</v>
      </c>
      <c r="AB351" s="326">
        <v>0</v>
      </c>
      <c r="AC351" s="326">
        <v>0</v>
      </c>
      <c r="AD351" s="326">
        <v>45093.11</v>
      </c>
      <c r="AE351" s="326">
        <v>188995</v>
      </c>
      <c r="AF351" s="326">
        <v>0</v>
      </c>
      <c r="AG351" s="326">
        <v>0</v>
      </c>
      <c r="AH351" s="326">
        <v>0</v>
      </c>
      <c r="AI351" s="326">
        <v>0</v>
      </c>
      <c r="AJ351" s="326">
        <v>0</v>
      </c>
      <c r="AK351" s="326">
        <v>0</v>
      </c>
      <c r="AL351" s="326">
        <v>0</v>
      </c>
      <c r="AM351" s="326">
        <v>0</v>
      </c>
      <c r="AN351" s="326">
        <v>58169.86</v>
      </c>
      <c r="AO351" s="326">
        <v>0</v>
      </c>
      <c r="AP351" s="326">
        <v>6064.57</v>
      </c>
      <c r="AQ351" s="326">
        <v>2418182.09</v>
      </c>
      <c r="AR351" s="326">
        <v>2752693.85</v>
      </c>
      <c r="AS351" s="326">
        <v>620119.39</v>
      </c>
      <c r="AT351" s="326">
        <v>435025.67</v>
      </c>
      <c r="AU351" s="326">
        <v>338307.55</v>
      </c>
      <c r="AV351" s="326">
        <v>408060.24</v>
      </c>
      <c r="AW351" s="326">
        <v>466083.28</v>
      </c>
      <c r="AX351" s="326">
        <v>553530.23</v>
      </c>
      <c r="AY351" s="326">
        <v>420778.21</v>
      </c>
      <c r="AZ351" s="326">
        <v>762448.1</v>
      </c>
      <c r="BA351" s="326">
        <v>3289840.39</v>
      </c>
      <c r="BB351" s="326">
        <v>440142.31</v>
      </c>
      <c r="BC351" s="326">
        <v>168998.7</v>
      </c>
      <c r="BD351" s="326">
        <v>0</v>
      </c>
      <c r="BE351" s="326">
        <v>112290.39</v>
      </c>
      <c r="BF351" s="326">
        <v>1999893.49</v>
      </c>
      <c r="BG351" s="326">
        <v>833469.3</v>
      </c>
      <c r="BH351" s="326">
        <v>2374.88</v>
      </c>
      <c r="BI351" s="326">
        <v>0</v>
      </c>
      <c r="BJ351" s="326">
        <v>0</v>
      </c>
      <c r="BK351" s="326">
        <v>0</v>
      </c>
      <c r="BL351" s="326">
        <v>0</v>
      </c>
      <c r="BM351" s="326">
        <v>0</v>
      </c>
      <c r="BN351" s="326">
        <v>0</v>
      </c>
      <c r="BO351" s="326">
        <v>0</v>
      </c>
      <c r="BP351" s="326">
        <v>0</v>
      </c>
      <c r="BQ351" s="326">
        <v>5568407.1399999997</v>
      </c>
      <c r="BR351" s="326">
        <v>5452452.8200000003</v>
      </c>
      <c r="BS351" s="326">
        <v>5568407.1399999997</v>
      </c>
      <c r="BT351" s="326">
        <v>5452452.8200000003</v>
      </c>
      <c r="BU351" s="326">
        <v>0</v>
      </c>
      <c r="BV351" s="326">
        <v>0</v>
      </c>
      <c r="BW351" s="326">
        <v>1974681.21</v>
      </c>
      <c r="BX351" s="326">
        <v>0</v>
      </c>
      <c r="BY351" s="326">
        <v>399</v>
      </c>
      <c r="BZ351" s="326">
        <v>0</v>
      </c>
      <c r="CA351" s="326">
        <v>0</v>
      </c>
      <c r="CB351" s="326">
        <v>0</v>
      </c>
      <c r="CC351" s="326">
        <v>0</v>
      </c>
      <c r="CD351" s="326">
        <v>0</v>
      </c>
      <c r="CE351" s="326">
        <v>0</v>
      </c>
      <c r="CF351" s="326">
        <v>0</v>
      </c>
      <c r="CG351" s="326">
        <v>0</v>
      </c>
      <c r="CH351" s="326">
        <v>2487.7800000000002</v>
      </c>
      <c r="CI351" s="326">
        <v>0</v>
      </c>
      <c r="CJ351" s="326">
        <v>0</v>
      </c>
      <c r="CK351" s="326">
        <v>0</v>
      </c>
      <c r="CL351" s="326">
        <v>0</v>
      </c>
      <c r="CM351" s="326">
        <v>669081</v>
      </c>
      <c r="CN351" s="326">
        <v>0</v>
      </c>
      <c r="CO351" s="326">
        <v>0</v>
      </c>
      <c r="CP351" s="326">
        <v>0</v>
      </c>
      <c r="CQ351" s="326">
        <v>0</v>
      </c>
      <c r="CR351" s="326">
        <v>0</v>
      </c>
      <c r="CS351" s="326">
        <v>0</v>
      </c>
      <c r="CT351" s="326">
        <v>355167.42</v>
      </c>
      <c r="CU351" s="326">
        <v>0</v>
      </c>
      <c r="CV351" s="326">
        <v>0</v>
      </c>
      <c r="CW351" s="326">
        <v>0</v>
      </c>
      <c r="CX351" s="326">
        <v>65015.7</v>
      </c>
      <c r="CY351" s="326">
        <v>0</v>
      </c>
      <c r="CZ351" s="326">
        <v>0</v>
      </c>
      <c r="DA351" s="326">
        <v>0</v>
      </c>
      <c r="DB351" s="326">
        <v>0</v>
      </c>
      <c r="DC351" s="326">
        <v>0</v>
      </c>
      <c r="DD351" s="326">
        <v>0</v>
      </c>
      <c r="DE351" s="326">
        <v>0</v>
      </c>
      <c r="DF351" s="326">
        <v>0</v>
      </c>
      <c r="DG351" s="326">
        <v>0</v>
      </c>
      <c r="DH351" s="326">
        <v>0</v>
      </c>
      <c r="DI351" s="326">
        <v>2302985.92</v>
      </c>
      <c r="DJ351" s="326">
        <v>0</v>
      </c>
      <c r="DK351" s="326">
        <v>0</v>
      </c>
      <c r="DL351" s="326">
        <v>344486.5</v>
      </c>
      <c r="DM351" s="326">
        <v>28648.6</v>
      </c>
      <c r="DN351" s="326">
        <v>0</v>
      </c>
      <c r="DO351" s="326">
        <v>0</v>
      </c>
      <c r="DP351" s="326">
        <v>240599.89</v>
      </c>
      <c r="DQ351" s="326">
        <v>0</v>
      </c>
      <c r="DR351" s="326">
        <v>0</v>
      </c>
      <c r="DS351" s="326">
        <v>0</v>
      </c>
      <c r="DT351" s="326">
        <v>0</v>
      </c>
      <c r="DU351" s="326">
        <v>0</v>
      </c>
      <c r="DV351" s="326">
        <v>150111.20000000001</v>
      </c>
      <c r="DW351" s="326">
        <v>0</v>
      </c>
      <c r="DX351" s="326">
        <v>91391.33</v>
      </c>
      <c r="DY351" s="326">
        <v>111774.08</v>
      </c>
      <c r="DZ351" s="326">
        <v>41120.97</v>
      </c>
      <c r="EA351" s="326">
        <v>19497.560000000001</v>
      </c>
      <c r="EB351" s="326">
        <v>1240.6600000000001</v>
      </c>
      <c r="EC351" s="326">
        <v>0</v>
      </c>
      <c r="ED351" s="326">
        <v>15.86</v>
      </c>
      <c r="EE351" s="326">
        <v>15.86</v>
      </c>
      <c r="EF351" s="326">
        <v>172722</v>
      </c>
      <c r="EG351" s="326">
        <v>0</v>
      </c>
      <c r="EH351" s="326">
        <v>0</v>
      </c>
      <c r="EI351" s="326">
        <v>0</v>
      </c>
      <c r="EJ351" s="326">
        <v>0</v>
      </c>
      <c r="EK351" s="326">
        <v>172722</v>
      </c>
      <c r="EL351" s="326">
        <v>0</v>
      </c>
      <c r="EM351" s="326">
        <v>1285820.23</v>
      </c>
      <c r="EN351" s="326">
        <v>751939.74</v>
      </c>
      <c r="EO351" s="326">
        <v>751140.86</v>
      </c>
      <c r="EP351" s="326">
        <v>7077.12</v>
      </c>
      <c r="EQ351" s="326">
        <v>0</v>
      </c>
      <c r="ER351" s="326">
        <v>7876</v>
      </c>
      <c r="ES351" s="326">
        <v>0</v>
      </c>
      <c r="ET351" s="326">
        <v>0</v>
      </c>
      <c r="EU351" s="326">
        <v>0</v>
      </c>
      <c r="EV351" s="326">
        <v>0</v>
      </c>
      <c r="EW351" s="326">
        <v>553193.80000000005</v>
      </c>
      <c r="EX351" s="326">
        <v>553193.80000000005</v>
      </c>
      <c r="EY351" s="326">
        <v>0</v>
      </c>
      <c r="EZ351" s="326">
        <v>0</v>
      </c>
      <c r="FA351" s="326">
        <v>0</v>
      </c>
      <c r="FB351" s="326">
        <v>98730</v>
      </c>
      <c r="FC351" s="326">
        <v>0</v>
      </c>
      <c r="FD351" s="326">
        <v>98730</v>
      </c>
      <c r="FE351" s="326">
        <v>0</v>
      </c>
      <c r="FF351" s="326">
        <v>0</v>
      </c>
      <c r="FG351" s="326">
        <v>0</v>
      </c>
      <c r="FH351" s="326">
        <v>9587</v>
      </c>
      <c r="FI351" s="326">
        <v>0</v>
      </c>
      <c r="FJ351" s="326">
        <v>9587</v>
      </c>
      <c r="FK351" s="326">
        <v>0</v>
      </c>
    </row>
    <row r="352" spans="1:167" x14ac:dyDescent="0.15">
      <c r="A352" s="334">
        <v>5586</v>
      </c>
      <c r="B352" s="334" t="s">
        <v>796</v>
      </c>
      <c r="C352" s="326">
        <v>0</v>
      </c>
      <c r="D352" s="326">
        <v>3045845</v>
      </c>
      <c r="E352" s="326">
        <v>2174.23</v>
      </c>
      <c r="F352" s="326">
        <v>0</v>
      </c>
      <c r="G352" s="326">
        <v>23696.400000000001</v>
      </c>
      <c r="H352" s="326">
        <v>37307.85</v>
      </c>
      <c r="I352" s="326">
        <v>47110.400000000001</v>
      </c>
      <c r="J352" s="326">
        <v>0</v>
      </c>
      <c r="K352" s="326">
        <v>614360</v>
      </c>
      <c r="L352" s="326">
        <v>0</v>
      </c>
      <c r="M352" s="326">
        <v>225</v>
      </c>
      <c r="N352" s="326">
        <v>0</v>
      </c>
      <c r="O352" s="326">
        <v>0</v>
      </c>
      <c r="P352" s="326">
        <v>0</v>
      </c>
      <c r="Q352" s="326">
        <v>0</v>
      </c>
      <c r="R352" s="326">
        <v>3782</v>
      </c>
      <c r="S352" s="326">
        <v>0</v>
      </c>
      <c r="T352" s="326">
        <v>9566</v>
      </c>
      <c r="U352" s="326">
        <v>68924.38</v>
      </c>
      <c r="V352" s="326">
        <v>5273085</v>
      </c>
      <c r="W352" s="326">
        <v>5898.6</v>
      </c>
      <c r="X352" s="326">
        <v>0</v>
      </c>
      <c r="Y352" s="326">
        <v>188119.84</v>
      </c>
      <c r="Z352" s="326">
        <v>0</v>
      </c>
      <c r="AA352" s="326">
        <v>370173.49</v>
      </c>
      <c r="AB352" s="326">
        <v>0</v>
      </c>
      <c r="AC352" s="326">
        <v>0</v>
      </c>
      <c r="AD352" s="326">
        <v>20852</v>
      </c>
      <c r="AE352" s="326">
        <v>82663</v>
      </c>
      <c r="AF352" s="326">
        <v>0</v>
      </c>
      <c r="AG352" s="326">
        <v>0</v>
      </c>
      <c r="AH352" s="326">
        <v>18305.740000000002</v>
      </c>
      <c r="AI352" s="326">
        <v>0</v>
      </c>
      <c r="AJ352" s="326">
        <v>0</v>
      </c>
      <c r="AK352" s="326">
        <v>20202.009999999998</v>
      </c>
      <c r="AL352" s="326">
        <v>0</v>
      </c>
      <c r="AM352" s="326">
        <v>10625</v>
      </c>
      <c r="AN352" s="326">
        <v>569469.78</v>
      </c>
      <c r="AO352" s="326">
        <v>0</v>
      </c>
      <c r="AP352" s="326">
        <v>1787.95</v>
      </c>
      <c r="AQ352" s="326">
        <v>1934094.02</v>
      </c>
      <c r="AR352" s="326">
        <v>1412535.88</v>
      </c>
      <c r="AS352" s="326">
        <v>289502.13</v>
      </c>
      <c r="AT352" s="326">
        <v>205097.43</v>
      </c>
      <c r="AU352" s="326">
        <v>232230.36</v>
      </c>
      <c r="AV352" s="326">
        <v>0</v>
      </c>
      <c r="AW352" s="326">
        <v>197453.71</v>
      </c>
      <c r="AX352" s="326">
        <v>158107.13</v>
      </c>
      <c r="AY352" s="326">
        <v>271339.83</v>
      </c>
      <c r="AZ352" s="326">
        <v>452672.16</v>
      </c>
      <c r="BA352" s="326">
        <v>1819193.54</v>
      </c>
      <c r="BB352" s="326">
        <v>381470.43</v>
      </c>
      <c r="BC352" s="326">
        <v>96711</v>
      </c>
      <c r="BD352" s="326">
        <v>0</v>
      </c>
      <c r="BE352" s="326">
        <v>9485</v>
      </c>
      <c r="BF352" s="326">
        <v>1339897.6100000001</v>
      </c>
      <c r="BG352" s="326">
        <v>835737.75</v>
      </c>
      <c r="BH352" s="326">
        <v>10886.19</v>
      </c>
      <c r="BI352" s="326">
        <v>0</v>
      </c>
      <c r="BJ352" s="326">
        <v>0</v>
      </c>
      <c r="BK352" s="326">
        <v>0</v>
      </c>
      <c r="BL352" s="326">
        <v>623087.1</v>
      </c>
      <c r="BM352" s="326">
        <v>0</v>
      </c>
      <c r="BN352" s="326">
        <v>0</v>
      </c>
      <c r="BO352" s="326">
        <v>0</v>
      </c>
      <c r="BP352" s="326">
        <v>0</v>
      </c>
      <c r="BQ352" s="326">
        <v>3100158.11</v>
      </c>
      <c r="BR352" s="326">
        <v>3244830.51</v>
      </c>
      <c r="BS352" s="326">
        <v>3100158.11</v>
      </c>
      <c r="BT352" s="326">
        <v>3867917.61</v>
      </c>
      <c r="BU352" s="326">
        <v>0</v>
      </c>
      <c r="BV352" s="326">
        <v>0</v>
      </c>
      <c r="BW352" s="326">
        <v>535202.04</v>
      </c>
      <c r="BX352" s="326">
        <v>0</v>
      </c>
      <c r="BY352" s="326">
        <v>0</v>
      </c>
      <c r="BZ352" s="326">
        <v>0</v>
      </c>
      <c r="CA352" s="326">
        <v>0</v>
      </c>
      <c r="CB352" s="326">
        <v>0</v>
      </c>
      <c r="CC352" s="326">
        <v>4808.12</v>
      </c>
      <c r="CD352" s="326">
        <v>0</v>
      </c>
      <c r="CE352" s="326">
        <v>0</v>
      </c>
      <c r="CF352" s="326">
        <v>0</v>
      </c>
      <c r="CG352" s="326">
        <v>0</v>
      </c>
      <c r="CH352" s="326">
        <v>37726</v>
      </c>
      <c r="CI352" s="326">
        <v>0</v>
      </c>
      <c r="CJ352" s="326">
        <v>0</v>
      </c>
      <c r="CK352" s="326">
        <v>0</v>
      </c>
      <c r="CL352" s="326">
        <v>0</v>
      </c>
      <c r="CM352" s="326">
        <v>146656</v>
      </c>
      <c r="CN352" s="326">
        <v>0</v>
      </c>
      <c r="CO352" s="326">
        <v>0</v>
      </c>
      <c r="CP352" s="326">
        <v>0</v>
      </c>
      <c r="CQ352" s="326">
        <v>0</v>
      </c>
      <c r="CR352" s="326">
        <v>0</v>
      </c>
      <c r="CS352" s="326">
        <v>0</v>
      </c>
      <c r="CT352" s="326">
        <v>174970</v>
      </c>
      <c r="CU352" s="326">
        <v>0</v>
      </c>
      <c r="CV352" s="326">
        <v>0</v>
      </c>
      <c r="CW352" s="326">
        <v>0</v>
      </c>
      <c r="CX352" s="326">
        <v>10353.74</v>
      </c>
      <c r="CY352" s="326">
        <v>0</v>
      </c>
      <c r="CZ352" s="326">
        <v>0</v>
      </c>
      <c r="DA352" s="326">
        <v>0</v>
      </c>
      <c r="DB352" s="326">
        <v>0</v>
      </c>
      <c r="DC352" s="326">
        <v>0</v>
      </c>
      <c r="DD352" s="326">
        <v>0</v>
      </c>
      <c r="DE352" s="326">
        <v>0</v>
      </c>
      <c r="DF352" s="326">
        <v>0</v>
      </c>
      <c r="DG352" s="326">
        <v>0</v>
      </c>
      <c r="DH352" s="326">
        <v>0</v>
      </c>
      <c r="DI352" s="326">
        <v>671195.95</v>
      </c>
      <c r="DJ352" s="326">
        <v>0</v>
      </c>
      <c r="DK352" s="326">
        <v>0</v>
      </c>
      <c r="DL352" s="326">
        <v>193831.8</v>
      </c>
      <c r="DM352" s="326">
        <v>10286.549999999999</v>
      </c>
      <c r="DN352" s="326">
        <v>0</v>
      </c>
      <c r="DO352" s="326">
        <v>0</v>
      </c>
      <c r="DP352" s="326">
        <v>13970.77</v>
      </c>
      <c r="DQ352" s="326">
        <v>250</v>
      </c>
      <c r="DR352" s="326">
        <v>0</v>
      </c>
      <c r="DS352" s="326">
        <v>0</v>
      </c>
      <c r="DT352" s="326">
        <v>0</v>
      </c>
      <c r="DU352" s="326">
        <v>0</v>
      </c>
      <c r="DV352" s="326">
        <v>19914.75</v>
      </c>
      <c r="DW352" s="326">
        <v>266.08</v>
      </c>
      <c r="DX352" s="326">
        <v>0</v>
      </c>
      <c r="DY352" s="326">
        <v>0</v>
      </c>
      <c r="DZ352" s="326">
        <v>0</v>
      </c>
      <c r="EA352" s="326">
        <v>0</v>
      </c>
      <c r="EB352" s="326">
        <v>0</v>
      </c>
      <c r="EC352" s="326">
        <v>0</v>
      </c>
      <c r="ED352" s="326">
        <v>0.17</v>
      </c>
      <c r="EE352" s="326">
        <v>0.17</v>
      </c>
      <c r="EF352" s="326">
        <v>0</v>
      </c>
      <c r="EG352" s="326">
        <v>0</v>
      </c>
      <c r="EH352" s="326">
        <v>0</v>
      </c>
      <c r="EI352" s="326">
        <v>0</v>
      </c>
      <c r="EJ352" s="326">
        <v>0</v>
      </c>
      <c r="EK352" s="326">
        <v>0</v>
      </c>
      <c r="EL352" s="326">
        <v>0</v>
      </c>
      <c r="EM352" s="326">
        <v>0</v>
      </c>
      <c r="EN352" s="326">
        <v>751247.88</v>
      </c>
      <c r="EO352" s="326">
        <v>1559811.79</v>
      </c>
      <c r="EP352" s="326">
        <v>808563.91</v>
      </c>
      <c r="EQ352" s="326">
        <v>0</v>
      </c>
      <c r="ER352" s="326">
        <v>0</v>
      </c>
      <c r="ES352" s="326">
        <v>0</v>
      </c>
      <c r="ET352" s="326">
        <v>0</v>
      </c>
      <c r="EU352" s="326">
        <v>79582.3</v>
      </c>
      <c r="EV352" s="326">
        <v>104249.42</v>
      </c>
      <c r="EW352" s="326">
        <v>349680.32</v>
      </c>
      <c r="EX352" s="326">
        <v>325013.2</v>
      </c>
      <c r="EY352" s="326">
        <v>0</v>
      </c>
      <c r="EZ352" s="326">
        <v>266369.84999999998</v>
      </c>
      <c r="FA352" s="326">
        <v>235688.51</v>
      </c>
      <c r="FB352" s="326">
        <v>183167.02</v>
      </c>
      <c r="FC352" s="326">
        <v>17594.21</v>
      </c>
      <c r="FD352" s="326">
        <v>196254.15</v>
      </c>
      <c r="FE352" s="326">
        <v>0</v>
      </c>
      <c r="FF352" s="326">
        <v>0</v>
      </c>
      <c r="FG352" s="326">
        <v>0</v>
      </c>
      <c r="FH352" s="326">
        <v>0</v>
      </c>
      <c r="FI352" s="326">
        <v>0</v>
      </c>
      <c r="FJ352" s="326">
        <v>0</v>
      </c>
      <c r="FK352" s="326">
        <v>0</v>
      </c>
    </row>
    <row r="353" spans="1:167" x14ac:dyDescent="0.15">
      <c r="A353" s="334">
        <v>5593</v>
      </c>
      <c r="B353" s="334" t="s">
        <v>797</v>
      </c>
      <c r="C353" s="326">
        <v>0</v>
      </c>
      <c r="D353" s="326">
        <v>2883113.48</v>
      </c>
      <c r="E353" s="326">
        <v>8502.81</v>
      </c>
      <c r="F353" s="326">
        <v>7392.5</v>
      </c>
      <c r="G353" s="326">
        <v>32762.720000000001</v>
      </c>
      <c r="H353" s="326">
        <v>23696.95</v>
      </c>
      <c r="I353" s="326">
        <v>83265.009999999995</v>
      </c>
      <c r="J353" s="326">
        <v>883.04</v>
      </c>
      <c r="K353" s="326">
        <v>455208.36</v>
      </c>
      <c r="L353" s="326">
        <v>0</v>
      </c>
      <c r="M353" s="326">
        <v>0</v>
      </c>
      <c r="N353" s="326">
        <v>0</v>
      </c>
      <c r="O353" s="326">
        <v>0</v>
      </c>
      <c r="P353" s="326">
        <v>12870</v>
      </c>
      <c r="Q353" s="326">
        <v>0</v>
      </c>
      <c r="R353" s="326">
        <v>0</v>
      </c>
      <c r="S353" s="326">
        <v>15142.53</v>
      </c>
      <c r="T353" s="326">
        <v>0</v>
      </c>
      <c r="U353" s="326">
        <v>113415.61</v>
      </c>
      <c r="V353" s="326">
        <v>7515405</v>
      </c>
      <c r="W353" s="326">
        <v>12909.94</v>
      </c>
      <c r="X353" s="326">
        <v>0</v>
      </c>
      <c r="Y353" s="326">
        <v>423864.95</v>
      </c>
      <c r="Z353" s="326">
        <v>1052.6300000000001</v>
      </c>
      <c r="AA353" s="326">
        <v>559921.76</v>
      </c>
      <c r="AB353" s="326">
        <v>0</v>
      </c>
      <c r="AC353" s="326">
        <v>0</v>
      </c>
      <c r="AD353" s="326">
        <v>127698.93</v>
      </c>
      <c r="AE353" s="326">
        <v>203842.51</v>
      </c>
      <c r="AF353" s="326">
        <v>0</v>
      </c>
      <c r="AG353" s="326">
        <v>0</v>
      </c>
      <c r="AH353" s="326">
        <v>0</v>
      </c>
      <c r="AI353" s="326">
        <v>0</v>
      </c>
      <c r="AJ353" s="326">
        <v>0</v>
      </c>
      <c r="AK353" s="326">
        <v>242536</v>
      </c>
      <c r="AL353" s="326">
        <v>0</v>
      </c>
      <c r="AM353" s="326">
        <v>0</v>
      </c>
      <c r="AN353" s="326">
        <v>149362.74</v>
      </c>
      <c r="AO353" s="326">
        <v>0</v>
      </c>
      <c r="AP353" s="326">
        <v>12838.89</v>
      </c>
      <c r="AQ353" s="326">
        <v>2537912.19</v>
      </c>
      <c r="AR353" s="326">
        <v>2270404.98</v>
      </c>
      <c r="AS353" s="326">
        <v>476665.78</v>
      </c>
      <c r="AT353" s="326">
        <v>238251.16</v>
      </c>
      <c r="AU353" s="326">
        <v>263761.27</v>
      </c>
      <c r="AV353" s="326">
        <v>0</v>
      </c>
      <c r="AW353" s="326">
        <v>166771.94</v>
      </c>
      <c r="AX353" s="326">
        <v>452983.42</v>
      </c>
      <c r="AY353" s="326">
        <v>322916.59000000003</v>
      </c>
      <c r="AZ353" s="326">
        <v>526845.53</v>
      </c>
      <c r="BA353" s="326">
        <v>3520099.18</v>
      </c>
      <c r="BB353" s="326">
        <v>388036.39</v>
      </c>
      <c r="BC353" s="326">
        <v>124364.43</v>
      </c>
      <c r="BD353" s="326">
        <v>7077.36</v>
      </c>
      <c r="BE353" s="326">
        <v>2666.59</v>
      </c>
      <c r="BF353" s="326">
        <v>981731.32</v>
      </c>
      <c r="BG353" s="326">
        <v>559474</v>
      </c>
      <c r="BH353" s="326">
        <v>0</v>
      </c>
      <c r="BI353" s="326">
        <v>15696.8</v>
      </c>
      <c r="BJ353" s="326">
        <v>12390.71</v>
      </c>
      <c r="BK353" s="326">
        <v>0</v>
      </c>
      <c r="BL353" s="326">
        <v>0</v>
      </c>
      <c r="BM353" s="326">
        <v>0</v>
      </c>
      <c r="BN353" s="326">
        <v>0</v>
      </c>
      <c r="BO353" s="326">
        <v>2344972.86</v>
      </c>
      <c r="BP353" s="326">
        <v>2394003.1800000002</v>
      </c>
      <c r="BQ353" s="326">
        <v>0</v>
      </c>
      <c r="BR353" s="326">
        <v>0</v>
      </c>
      <c r="BS353" s="326">
        <v>2360669.66</v>
      </c>
      <c r="BT353" s="326">
        <v>2406393.89</v>
      </c>
      <c r="BU353" s="326">
        <v>0</v>
      </c>
      <c r="BV353" s="326">
        <v>0</v>
      </c>
      <c r="BW353" s="326">
        <v>839031.32</v>
      </c>
      <c r="BX353" s="326">
        <v>0</v>
      </c>
      <c r="BY353" s="326">
        <v>0</v>
      </c>
      <c r="BZ353" s="326">
        <v>0</v>
      </c>
      <c r="CA353" s="326">
        <v>0</v>
      </c>
      <c r="CB353" s="326">
        <v>0</v>
      </c>
      <c r="CC353" s="326">
        <v>0</v>
      </c>
      <c r="CD353" s="326">
        <v>0</v>
      </c>
      <c r="CE353" s="326">
        <v>0</v>
      </c>
      <c r="CF353" s="326">
        <v>0</v>
      </c>
      <c r="CG353" s="326">
        <v>0</v>
      </c>
      <c r="CH353" s="326">
        <v>277006</v>
      </c>
      <c r="CI353" s="326">
        <v>0</v>
      </c>
      <c r="CJ353" s="326">
        <v>1038406.11</v>
      </c>
      <c r="CK353" s="326">
        <v>80389.649999999994</v>
      </c>
      <c r="CL353" s="326">
        <v>0</v>
      </c>
      <c r="CM353" s="326">
        <v>0</v>
      </c>
      <c r="CN353" s="326">
        <v>0</v>
      </c>
      <c r="CO353" s="326">
        <v>0</v>
      </c>
      <c r="CP353" s="326">
        <v>0</v>
      </c>
      <c r="CQ353" s="326">
        <v>0</v>
      </c>
      <c r="CR353" s="326">
        <v>0</v>
      </c>
      <c r="CS353" s="326">
        <v>0</v>
      </c>
      <c r="CT353" s="326">
        <v>167320.29999999999</v>
      </c>
      <c r="CU353" s="326">
        <v>0</v>
      </c>
      <c r="CV353" s="326">
        <v>0</v>
      </c>
      <c r="CW353" s="326">
        <v>0</v>
      </c>
      <c r="CX353" s="326">
        <v>0</v>
      </c>
      <c r="CY353" s="326">
        <v>0</v>
      </c>
      <c r="CZ353" s="326">
        <v>0</v>
      </c>
      <c r="DA353" s="326">
        <v>0</v>
      </c>
      <c r="DB353" s="326">
        <v>0</v>
      </c>
      <c r="DC353" s="326">
        <v>0</v>
      </c>
      <c r="DD353" s="326">
        <v>0</v>
      </c>
      <c r="DE353" s="326">
        <v>0</v>
      </c>
      <c r="DF353" s="326">
        <v>0</v>
      </c>
      <c r="DG353" s="326">
        <v>0</v>
      </c>
      <c r="DH353" s="326">
        <v>0</v>
      </c>
      <c r="DI353" s="326">
        <v>1038329.77</v>
      </c>
      <c r="DJ353" s="326">
        <v>0</v>
      </c>
      <c r="DK353" s="326">
        <v>0</v>
      </c>
      <c r="DL353" s="326">
        <v>307343.28000000003</v>
      </c>
      <c r="DM353" s="326">
        <v>29616.71</v>
      </c>
      <c r="DN353" s="326">
        <v>0</v>
      </c>
      <c r="DO353" s="326">
        <v>0</v>
      </c>
      <c r="DP353" s="326">
        <v>4755.37</v>
      </c>
      <c r="DQ353" s="326">
        <v>0</v>
      </c>
      <c r="DR353" s="326">
        <v>0</v>
      </c>
      <c r="DS353" s="326">
        <v>0</v>
      </c>
      <c r="DT353" s="326">
        <v>0</v>
      </c>
      <c r="DU353" s="326">
        <v>0</v>
      </c>
      <c r="DV353" s="326">
        <v>1016316.77</v>
      </c>
      <c r="DW353" s="326">
        <v>5791.48</v>
      </c>
      <c r="DX353" s="326">
        <v>224111.49</v>
      </c>
      <c r="DY353" s="326">
        <v>250720.07</v>
      </c>
      <c r="DZ353" s="326">
        <v>26608.58</v>
      </c>
      <c r="EA353" s="326">
        <v>0</v>
      </c>
      <c r="EB353" s="326">
        <v>0</v>
      </c>
      <c r="EC353" s="326">
        <v>0</v>
      </c>
      <c r="ED353" s="326">
        <v>0</v>
      </c>
      <c r="EE353" s="326">
        <v>0</v>
      </c>
      <c r="EF353" s="326">
        <v>0</v>
      </c>
      <c r="EG353" s="326">
        <v>0</v>
      </c>
      <c r="EH353" s="326">
        <v>0</v>
      </c>
      <c r="EI353" s="326">
        <v>0</v>
      </c>
      <c r="EJ353" s="326">
        <v>0</v>
      </c>
      <c r="EK353" s="326">
        <v>0</v>
      </c>
      <c r="EL353" s="326">
        <v>0</v>
      </c>
      <c r="EM353" s="326">
        <v>0</v>
      </c>
      <c r="EN353" s="326">
        <v>100.48</v>
      </c>
      <c r="EO353" s="326">
        <v>142802.5</v>
      </c>
      <c r="EP353" s="326">
        <v>142702.01999999999</v>
      </c>
      <c r="EQ353" s="326">
        <v>0</v>
      </c>
      <c r="ER353" s="326">
        <v>0</v>
      </c>
      <c r="ES353" s="326">
        <v>0</v>
      </c>
      <c r="ET353" s="326">
        <v>0</v>
      </c>
      <c r="EU353" s="326">
        <v>125167.66</v>
      </c>
      <c r="EV353" s="326">
        <v>115549.91</v>
      </c>
      <c r="EW353" s="326">
        <v>633714.68000000005</v>
      </c>
      <c r="EX353" s="326">
        <v>643332.43000000005</v>
      </c>
      <c r="EY353" s="326">
        <v>0</v>
      </c>
      <c r="EZ353" s="326">
        <v>21285.55</v>
      </c>
      <c r="FA353" s="326">
        <v>29000.87</v>
      </c>
      <c r="FB353" s="326">
        <v>112879.37</v>
      </c>
      <c r="FC353" s="326">
        <v>22191.26</v>
      </c>
      <c r="FD353" s="326">
        <v>82972.789999999994</v>
      </c>
      <c r="FE353" s="326">
        <v>0</v>
      </c>
      <c r="FF353" s="326">
        <v>0</v>
      </c>
      <c r="FG353" s="326">
        <v>0</v>
      </c>
      <c r="FH353" s="326">
        <v>0</v>
      </c>
      <c r="FI353" s="326">
        <v>0</v>
      </c>
      <c r="FJ353" s="326">
        <v>0</v>
      </c>
      <c r="FK353" s="326">
        <v>0</v>
      </c>
    </row>
    <row r="354" spans="1:167" x14ac:dyDescent="0.15">
      <c r="A354" s="334">
        <v>5607</v>
      </c>
      <c r="B354" s="334" t="s">
        <v>798</v>
      </c>
      <c r="C354" s="326">
        <v>0</v>
      </c>
      <c r="D354" s="326">
        <v>31889501.199999999</v>
      </c>
      <c r="E354" s="326">
        <v>0</v>
      </c>
      <c r="F354" s="326">
        <v>0</v>
      </c>
      <c r="G354" s="326">
        <v>85413.5</v>
      </c>
      <c r="H354" s="326">
        <v>238219</v>
      </c>
      <c r="I354" s="326">
        <v>1156042.73</v>
      </c>
      <c r="J354" s="326">
        <v>0</v>
      </c>
      <c r="K354" s="326">
        <v>880313.5</v>
      </c>
      <c r="L354" s="326">
        <v>0</v>
      </c>
      <c r="M354" s="326">
        <v>0</v>
      </c>
      <c r="N354" s="326">
        <v>0</v>
      </c>
      <c r="O354" s="326">
        <v>0</v>
      </c>
      <c r="P354" s="326">
        <v>7089</v>
      </c>
      <c r="Q354" s="326">
        <v>0</v>
      </c>
      <c r="R354" s="326">
        <v>0</v>
      </c>
      <c r="S354" s="326">
        <v>0</v>
      </c>
      <c r="T354" s="326">
        <v>0</v>
      </c>
      <c r="U354" s="326">
        <v>633858.73</v>
      </c>
      <c r="V354" s="326">
        <v>37864729</v>
      </c>
      <c r="W354" s="326">
        <v>85128.57</v>
      </c>
      <c r="X354" s="326">
        <v>111023</v>
      </c>
      <c r="Y354" s="326">
        <v>0</v>
      </c>
      <c r="Z354" s="326">
        <v>41788.959999999999</v>
      </c>
      <c r="AA354" s="326">
        <v>3694095.69</v>
      </c>
      <c r="AB354" s="326">
        <v>51890.31</v>
      </c>
      <c r="AC354" s="326">
        <v>0</v>
      </c>
      <c r="AD354" s="326">
        <v>274073.78999999998</v>
      </c>
      <c r="AE354" s="326">
        <v>942151.83</v>
      </c>
      <c r="AF354" s="326">
        <v>0</v>
      </c>
      <c r="AG354" s="326">
        <v>0</v>
      </c>
      <c r="AH354" s="326">
        <v>285380.14</v>
      </c>
      <c r="AI354" s="326">
        <v>0</v>
      </c>
      <c r="AJ354" s="326">
        <v>0</v>
      </c>
      <c r="AK354" s="326">
        <v>497717.63</v>
      </c>
      <c r="AL354" s="326">
        <v>1632147.99</v>
      </c>
      <c r="AM354" s="326">
        <v>102307.45</v>
      </c>
      <c r="AN354" s="326">
        <v>8776.5</v>
      </c>
      <c r="AO354" s="326">
        <v>0</v>
      </c>
      <c r="AP354" s="326">
        <v>56009.71</v>
      </c>
      <c r="AQ354" s="326">
        <v>18490758.489999998</v>
      </c>
      <c r="AR354" s="326">
        <v>13888423.15</v>
      </c>
      <c r="AS354" s="326">
        <v>1965117.29</v>
      </c>
      <c r="AT354" s="326">
        <v>1654093.94</v>
      </c>
      <c r="AU354" s="326">
        <v>877568.91</v>
      </c>
      <c r="AV354" s="326">
        <v>372342.32</v>
      </c>
      <c r="AW354" s="326">
        <v>1664913.14</v>
      </c>
      <c r="AX354" s="326">
        <v>3195721.01</v>
      </c>
      <c r="AY354" s="326">
        <v>2310635.0699999998</v>
      </c>
      <c r="AZ354" s="326">
        <v>4118166.34</v>
      </c>
      <c r="BA354" s="326">
        <v>15830686.43</v>
      </c>
      <c r="BB354" s="326">
        <v>1601022.77</v>
      </c>
      <c r="BC354" s="326">
        <v>912603.38</v>
      </c>
      <c r="BD354" s="326">
        <v>1140139.83</v>
      </c>
      <c r="BE354" s="326">
        <v>19020.61</v>
      </c>
      <c r="BF354" s="326">
        <v>9580781.8200000003</v>
      </c>
      <c r="BG354" s="326">
        <v>3628242.42</v>
      </c>
      <c r="BH354" s="326">
        <v>4344.95</v>
      </c>
      <c r="BI354" s="326">
        <v>50123</v>
      </c>
      <c r="BJ354" s="326">
        <v>32993.269999999997</v>
      </c>
      <c r="BK354" s="326">
        <v>0</v>
      </c>
      <c r="BL354" s="326">
        <v>0</v>
      </c>
      <c r="BM354" s="326">
        <v>0</v>
      </c>
      <c r="BN354" s="326">
        <v>0</v>
      </c>
      <c r="BO354" s="326">
        <v>0</v>
      </c>
      <c r="BP354" s="326">
        <v>0</v>
      </c>
      <c r="BQ354" s="326">
        <v>24029398.989999998</v>
      </c>
      <c r="BR354" s="326">
        <v>23329605.079999998</v>
      </c>
      <c r="BS354" s="326">
        <v>24079521.989999998</v>
      </c>
      <c r="BT354" s="326">
        <v>23362598.350000001</v>
      </c>
      <c r="BU354" s="326">
        <v>0</v>
      </c>
      <c r="BV354" s="326">
        <v>0</v>
      </c>
      <c r="BW354" s="326">
        <v>9235601.0099999998</v>
      </c>
      <c r="BX354" s="326">
        <v>0</v>
      </c>
      <c r="BY354" s="326">
        <v>0</v>
      </c>
      <c r="BZ354" s="326">
        <v>0</v>
      </c>
      <c r="CA354" s="326">
        <v>0</v>
      </c>
      <c r="CB354" s="326">
        <v>0</v>
      </c>
      <c r="CC354" s="326">
        <v>0</v>
      </c>
      <c r="CD354" s="326">
        <v>0</v>
      </c>
      <c r="CE354" s="326">
        <v>0</v>
      </c>
      <c r="CF354" s="326">
        <v>0</v>
      </c>
      <c r="CG354" s="326">
        <v>0</v>
      </c>
      <c r="CH354" s="326">
        <v>0</v>
      </c>
      <c r="CI354" s="326">
        <v>0</v>
      </c>
      <c r="CJ354" s="326">
        <v>0</v>
      </c>
      <c r="CK354" s="326">
        <v>0</v>
      </c>
      <c r="CL354" s="326">
        <v>0</v>
      </c>
      <c r="CM354" s="326">
        <v>3104471</v>
      </c>
      <c r="CN354" s="326">
        <v>290897</v>
      </c>
      <c r="CO354" s="326">
        <v>0</v>
      </c>
      <c r="CP354" s="326">
        <v>0</v>
      </c>
      <c r="CQ354" s="326">
        <v>0</v>
      </c>
      <c r="CR354" s="326">
        <v>0</v>
      </c>
      <c r="CS354" s="326">
        <v>75414</v>
      </c>
      <c r="CT354" s="326">
        <v>1483013.1</v>
      </c>
      <c r="CU354" s="326">
        <v>0</v>
      </c>
      <c r="CV354" s="326">
        <v>0</v>
      </c>
      <c r="CW354" s="326">
        <v>0</v>
      </c>
      <c r="CX354" s="326">
        <v>557189.04</v>
      </c>
      <c r="CY354" s="326">
        <v>0</v>
      </c>
      <c r="CZ354" s="326">
        <v>0</v>
      </c>
      <c r="DA354" s="326">
        <v>0</v>
      </c>
      <c r="DB354" s="326">
        <v>0</v>
      </c>
      <c r="DC354" s="326">
        <v>0</v>
      </c>
      <c r="DD354" s="326">
        <v>0</v>
      </c>
      <c r="DE354" s="326">
        <v>0</v>
      </c>
      <c r="DF354" s="326">
        <v>0</v>
      </c>
      <c r="DG354" s="326">
        <v>0</v>
      </c>
      <c r="DH354" s="326">
        <v>0</v>
      </c>
      <c r="DI354" s="326">
        <v>11155592.210000001</v>
      </c>
      <c r="DJ354" s="326">
        <v>0</v>
      </c>
      <c r="DK354" s="326">
        <v>7496</v>
      </c>
      <c r="DL354" s="326">
        <v>2014771.28</v>
      </c>
      <c r="DM354" s="326">
        <v>503653.14</v>
      </c>
      <c r="DN354" s="326">
        <v>0</v>
      </c>
      <c r="DO354" s="326">
        <v>0</v>
      </c>
      <c r="DP354" s="326">
        <v>416575.14</v>
      </c>
      <c r="DQ354" s="326">
        <v>1301.2</v>
      </c>
      <c r="DR354" s="326">
        <v>0</v>
      </c>
      <c r="DS354" s="326">
        <v>0</v>
      </c>
      <c r="DT354" s="326">
        <v>0</v>
      </c>
      <c r="DU354" s="326">
        <v>0</v>
      </c>
      <c r="DV354" s="326">
        <v>647196.18000000005</v>
      </c>
      <c r="DW354" s="326">
        <v>0</v>
      </c>
      <c r="DX354" s="326">
        <v>411309.86</v>
      </c>
      <c r="DY354" s="326">
        <v>469966.06</v>
      </c>
      <c r="DZ354" s="326">
        <v>918770.73</v>
      </c>
      <c r="EA354" s="326">
        <v>741689.15</v>
      </c>
      <c r="EB354" s="326">
        <v>118425.38</v>
      </c>
      <c r="EC354" s="326">
        <v>0</v>
      </c>
      <c r="ED354" s="326">
        <v>76567.17</v>
      </c>
      <c r="EE354" s="326">
        <v>1049093.33</v>
      </c>
      <c r="EF354" s="326">
        <v>2467747.67</v>
      </c>
      <c r="EG354" s="326">
        <v>1495221.51</v>
      </c>
      <c r="EH354" s="326">
        <v>0</v>
      </c>
      <c r="EI354" s="326">
        <v>0</v>
      </c>
      <c r="EJ354" s="326">
        <v>0</v>
      </c>
      <c r="EK354" s="326">
        <v>0</v>
      </c>
      <c r="EL354" s="326">
        <v>0</v>
      </c>
      <c r="EM354" s="326">
        <v>32300093.030000001</v>
      </c>
      <c r="EN354" s="326">
        <v>100</v>
      </c>
      <c r="EO354" s="326">
        <v>23643543.010000002</v>
      </c>
      <c r="EP354" s="326">
        <v>26082281.010000002</v>
      </c>
      <c r="EQ354" s="326">
        <v>0</v>
      </c>
      <c r="ER354" s="326">
        <v>2438838</v>
      </c>
      <c r="ES354" s="326">
        <v>0</v>
      </c>
      <c r="ET354" s="326">
        <v>0</v>
      </c>
      <c r="EU354" s="326">
        <v>1193027.44</v>
      </c>
      <c r="EV354" s="326">
        <v>1238802.1499999999</v>
      </c>
      <c r="EW354" s="326">
        <v>3590953.85</v>
      </c>
      <c r="EX354" s="326">
        <v>3545179.14</v>
      </c>
      <c r="EY354" s="326">
        <v>0</v>
      </c>
      <c r="EZ354" s="326">
        <v>53323.57</v>
      </c>
      <c r="FA354" s="326">
        <v>103671.71</v>
      </c>
      <c r="FB354" s="326">
        <v>100000</v>
      </c>
      <c r="FC354" s="326">
        <v>8788.0300000000007</v>
      </c>
      <c r="FD354" s="326">
        <v>0</v>
      </c>
      <c r="FE354" s="326">
        <v>40863.83</v>
      </c>
      <c r="FF354" s="326">
        <v>0</v>
      </c>
      <c r="FG354" s="326">
        <v>0</v>
      </c>
      <c r="FH354" s="326">
        <v>0</v>
      </c>
      <c r="FI354" s="326">
        <v>0</v>
      </c>
      <c r="FJ354" s="326">
        <v>0</v>
      </c>
      <c r="FK354" s="326">
        <v>0</v>
      </c>
    </row>
    <row r="355" spans="1:167" x14ac:dyDescent="0.15">
      <c r="A355" s="334">
        <v>5614</v>
      </c>
      <c r="B355" s="334" t="s">
        <v>799</v>
      </c>
      <c r="C355" s="326">
        <v>0</v>
      </c>
      <c r="D355" s="326">
        <v>2148010</v>
      </c>
      <c r="E355" s="326">
        <v>0</v>
      </c>
      <c r="F355" s="326">
        <v>119.09</v>
      </c>
      <c r="G355" s="326">
        <v>5895</v>
      </c>
      <c r="H355" s="326">
        <v>2532.67</v>
      </c>
      <c r="I355" s="326">
        <v>20557.34</v>
      </c>
      <c r="J355" s="326">
        <v>0</v>
      </c>
      <c r="K355" s="326">
        <v>217958.86</v>
      </c>
      <c r="L355" s="326">
        <v>0</v>
      </c>
      <c r="M355" s="326">
        <v>0</v>
      </c>
      <c r="N355" s="326">
        <v>0</v>
      </c>
      <c r="O355" s="326">
        <v>0</v>
      </c>
      <c r="P355" s="326">
        <v>0</v>
      </c>
      <c r="Q355" s="326">
        <v>0</v>
      </c>
      <c r="R355" s="326">
        <v>0</v>
      </c>
      <c r="S355" s="326">
        <v>0</v>
      </c>
      <c r="T355" s="326">
        <v>0</v>
      </c>
      <c r="U355" s="326">
        <v>13217.31</v>
      </c>
      <c r="V355" s="326">
        <v>437463</v>
      </c>
      <c r="W355" s="326">
        <v>2289.5</v>
      </c>
      <c r="X355" s="326">
        <v>0</v>
      </c>
      <c r="Y355" s="326">
        <v>0</v>
      </c>
      <c r="Z355" s="326">
        <v>9123.56</v>
      </c>
      <c r="AA355" s="326">
        <v>178250.6</v>
      </c>
      <c r="AB355" s="326">
        <v>0</v>
      </c>
      <c r="AC355" s="326">
        <v>0</v>
      </c>
      <c r="AD355" s="326">
        <v>14723.64</v>
      </c>
      <c r="AE355" s="326">
        <v>17748</v>
      </c>
      <c r="AF355" s="326">
        <v>0</v>
      </c>
      <c r="AG355" s="326">
        <v>0</v>
      </c>
      <c r="AH355" s="326">
        <v>0</v>
      </c>
      <c r="AI355" s="326">
        <v>22775</v>
      </c>
      <c r="AJ355" s="326">
        <v>0</v>
      </c>
      <c r="AK355" s="326">
        <v>0</v>
      </c>
      <c r="AL355" s="326">
        <v>0</v>
      </c>
      <c r="AM355" s="326">
        <v>9938.5300000000007</v>
      </c>
      <c r="AN355" s="326">
        <v>13954.44</v>
      </c>
      <c r="AO355" s="326">
        <v>0</v>
      </c>
      <c r="AP355" s="326">
        <v>3213.73</v>
      </c>
      <c r="AQ355" s="326">
        <v>608350.54</v>
      </c>
      <c r="AR355" s="326">
        <v>469139.14</v>
      </c>
      <c r="AS355" s="326">
        <v>93721.63</v>
      </c>
      <c r="AT355" s="326">
        <v>54846.95</v>
      </c>
      <c r="AU355" s="326">
        <v>62264.18</v>
      </c>
      <c r="AV355" s="326">
        <v>160</v>
      </c>
      <c r="AW355" s="326">
        <v>86306.11</v>
      </c>
      <c r="AX355" s="326">
        <v>158928.72</v>
      </c>
      <c r="AY355" s="326">
        <v>202850.21</v>
      </c>
      <c r="AZ355" s="326">
        <v>78078.25</v>
      </c>
      <c r="BA355" s="326">
        <v>420171.79</v>
      </c>
      <c r="BB355" s="326">
        <v>22371.360000000001</v>
      </c>
      <c r="BC355" s="326">
        <v>31535</v>
      </c>
      <c r="BD355" s="326">
        <v>29837.01</v>
      </c>
      <c r="BE355" s="326">
        <v>15073.36</v>
      </c>
      <c r="BF355" s="326">
        <v>130324.42</v>
      </c>
      <c r="BG355" s="326">
        <v>492715.77</v>
      </c>
      <c r="BH355" s="326">
        <v>0</v>
      </c>
      <c r="BI355" s="326">
        <v>0</v>
      </c>
      <c r="BJ355" s="326">
        <v>0</v>
      </c>
      <c r="BK355" s="326">
        <v>0</v>
      </c>
      <c r="BL355" s="326">
        <v>0</v>
      </c>
      <c r="BM355" s="326">
        <v>0</v>
      </c>
      <c r="BN355" s="326">
        <v>0</v>
      </c>
      <c r="BO355" s="326">
        <v>0</v>
      </c>
      <c r="BP355" s="326">
        <v>0</v>
      </c>
      <c r="BQ355" s="326">
        <v>553914.05000000005</v>
      </c>
      <c r="BR355" s="326">
        <v>715009.88</v>
      </c>
      <c r="BS355" s="326">
        <v>553914.05000000005</v>
      </c>
      <c r="BT355" s="326">
        <v>715009.88</v>
      </c>
      <c r="BU355" s="326">
        <v>0</v>
      </c>
      <c r="BV355" s="326">
        <v>0</v>
      </c>
      <c r="BW355" s="326">
        <v>130324.42</v>
      </c>
      <c r="BX355" s="326">
        <v>0</v>
      </c>
      <c r="BY355" s="326">
        <v>0</v>
      </c>
      <c r="BZ355" s="326">
        <v>0</v>
      </c>
      <c r="CA355" s="326">
        <v>0</v>
      </c>
      <c r="CB355" s="326">
        <v>0</v>
      </c>
      <c r="CC355" s="326">
        <v>0</v>
      </c>
      <c r="CD355" s="326">
        <v>0</v>
      </c>
      <c r="CE355" s="326">
        <v>0</v>
      </c>
      <c r="CF355" s="326">
        <v>0</v>
      </c>
      <c r="CG355" s="326">
        <v>0</v>
      </c>
      <c r="CH355" s="326">
        <v>21744.18</v>
      </c>
      <c r="CI355" s="326">
        <v>21161.63</v>
      </c>
      <c r="CJ355" s="326">
        <v>0</v>
      </c>
      <c r="CK355" s="326">
        <v>0</v>
      </c>
      <c r="CL355" s="326">
        <v>0</v>
      </c>
      <c r="CM355" s="326">
        <v>29298</v>
      </c>
      <c r="CN355" s="326">
        <v>0</v>
      </c>
      <c r="CO355" s="326">
        <v>0</v>
      </c>
      <c r="CP355" s="326">
        <v>0</v>
      </c>
      <c r="CQ355" s="326">
        <v>0</v>
      </c>
      <c r="CR355" s="326">
        <v>2000</v>
      </c>
      <c r="CS355" s="326">
        <v>0</v>
      </c>
      <c r="CT355" s="326">
        <v>43592.91</v>
      </c>
      <c r="CU355" s="326">
        <v>0</v>
      </c>
      <c r="CV355" s="326">
        <v>0</v>
      </c>
      <c r="CW355" s="326">
        <v>0</v>
      </c>
      <c r="CX355" s="326">
        <v>0</v>
      </c>
      <c r="CY355" s="326">
        <v>0</v>
      </c>
      <c r="CZ355" s="326">
        <v>0</v>
      </c>
      <c r="DA355" s="326">
        <v>0</v>
      </c>
      <c r="DB355" s="326">
        <v>0</v>
      </c>
      <c r="DC355" s="326">
        <v>0</v>
      </c>
      <c r="DD355" s="326">
        <v>0</v>
      </c>
      <c r="DE355" s="326">
        <v>0</v>
      </c>
      <c r="DF355" s="326">
        <v>0</v>
      </c>
      <c r="DG355" s="326">
        <v>0</v>
      </c>
      <c r="DH355" s="326">
        <v>0</v>
      </c>
      <c r="DI355" s="326">
        <v>176819.97</v>
      </c>
      <c r="DJ355" s="326">
        <v>0</v>
      </c>
      <c r="DK355" s="326">
        <v>0</v>
      </c>
      <c r="DL355" s="326">
        <v>18118.330000000002</v>
      </c>
      <c r="DM355" s="326">
        <v>9206.3700000000008</v>
      </c>
      <c r="DN355" s="326">
        <v>0</v>
      </c>
      <c r="DO355" s="326">
        <v>0</v>
      </c>
      <c r="DP355" s="326">
        <v>6797.39</v>
      </c>
      <c r="DQ355" s="326">
        <v>0</v>
      </c>
      <c r="DR355" s="326">
        <v>0</v>
      </c>
      <c r="DS355" s="326">
        <v>0</v>
      </c>
      <c r="DT355" s="326">
        <v>0</v>
      </c>
      <c r="DU355" s="326">
        <v>0</v>
      </c>
      <c r="DV355" s="326">
        <v>31796.92</v>
      </c>
      <c r="DW355" s="326">
        <v>5382.16</v>
      </c>
      <c r="DX355" s="326">
        <v>0</v>
      </c>
      <c r="DY355" s="326">
        <v>0</v>
      </c>
      <c r="DZ355" s="326">
        <v>0</v>
      </c>
      <c r="EA355" s="326">
        <v>0</v>
      </c>
      <c r="EB355" s="326">
        <v>0</v>
      </c>
      <c r="EC355" s="326">
        <v>0</v>
      </c>
      <c r="ED355" s="326">
        <v>77180.13</v>
      </c>
      <c r="EE355" s="326">
        <v>77440.87</v>
      </c>
      <c r="EF355" s="326">
        <v>357115.57</v>
      </c>
      <c r="EG355" s="326">
        <v>337205</v>
      </c>
      <c r="EH355" s="326">
        <v>0</v>
      </c>
      <c r="EI355" s="326">
        <v>0</v>
      </c>
      <c r="EJ355" s="326">
        <v>0</v>
      </c>
      <c r="EK355" s="326">
        <v>19649.830000000002</v>
      </c>
      <c r="EL355" s="326">
        <v>0</v>
      </c>
      <c r="EM355" s="326">
        <v>1329739.72</v>
      </c>
      <c r="EN355" s="326">
        <v>0</v>
      </c>
      <c r="EO355" s="326">
        <v>425405.8</v>
      </c>
      <c r="EP355" s="326">
        <v>600516.80000000005</v>
      </c>
      <c r="EQ355" s="326">
        <v>0</v>
      </c>
      <c r="ER355" s="326">
        <v>175111</v>
      </c>
      <c r="ES355" s="326">
        <v>0</v>
      </c>
      <c r="ET355" s="326">
        <v>0</v>
      </c>
      <c r="EU355" s="326">
        <v>11721.5</v>
      </c>
      <c r="EV355" s="326">
        <v>7406.17</v>
      </c>
      <c r="EW355" s="326">
        <v>83419.02</v>
      </c>
      <c r="EX355" s="326">
        <v>87734.35</v>
      </c>
      <c r="EY355" s="326">
        <v>0</v>
      </c>
      <c r="EZ355" s="326">
        <v>0</v>
      </c>
      <c r="FA355" s="326">
        <v>0</v>
      </c>
      <c r="FB355" s="326">
        <v>0</v>
      </c>
      <c r="FC355" s="326">
        <v>0</v>
      </c>
      <c r="FD355" s="326">
        <v>0</v>
      </c>
      <c r="FE355" s="326">
        <v>0</v>
      </c>
      <c r="FF355" s="326">
        <v>0</v>
      </c>
      <c r="FG355" s="326">
        <v>0</v>
      </c>
      <c r="FH355" s="326">
        <v>0</v>
      </c>
      <c r="FI355" s="326">
        <v>0</v>
      </c>
      <c r="FJ355" s="326">
        <v>0</v>
      </c>
      <c r="FK355" s="326">
        <v>0</v>
      </c>
    </row>
    <row r="356" spans="1:167" x14ac:dyDescent="0.15">
      <c r="A356" s="334">
        <v>5621</v>
      </c>
      <c r="B356" s="334" t="s">
        <v>800</v>
      </c>
      <c r="C356" s="326">
        <v>0</v>
      </c>
      <c r="D356" s="326">
        <v>21656939.789999999</v>
      </c>
      <c r="E356" s="326">
        <v>0</v>
      </c>
      <c r="F356" s="326">
        <v>124934.71</v>
      </c>
      <c r="G356" s="326">
        <v>50510.64</v>
      </c>
      <c r="H356" s="326">
        <v>84922.91</v>
      </c>
      <c r="I356" s="326">
        <v>264374.09000000003</v>
      </c>
      <c r="J356" s="326">
        <v>0</v>
      </c>
      <c r="K356" s="326">
        <v>574018.5</v>
      </c>
      <c r="L356" s="326">
        <v>0</v>
      </c>
      <c r="M356" s="326">
        <v>2574.54</v>
      </c>
      <c r="N356" s="326">
        <v>0</v>
      </c>
      <c r="O356" s="326">
        <v>0</v>
      </c>
      <c r="P356" s="326">
        <v>0</v>
      </c>
      <c r="Q356" s="326">
        <v>0</v>
      </c>
      <c r="R356" s="326">
        <v>0</v>
      </c>
      <c r="S356" s="326">
        <v>0</v>
      </c>
      <c r="T356" s="326">
        <v>0</v>
      </c>
      <c r="U356" s="326">
        <v>155429.73000000001</v>
      </c>
      <c r="V356" s="326">
        <v>14152268</v>
      </c>
      <c r="W356" s="326">
        <v>45588.66</v>
      </c>
      <c r="X356" s="326">
        <v>0</v>
      </c>
      <c r="Y356" s="326">
        <v>0</v>
      </c>
      <c r="Z356" s="326">
        <v>5428.44</v>
      </c>
      <c r="AA356" s="326">
        <v>1588688.62</v>
      </c>
      <c r="AB356" s="326">
        <v>2756.34</v>
      </c>
      <c r="AC356" s="326">
        <v>0</v>
      </c>
      <c r="AD356" s="326">
        <v>103200.49</v>
      </c>
      <c r="AE356" s="326">
        <v>330545.36</v>
      </c>
      <c r="AF356" s="326">
        <v>0</v>
      </c>
      <c r="AG356" s="326">
        <v>0</v>
      </c>
      <c r="AH356" s="326">
        <v>142024.22</v>
      </c>
      <c r="AI356" s="326">
        <v>0</v>
      </c>
      <c r="AJ356" s="326">
        <v>0</v>
      </c>
      <c r="AK356" s="326">
        <v>85</v>
      </c>
      <c r="AL356" s="326">
        <v>168746</v>
      </c>
      <c r="AM356" s="326">
        <v>88227.25</v>
      </c>
      <c r="AN356" s="326">
        <v>71351.789999999994</v>
      </c>
      <c r="AO356" s="326">
        <v>0</v>
      </c>
      <c r="AP356" s="326">
        <v>27138.560000000001</v>
      </c>
      <c r="AQ356" s="326">
        <v>6585464.6299999999</v>
      </c>
      <c r="AR356" s="326">
        <v>7254708.9900000002</v>
      </c>
      <c r="AS356" s="326">
        <v>1076233.3600000001</v>
      </c>
      <c r="AT356" s="326">
        <v>998283.6</v>
      </c>
      <c r="AU356" s="326">
        <v>591050.6</v>
      </c>
      <c r="AV356" s="326">
        <v>220854.84</v>
      </c>
      <c r="AW356" s="326">
        <v>1279509.29</v>
      </c>
      <c r="AX356" s="326">
        <v>2077671.43</v>
      </c>
      <c r="AY356" s="326">
        <v>516575.99</v>
      </c>
      <c r="AZ356" s="326">
        <v>1678856.25</v>
      </c>
      <c r="BA356" s="326">
        <v>6798695.5700000003</v>
      </c>
      <c r="BB356" s="326">
        <v>2114035.38</v>
      </c>
      <c r="BC356" s="326">
        <v>295492.14</v>
      </c>
      <c r="BD356" s="326">
        <v>264063.13</v>
      </c>
      <c r="BE356" s="326">
        <v>721948.8</v>
      </c>
      <c r="BF356" s="326">
        <v>5143438.87</v>
      </c>
      <c r="BG356" s="326">
        <v>1902885.94</v>
      </c>
      <c r="BH356" s="326">
        <v>1081.75</v>
      </c>
      <c r="BI356" s="326">
        <v>0</v>
      </c>
      <c r="BJ356" s="326">
        <v>0</v>
      </c>
      <c r="BK356" s="326">
        <v>90568.84</v>
      </c>
      <c r="BL356" s="326">
        <v>106927.09</v>
      </c>
      <c r="BM356" s="326">
        <v>0</v>
      </c>
      <c r="BN356" s="326">
        <v>0</v>
      </c>
      <c r="BO356" s="326">
        <v>0</v>
      </c>
      <c r="BP356" s="326">
        <v>0</v>
      </c>
      <c r="BQ356" s="326">
        <v>10699543.310000001</v>
      </c>
      <c r="BR356" s="326">
        <v>10802088.140000001</v>
      </c>
      <c r="BS356" s="326">
        <v>10790112.15</v>
      </c>
      <c r="BT356" s="326">
        <v>10909015.23</v>
      </c>
      <c r="BU356" s="326">
        <v>0</v>
      </c>
      <c r="BV356" s="326">
        <v>0</v>
      </c>
      <c r="BW356" s="326">
        <v>4243438.87</v>
      </c>
      <c r="BX356" s="326">
        <v>0</v>
      </c>
      <c r="BY356" s="326">
        <v>0</v>
      </c>
      <c r="BZ356" s="326">
        <v>0</v>
      </c>
      <c r="CA356" s="326">
        <v>0</v>
      </c>
      <c r="CB356" s="326">
        <v>0</v>
      </c>
      <c r="CC356" s="326">
        <v>0</v>
      </c>
      <c r="CD356" s="326">
        <v>0</v>
      </c>
      <c r="CE356" s="326">
        <v>0</v>
      </c>
      <c r="CF356" s="326">
        <v>0</v>
      </c>
      <c r="CG356" s="326">
        <v>0</v>
      </c>
      <c r="CH356" s="326">
        <v>0</v>
      </c>
      <c r="CI356" s="326">
        <v>0</v>
      </c>
      <c r="CJ356" s="326">
        <v>0</v>
      </c>
      <c r="CK356" s="326">
        <v>0</v>
      </c>
      <c r="CL356" s="326">
        <v>0</v>
      </c>
      <c r="CM356" s="326">
        <v>1283923</v>
      </c>
      <c r="CN356" s="326">
        <v>5083</v>
      </c>
      <c r="CO356" s="326">
        <v>0</v>
      </c>
      <c r="CP356" s="326">
        <v>0</v>
      </c>
      <c r="CQ356" s="326">
        <v>0</v>
      </c>
      <c r="CR356" s="326">
        <v>0</v>
      </c>
      <c r="CS356" s="326">
        <v>1318</v>
      </c>
      <c r="CT356" s="326">
        <v>747414.32</v>
      </c>
      <c r="CU356" s="326">
        <v>0</v>
      </c>
      <c r="CV356" s="326">
        <v>0</v>
      </c>
      <c r="CW356" s="326">
        <v>0</v>
      </c>
      <c r="CX356" s="326">
        <v>47431.24</v>
      </c>
      <c r="CY356" s="326">
        <v>0</v>
      </c>
      <c r="CZ356" s="326">
        <v>0</v>
      </c>
      <c r="DA356" s="326">
        <v>0</v>
      </c>
      <c r="DB356" s="326">
        <v>0</v>
      </c>
      <c r="DC356" s="326">
        <v>0</v>
      </c>
      <c r="DD356" s="326">
        <v>252</v>
      </c>
      <c r="DE356" s="326">
        <v>0</v>
      </c>
      <c r="DF356" s="326">
        <v>0</v>
      </c>
      <c r="DG356" s="326">
        <v>0</v>
      </c>
      <c r="DH356" s="326">
        <v>0</v>
      </c>
      <c r="DI356" s="326">
        <v>4690776.4400000004</v>
      </c>
      <c r="DJ356" s="326">
        <v>0</v>
      </c>
      <c r="DK356" s="326">
        <v>0</v>
      </c>
      <c r="DL356" s="326">
        <v>805550.73</v>
      </c>
      <c r="DM356" s="326">
        <v>404314.5</v>
      </c>
      <c r="DN356" s="326">
        <v>0</v>
      </c>
      <c r="DO356" s="326">
        <v>0</v>
      </c>
      <c r="DP356" s="326">
        <v>81772.05</v>
      </c>
      <c r="DQ356" s="326">
        <v>2006.86</v>
      </c>
      <c r="DR356" s="326">
        <v>0</v>
      </c>
      <c r="DS356" s="326">
        <v>0</v>
      </c>
      <c r="DT356" s="326">
        <v>6756.57</v>
      </c>
      <c r="DU356" s="326">
        <v>0</v>
      </c>
      <c r="DV356" s="326">
        <v>337683.28</v>
      </c>
      <c r="DW356" s="326">
        <v>0</v>
      </c>
      <c r="DX356" s="326">
        <v>329186.05</v>
      </c>
      <c r="DY356" s="326">
        <v>323183.43</v>
      </c>
      <c r="DZ356" s="326">
        <v>505673.16</v>
      </c>
      <c r="EA356" s="326">
        <v>445729.79</v>
      </c>
      <c r="EB356" s="326">
        <v>65945.990000000005</v>
      </c>
      <c r="EC356" s="326">
        <v>0</v>
      </c>
      <c r="ED356" s="326">
        <v>607205.72</v>
      </c>
      <c r="EE356" s="326">
        <v>593220.76</v>
      </c>
      <c r="EF356" s="326">
        <v>1514677.54</v>
      </c>
      <c r="EG356" s="326">
        <v>1528662.5</v>
      </c>
      <c r="EH356" s="326">
        <v>0</v>
      </c>
      <c r="EI356" s="326">
        <v>0</v>
      </c>
      <c r="EJ356" s="326">
        <v>0</v>
      </c>
      <c r="EK356" s="326">
        <v>0</v>
      </c>
      <c r="EL356" s="326">
        <v>0</v>
      </c>
      <c r="EM356" s="326">
        <v>7348631.4299999997</v>
      </c>
      <c r="EN356" s="326">
        <v>2616201.48</v>
      </c>
      <c r="EO356" s="326">
        <v>3638921.53</v>
      </c>
      <c r="EP356" s="326">
        <v>2112292.69</v>
      </c>
      <c r="EQ356" s="326">
        <v>0</v>
      </c>
      <c r="ER356" s="326">
        <v>1089572.6399999999</v>
      </c>
      <c r="ES356" s="326">
        <v>0</v>
      </c>
      <c r="ET356" s="326">
        <v>0</v>
      </c>
      <c r="EU356" s="326">
        <v>235458.5</v>
      </c>
      <c r="EV356" s="326">
        <v>259912.18</v>
      </c>
      <c r="EW356" s="326">
        <v>983962.99</v>
      </c>
      <c r="EX356" s="326">
        <v>959509.31</v>
      </c>
      <c r="EY356" s="326">
        <v>0</v>
      </c>
      <c r="EZ356" s="326">
        <v>251490.66</v>
      </c>
      <c r="FA356" s="326">
        <v>143549.54999999999</v>
      </c>
      <c r="FB356" s="326">
        <v>146053.09</v>
      </c>
      <c r="FC356" s="326">
        <v>12820.19</v>
      </c>
      <c r="FD356" s="326">
        <v>241174.01</v>
      </c>
      <c r="FE356" s="326">
        <v>0</v>
      </c>
      <c r="FF356" s="326">
        <v>0</v>
      </c>
      <c r="FG356" s="326">
        <v>0</v>
      </c>
      <c r="FH356" s="326">
        <v>39528.86</v>
      </c>
      <c r="FI356" s="326">
        <v>28570.23</v>
      </c>
      <c r="FJ356" s="326">
        <v>10898.63</v>
      </c>
      <c r="FK356" s="326">
        <v>60</v>
      </c>
    </row>
    <row r="357" spans="1:167" x14ac:dyDescent="0.15">
      <c r="A357" s="334">
        <v>5628</v>
      </c>
      <c r="B357" s="334" t="s">
        <v>801</v>
      </c>
      <c r="C357" s="326">
        <v>2240</v>
      </c>
      <c r="D357" s="326">
        <v>2429113.39</v>
      </c>
      <c r="E357" s="326">
        <v>0</v>
      </c>
      <c r="F357" s="326">
        <v>4737.0600000000004</v>
      </c>
      <c r="G357" s="326">
        <v>33979.43</v>
      </c>
      <c r="H357" s="326">
        <v>16754.240000000002</v>
      </c>
      <c r="I357" s="326">
        <v>26993.13</v>
      </c>
      <c r="J357" s="326">
        <v>4211.07</v>
      </c>
      <c r="K357" s="326">
        <v>604362</v>
      </c>
      <c r="L357" s="326">
        <v>0</v>
      </c>
      <c r="M357" s="326">
        <v>0</v>
      </c>
      <c r="N357" s="326">
        <v>0</v>
      </c>
      <c r="O357" s="326">
        <v>0</v>
      </c>
      <c r="P357" s="326">
        <v>6145.7</v>
      </c>
      <c r="Q357" s="326">
        <v>0</v>
      </c>
      <c r="R357" s="326">
        <v>0</v>
      </c>
      <c r="S357" s="326">
        <v>0</v>
      </c>
      <c r="T357" s="326">
        <v>0</v>
      </c>
      <c r="U357" s="326">
        <v>66728.740000000005</v>
      </c>
      <c r="V357" s="326">
        <v>6357803</v>
      </c>
      <c r="W357" s="326">
        <v>17725.98</v>
      </c>
      <c r="X357" s="326">
        <v>0</v>
      </c>
      <c r="Y357" s="326">
        <v>121444.45</v>
      </c>
      <c r="Z357" s="326">
        <v>4872.21</v>
      </c>
      <c r="AA357" s="326">
        <v>570306.57999999996</v>
      </c>
      <c r="AB357" s="326">
        <v>0</v>
      </c>
      <c r="AC357" s="326">
        <v>0</v>
      </c>
      <c r="AD357" s="326">
        <v>23714.95</v>
      </c>
      <c r="AE357" s="326">
        <v>86465.43</v>
      </c>
      <c r="AF357" s="326">
        <v>0</v>
      </c>
      <c r="AG357" s="326">
        <v>0</v>
      </c>
      <c r="AH357" s="326">
        <v>0</v>
      </c>
      <c r="AI357" s="326">
        <v>0</v>
      </c>
      <c r="AJ357" s="326">
        <v>0</v>
      </c>
      <c r="AK357" s="326">
        <v>0</v>
      </c>
      <c r="AL357" s="326">
        <v>0</v>
      </c>
      <c r="AM357" s="326">
        <v>0</v>
      </c>
      <c r="AN357" s="326">
        <v>0</v>
      </c>
      <c r="AO357" s="326">
        <v>0</v>
      </c>
      <c r="AP357" s="326">
        <v>0</v>
      </c>
      <c r="AQ357" s="326">
        <v>2046575.39</v>
      </c>
      <c r="AR357" s="326">
        <v>2246009.41</v>
      </c>
      <c r="AS357" s="326">
        <v>455672.23</v>
      </c>
      <c r="AT357" s="326">
        <v>258053.92</v>
      </c>
      <c r="AU357" s="326">
        <v>316126.27</v>
      </c>
      <c r="AV357" s="326">
        <v>2034.83</v>
      </c>
      <c r="AW357" s="326">
        <v>251591.27</v>
      </c>
      <c r="AX357" s="326">
        <v>481442.94</v>
      </c>
      <c r="AY357" s="326">
        <v>288975.78000000003</v>
      </c>
      <c r="AZ357" s="326">
        <v>476512.38</v>
      </c>
      <c r="BA357" s="326">
        <v>1909077.13</v>
      </c>
      <c r="BB357" s="326">
        <v>48171.25</v>
      </c>
      <c r="BC357" s="326">
        <v>85388</v>
      </c>
      <c r="BD357" s="326">
        <v>1569</v>
      </c>
      <c r="BE357" s="326">
        <v>20512.59</v>
      </c>
      <c r="BF357" s="326">
        <v>718191.75</v>
      </c>
      <c r="BG357" s="326">
        <v>723215.93</v>
      </c>
      <c r="BH357" s="326">
        <v>9422</v>
      </c>
      <c r="BI357" s="326">
        <v>0</v>
      </c>
      <c r="BJ357" s="326">
        <v>0</v>
      </c>
      <c r="BK357" s="326">
        <v>0</v>
      </c>
      <c r="BL357" s="326">
        <v>0</v>
      </c>
      <c r="BM357" s="326">
        <v>0</v>
      </c>
      <c r="BN357" s="326">
        <v>0</v>
      </c>
      <c r="BO357" s="326">
        <v>0</v>
      </c>
      <c r="BP357" s="326">
        <v>0</v>
      </c>
      <c r="BQ357" s="326">
        <v>1854453.97</v>
      </c>
      <c r="BR357" s="326">
        <v>1893509.26</v>
      </c>
      <c r="BS357" s="326">
        <v>1854453.97</v>
      </c>
      <c r="BT357" s="326">
        <v>1893509.26</v>
      </c>
      <c r="BU357" s="326">
        <v>0</v>
      </c>
      <c r="BV357" s="326">
        <v>0</v>
      </c>
      <c r="BW357" s="326">
        <v>663191.75</v>
      </c>
      <c r="BX357" s="326">
        <v>0</v>
      </c>
      <c r="BY357" s="326">
        <v>0</v>
      </c>
      <c r="BZ357" s="326">
        <v>0</v>
      </c>
      <c r="CA357" s="326">
        <v>0</v>
      </c>
      <c r="CB357" s="326">
        <v>0</v>
      </c>
      <c r="CC357" s="326">
        <v>0</v>
      </c>
      <c r="CD357" s="326">
        <v>0</v>
      </c>
      <c r="CE357" s="326">
        <v>0</v>
      </c>
      <c r="CF357" s="326">
        <v>0</v>
      </c>
      <c r="CG357" s="326">
        <v>0</v>
      </c>
      <c r="CH357" s="326">
        <v>600</v>
      </c>
      <c r="CI357" s="326">
        <v>0</v>
      </c>
      <c r="CJ357" s="326">
        <v>0</v>
      </c>
      <c r="CK357" s="326">
        <v>0</v>
      </c>
      <c r="CL357" s="326">
        <v>0</v>
      </c>
      <c r="CM357" s="326">
        <v>188918</v>
      </c>
      <c r="CN357" s="326">
        <v>0</v>
      </c>
      <c r="CO357" s="326">
        <v>0</v>
      </c>
      <c r="CP357" s="326">
        <v>0</v>
      </c>
      <c r="CQ357" s="326">
        <v>0</v>
      </c>
      <c r="CR357" s="326">
        <v>4000</v>
      </c>
      <c r="CS357" s="326">
        <v>0</v>
      </c>
      <c r="CT357" s="326">
        <v>215083</v>
      </c>
      <c r="CU357" s="326">
        <v>0</v>
      </c>
      <c r="CV357" s="326">
        <v>0</v>
      </c>
      <c r="CW357" s="326">
        <v>0</v>
      </c>
      <c r="CX357" s="326">
        <v>13790.71</v>
      </c>
      <c r="CY357" s="326">
        <v>0</v>
      </c>
      <c r="CZ357" s="326">
        <v>0</v>
      </c>
      <c r="DA357" s="326">
        <v>0</v>
      </c>
      <c r="DB357" s="326">
        <v>0</v>
      </c>
      <c r="DC357" s="326">
        <v>0</v>
      </c>
      <c r="DD357" s="326">
        <v>0</v>
      </c>
      <c r="DE357" s="326">
        <v>0</v>
      </c>
      <c r="DF357" s="326">
        <v>0</v>
      </c>
      <c r="DG357" s="326">
        <v>0</v>
      </c>
      <c r="DH357" s="326">
        <v>0</v>
      </c>
      <c r="DI357" s="326">
        <v>863109.35</v>
      </c>
      <c r="DJ357" s="326">
        <v>0</v>
      </c>
      <c r="DK357" s="326">
        <v>0</v>
      </c>
      <c r="DL357" s="326">
        <v>187669.61</v>
      </c>
      <c r="DM357" s="326">
        <v>25065.72</v>
      </c>
      <c r="DN357" s="326">
        <v>0</v>
      </c>
      <c r="DO357" s="326">
        <v>0</v>
      </c>
      <c r="DP357" s="326">
        <v>1772.72</v>
      </c>
      <c r="DQ357" s="326">
        <v>541.28</v>
      </c>
      <c r="DR357" s="326">
        <v>0</v>
      </c>
      <c r="DS357" s="326">
        <v>0</v>
      </c>
      <c r="DT357" s="326">
        <v>0</v>
      </c>
      <c r="DU357" s="326">
        <v>0</v>
      </c>
      <c r="DV357" s="326">
        <v>5184.78</v>
      </c>
      <c r="DW357" s="326">
        <v>0</v>
      </c>
      <c r="DX357" s="326">
        <v>80519.63</v>
      </c>
      <c r="DY357" s="326">
        <v>95171.73</v>
      </c>
      <c r="DZ357" s="326">
        <v>33656.25</v>
      </c>
      <c r="EA357" s="326">
        <v>19004.150000000001</v>
      </c>
      <c r="EB357" s="326">
        <v>0</v>
      </c>
      <c r="EC357" s="326">
        <v>0</v>
      </c>
      <c r="ED357" s="326">
        <v>995353.26</v>
      </c>
      <c r="EE357" s="326">
        <v>1028661.6</v>
      </c>
      <c r="EF357" s="326">
        <v>1106733.3400000001</v>
      </c>
      <c r="EG357" s="326">
        <v>982167.68</v>
      </c>
      <c r="EH357" s="326">
        <v>91257.32</v>
      </c>
      <c r="EI357" s="326">
        <v>0</v>
      </c>
      <c r="EJ357" s="326">
        <v>0</v>
      </c>
      <c r="EK357" s="326">
        <v>0</v>
      </c>
      <c r="EL357" s="326">
        <v>0</v>
      </c>
      <c r="EM357" s="326">
        <v>16835000</v>
      </c>
      <c r="EN357" s="326">
        <v>6547431.7400000002</v>
      </c>
      <c r="EO357" s="326">
        <v>169289.95</v>
      </c>
      <c r="EP357" s="326">
        <v>2073512.83</v>
      </c>
      <c r="EQ357" s="326">
        <v>0</v>
      </c>
      <c r="ER357" s="326">
        <v>8451654.6199999992</v>
      </c>
      <c r="ES357" s="326">
        <v>0</v>
      </c>
      <c r="ET357" s="326">
        <v>0</v>
      </c>
      <c r="EU357" s="326">
        <v>98550.52</v>
      </c>
      <c r="EV357" s="326">
        <v>114228.08</v>
      </c>
      <c r="EW357" s="326">
        <v>335278.44</v>
      </c>
      <c r="EX357" s="326">
        <v>319600.88</v>
      </c>
      <c r="EY357" s="326">
        <v>0</v>
      </c>
      <c r="EZ357" s="326">
        <v>0</v>
      </c>
      <c r="FA357" s="326">
        <v>2839.6</v>
      </c>
      <c r="FB357" s="326">
        <v>21616</v>
      </c>
      <c r="FC357" s="326">
        <v>970.13</v>
      </c>
      <c r="FD357" s="326">
        <v>17806.27</v>
      </c>
      <c r="FE357" s="326">
        <v>0</v>
      </c>
      <c r="FF357" s="326">
        <v>0</v>
      </c>
      <c r="FG357" s="326">
        <v>0</v>
      </c>
      <c r="FH357" s="326">
        <v>0</v>
      </c>
      <c r="FI357" s="326">
        <v>0</v>
      </c>
      <c r="FJ357" s="326">
        <v>0</v>
      </c>
      <c r="FK357" s="326">
        <v>0</v>
      </c>
    </row>
    <row r="358" spans="1:167" x14ac:dyDescent="0.15">
      <c r="A358" s="334">
        <v>5642</v>
      </c>
      <c r="B358" s="334" t="s">
        <v>802</v>
      </c>
      <c r="C358" s="326">
        <v>0</v>
      </c>
      <c r="D358" s="326">
        <v>8621873.5299999993</v>
      </c>
      <c r="E358" s="326">
        <v>0</v>
      </c>
      <c r="F358" s="326">
        <v>22408.84</v>
      </c>
      <c r="G358" s="326">
        <v>37799.53</v>
      </c>
      <c r="H358" s="326">
        <v>25631</v>
      </c>
      <c r="I358" s="326">
        <v>139814.10999999999</v>
      </c>
      <c r="J358" s="326">
        <v>0</v>
      </c>
      <c r="K358" s="326">
        <v>1441579.56</v>
      </c>
      <c r="L358" s="326">
        <v>0</v>
      </c>
      <c r="M358" s="326">
        <v>0</v>
      </c>
      <c r="N358" s="326">
        <v>0</v>
      </c>
      <c r="O358" s="326">
        <v>0</v>
      </c>
      <c r="P358" s="326">
        <v>7444.81</v>
      </c>
      <c r="Q358" s="326">
        <v>0</v>
      </c>
      <c r="R358" s="326">
        <v>0</v>
      </c>
      <c r="S358" s="326">
        <v>0</v>
      </c>
      <c r="T358" s="326">
        <v>0</v>
      </c>
      <c r="U358" s="326">
        <v>72993.62</v>
      </c>
      <c r="V358" s="326">
        <v>4211785</v>
      </c>
      <c r="W358" s="326">
        <v>3859.85</v>
      </c>
      <c r="X358" s="326">
        <v>0</v>
      </c>
      <c r="Y358" s="326">
        <v>321470.61</v>
      </c>
      <c r="Z358" s="326">
        <v>2174.11</v>
      </c>
      <c r="AA358" s="326">
        <v>527082.96</v>
      </c>
      <c r="AB358" s="326">
        <v>0</v>
      </c>
      <c r="AC358" s="326">
        <v>0</v>
      </c>
      <c r="AD358" s="326">
        <v>49288.7</v>
      </c>
      <c r="AE358" s="326">
        <v>186162.75</v>
      </c>
      <c r="AF358" s="326">
        <v>0</v>
      </c>
      <c r="AG358" s="326">
        <v>0</v>
      </c>
      <c r="AH358" s="326">
        <v>65100.81</v>
      </c>
      <c r="AI358" s="326">
        <v>0</v>
      </c>
      <c r="AJ358" s="326">
        <v>0</v>
      </c>
      <c r="AK358" s="326">
        <v>0</v>
      </c>
      <c r="AL358" s="326">
        <v>0</v>
      </c>
      <c r="AM358" s="326">
        <v>25078.41</v>
      </c>
      <c r="AN358" s="326">
        <v>49783.93</v>
      </c>
      <c r="AO358" s="326">
        <v>0</v>
      </c>
      <c r="AP358" s="326">
        <v>29723.13</v>
      </c>
      <c r="AQ358" s="326">
        <v>2394905.73</v>
      </c>
      <c r="AR358" s="326">
        <v>2754285.9</v>
      </c>
      <c r="AS358" s="326">
        <v>560625.57999999996</v>
      </c>
      <c r="AT358" s="326">
        <v>381685.58</v>
      </c>
      <c r="AU358" s="326">
        <v>249956.59</v>
      </c>
      <c r="AV358" s="326">
        <v>38242.68</v>
      </c>
      <c r="AW358" s="326">
        <v>329481.94</v>
      </c>
      <c r="AX358" s="326">
        <v>689197.25</v>
      </c>
      <c r="AY358" s="326">
        <v>484264.04</v>
      </c>
      <c r="AZ358" s="326">
        <v>918249.98</v>
      </c>
      <c r="BA358" s="326">
        <v>2449198.42</v>
      </c>
      <c r="BB358" s="326">
        <v>424376.07</v>
      </c>
      <c r="BC358" s="326">
        <v>154982.97</v>
      </c>
      <c r="BD358" s="326">
        <v>562.5</v>
      </c>
      <c r="BE358" s="326">
        <v>290160.21999999997</v>
      </c>
      <c r="BF358" s="326">
        <v>1939468.92</v>
      </c>
      <c r="BG358" s="326">
        <v>1391414.26</v>
      </c>
      <c r="BH358" s="326">
        <v>1733.61</v>
      </c>
      <c r="BI358" s="326">
        <v>0</v>
      </c>
      <c r="BJ358" s="326">
        <v>0</v>
      </c>
      <c r="BK358" s="326">
        <v>0</v>
      </c>
      <c r="BL358" s="326">
        <v>56920</v>
      </c>
      <c r="BM358" s="326">
        <v>0</v>
      </c>
      <c r="BN358" s="326">
        <v>0</v>
      </c>
      <c r="BO358" s="326">
        <v>3585530</v>
      </c>
      <c r="BP358" s="326">
        <v>3916873.02</v>
      </c>
      <c r="BQ358" s="326">
        <v>0</v>
      </c>
      <c r="BR358" s="326">
        <v>0</v>
      </c>
      <c r="BS358" s="326">
        <v>3585530</v>
      </c>
      <c r="BT358" s="326">
        <v>3973793.02</v>
      </c>
      <c r="BU358" s="326">
        <v>0</v>
      </c>
      <c r="BV358" s="326">
        <v>0</v>
      </c>
      <c r="BW358" s="326">
        <v>1889294.92</v>
      </c>
      <c r="BX358" s="326">
        <v>0</v>
      </c>
      <c r="BY358" s="326">
        <v>0</v>
      </c>
      <c r="BZ358" s="326">
        <v>0</v>
      </c>
      <c r="CA358" s="326">
        <v>2025</v>
      </c>
      <c r="CB358" s="326">
        <v>0</v>
      </c>
      <c r="CC358" s="326">
        <v>0</v>
      </c>
      <c r="CD358" s="326">
        <v>0</v>
      </c>
      <c r="CE358" s="326">
        <v>0</v>
      </c>
      <c r="CF358" s="326">
        <v>0</v>
      </c>
      <c r="CG358" s="326">
        <v>0</v>
      </c>
      <c r="CH358" s="326">
        <v>500</v>
      </c>
      <c r="CI358" s="326">
        <v>0</v>
      </c>
      <c r="CJ358" s="326">
        <v>0</v>
      </c>
      <c r="CK358" s="326">
        <v>0</v>
      </c>
      <c r="CL358" s="326">
        <v>0</v>
      </c>
      <c r="CM358" s="326">
        <v>552276</v>
      </c>
      <c r="CN358" s="326">
        <v>0</v>
      </c>
      <c r="CO358" s="326">
        <v>0</v>
      </c>
      <c r="CP358" s="326">
        <v>0</v>
      </c>
      <c r="CQ358" s="326">
        <v>0</v>
      </c>
      <c r="CR358" s="326">
        <v>9182</v>
      </c>
      <c r="CS358" s="326">
        <v>0</v>
      </c>
      <c r="CT358" s="326">
        <v>130056.61</v>
      </c>
      <c r="CU358" s="326">
        <v>0</v>
      </c>
      <c r="CV358" s="326">
        <v>0</v>
      </c>
      <c r="CW358" s="326">
        <v>0</v>
      </c>
      <c r="CX358" s="326">
        <v>0</v>
      </c>
      <c r="CY358" s="326">
        <v>0</v>
      </c>
      <c r="CZ358" s="326">
        <v>0</v>
      </c>
      <c r="DA358" s="326">
        <v>0</v>
      </c>
      <c r="DB358" s="326">
        <v>0</v>
      </c>
      <c r="DC358" s="326">
        <v>0</v>
      </c>
      <c r="DD358" s="326">
        <v>0</v>
      </c>
      <c r="DE358" s="326">
        <v>0</v>
      </c>
      <c r="DF358" s="326">
        <v>0</v>
      </c>
      <c r="DG358" s="326">
        <v>0</v>
      </c>
      <c r="DH358" s="326">
        <v>0</v>
      </c>
      <c r="DI358" s="326">
        <v>2126130.0699999998</v>
      </c>
      <c r="DJ358" s="326">
        <v>0</v>
      </c>
      <c r="DK358" s="326">
        <v>0</v>
      </c>
      <c r="DL358" s="326">
        <v>187648.72</v>
      </c>
      <c r="DM358" s="326">
        <v>208234.14</v>
      </c>
      <c r="DN358" s="326">
        <v>0</v>
      </c>
      <c r="DO358" s="326">
        <v>0</v>
      </c>
      <c r="DP358" s="326">
        <v>29912.22</v>
      </c>
      <c r="DQ358" s="326">
        <v>825</v>
      </c>
      <c r="DR358" s="326">
        <v>0</v>
      </c>
      <c r="DS358" s="326">
        <v>0</v>
      </c>
      <c r="DT358" s="326">
        <v>0</v>
      </c>
      <c r="DU358" s="326">
        <v>0</v>
      </c>
      <c r="DV358" s="326">
        <v>30584.38</v>
      </c>
      <c r="DW358" s="326">
        <v>0</v>
      </c>
      <c r="DX358" s="326">
        <v>0</v>
      </c>
      <c r="DY358" s="326">
        <v>0</v>
      </c>
      <c r="DZ358" s="326">
        <v>0</v>
      </c>
      <c r="EA358" s="326">
        <v>0</v>
      </c>
      <c r="EB358" s="326">
        <v>0</v>
      </c>
      <c r="EC358" s="326">
        <v>0</v>
      </c>
      <c r="ED358" s="326">
        <v>18595.87</v>
      </c>
      <c r="EE358" s="326">
        <v>20092.2</v>
      </c>
      <c r="EF358" s="326">
        <v>43798</v>
      </c>
      <c r="EG358" s="326">
        <v>42301.67</v>
      </c>
      <c r="EH358" s="326">
        <v>0</v>
      </c>
      <c r="EI358" s="326">
        <v>0</v>
      </c>
      <c r="EJ358" s="326">
        <v>0</v>
      </c>
      <c r="EK358" s="326">
        <v>0</v>
      </c>
      <c r="EL358" s="326">
        <v>0</v>
      </c>
      <c r="EM358" s="326">
        <v>180000</v>
      </c>
      <c r="EN358" s="326">
        <v>100</v>
      </c>
      <c r="EO358" s="326">
        <v>50101.27</v>
      </c>
      <c r="EP358" s="326">
        <v>313081.27</v>
      </c>
      <c r="EQ358" s="326">
        <v>0</v>
      </c>
      <c r="ER358" s="326">
        <v>263080</v>
      </c>
      <c r="ES358" s="326">
        <v>0</v>
      </c>
      <c r="ET358" s="326">
        <v>0</v>
      </c>
      <c r="EU358" s="326">
        <v>102202.7</v>
      </c>
      <c r="EV358" s="326">
        <v>126460.75</v>
      </c>
      <c r="EW358" s="326">
        <v>627581.99</v>
      </c>
      <c r="EX358" s="326">
        <v>603323.93999999994</v>
      </c>
      <c r="EY358" s="326">
        <v>0</v>
      </c>
      <c r="EZ358" s="326">
        <v>57152.79</v>
      </c>
      <c r="FA358" s="326">
        <v>60670.19</v>
      </c>
      <c r="FB358" s="326">
        <v>135778</v>
      </c>
      <c r="FC358" s="326">
        <v>132260.6</v>
      </c>
      <c r="FD358" s="326">
        <v>0</v>
      </c>
      <c r="FE358" s="326">
        <v>0</v>
      </c>
      <c r="FF358" s="326">
        <v>0</v>
      </c>
      <c r="FG358" s="326">
        <v>0</v>
      </c>
      <c r="FH358" s="326">
        <v>0</v>
      </c>
      <c r="FI358" s="326">
        <v>0</v>
      </c>
      <c r="FJ358" s="326">
        <v>0</v>
      </c>
      <c r="FK358" s="326">
        <v>0</v>
      </c>
    </row>
    <row r="359" spans="1:167" x14ac:dyDescent="0.15">
      <c r="A359" s="334">
        <v>5656</v>
      </c>
      <c r="B359" s="334" t="s">
        <v>803</v>
      </c>
      <c r="C359" s="326">
        <v>239.8</v>
      </c>
      <c r="D359" s="326">
        <v>39206326</v>
      </c>
      <c r="E359" s="326">
        <v>0</v>
      </c>
      <c r="F359" s="326">
        <v>359646.81</v>
      </c>
      <c r="G359" s="326">
        <v>189064.79</v>
      </c>
      <c r="H359" s="326">
        <v>219650.41</v>
      </c>
      <c r="I359" s="326">
        <v>635701.06000000006</v>
      </c>
      <c r="J359" s="326">
        <v>0</v>
      </c>
      <c r="K359" s="326">
        <v>1985604</v>
      </c>
      <c r="L359" s="326">
        <v>0</v>
      </c>
      <c r="M359" s="326">
        <v>0</v>
      </c>
      <c r="N359" s="326">
        <v>0</v>
      </c>
      <c r="O359" s="326">
        <v>0</v>
      </c>
      <c r="P359" s="326">
        <v>0</v>
      </c>
      <c r="Q359" s="326">
        <v>0</v>
      </c>
      <c r="R359" s="326">
        <v>0</v>
      </c>
      <c r="S359" s="326">
        <v>0</v>
      </c>
      <c r="T359" s="326">
        <v>0</v>
      </c>
      <c r="U359" s="326">
        <v>423675.96</v>
      </c>
      <c r="V359" s="326">
        <v>47226420</v>
      </c>
      <c r="W359" s="326">
        <v>147900.38</v>
      </c>
      <c r="X359" s="326">
        <v>0</v>
      </c>
      <c r="Y359" s="326">
        <v>566740.78</v>
      </c>
      <c r="Z359" s="326">
        <v>0</v>
      </c>
      <c r="AA359" s="326">
        <v>4580092.88</v>
      </c>
      <c r="AB359" s="326">
        <v>52860</v>
      </c>
      <c r="AC359" s="326">
        <v>0</v>
      </c>
      <c r="AD359" s="326">
        <v>487126.52</v>
      </c>
      <c r="AE359" s="326">
        <v>911871.72</v>
      </c>
      <c r="AF359" s="326">
        <v>0</v>
      </c>
      <c r="AG359" s="326">
        <v>0</v>
      </c>
      <c r="AH359" s="326">
        <v>117177.47</v>
      </c>
      <c r="AI359" s="326">
        <v>0</v>
      </c>
      <c r="AJ359" s="326">
        <v>0</v>
      </c>
      <c r="AK359" s="326">
        <v>0</v>
      </c>
      <c r="AL359" s="326">
        <v>294610</v>
      </c>
      <c r="AM359" s="326">
        <v>177913.76</v>
      </c>
      <c r="AN359" s="326">
        <v>216151.82</v>
      </c>
      <c r="AO359" s="326">
        <v>0</v>
      </c>
      <c r="AP359" s="326">
        <v>117918.97</v>
      </c>
      <c r="AQ359" s="326">
        <v>16221401.98</v>
      </c>
      <c r="AR359" s="326">
        <v>19176391.789999999</v>
      </c>
      <c r="AS359" s="326">
        <v>2187180.0299999998</v>
      </c>
      <c r="AT359" s="326">
        <v>2756630.99</v>
      </c>
      <c r="AU359" s="326">
        <v>1509003.89</v>
      </c>
      <c r="AV359" s="326">
        <v>1421888.06</v>
      </c>
      <c r="AW359" s="326">
        <v>3654556.74</v>
      </c>
      <c r="AX359" s="326">
        <v>6677191.3499999996</v>
      </c>
      <c r="AY359" s="326">
        <v>697365.67</v>
      </c>
      <c r="AZ359" s="326">
        <v>5120934.2300000004</v>
      </c>
      <c r="BA359" s="326">
        <v>13842804.93</v>
      </c>
      <c r="BB359" s="326">
        <v>1228168.01</v>
      </c>
      <c r="BC359" s="326">
        <v>628320.86</v>
      </c>
      <c r="BD359" s="326">
        <v>725379</v>
      </c>
      <c r="BE359" s="326">
        <v>683867.97</v>
      </c>
      <c r="BF359" s="326">
        <v>14681876.630000001</v>
      </c>
      <c r="BG359" s="326">
        <v>3542588.83</v>
      </c>
      <c r="BH359" s="326">
        <v>77295.3</v>
      </c>
      <c r="BI359" s="326">
        <v>166229.09</v>
      </c>
      <c r="BJ359" s="326">
        <v>169016.67</v>
      </c>
      <c r="BK359" s="326">
        <v>993605.94</v>
      </c>
      <c r="BL359" s="326">
        <v>827012.38</v>
      </c>
      <c r="BM359" s="326">
        <v>245000</v>
      </c>
      <c r="BN359" s="326">
        <v>230000</v>
      </c>
      <c r="BO359" s="326">
        <v>0</v>
      </c>
      <c r="BP359" s="326">
        <v>282000</v>
      </c>
      <c r="BQ359" s="326">
        <v>9657390.7799999993</v>
      </c>
      <c r="BR359" s="326">
        <v>12638043.630000001</v>
      </c>
      <c r="BS359" s="326">
        <v>11062225.810000001</v>
      </c>
      <c r="BT359" s="326">
        <v>14146072.68</v>
      </c>
      <c r="BU359" s="326">
        <v>0</v>
      </c>
      <c r="BV359" s="326">
        <v>0</v>
      </c>
      <c r="BW359" s="326">
        <v>12493476.57</v>
      </c>
      <c r="BX359" s="326">
        <v>0</v>
      </c>
      <c r="BY359" s="326">
        <v>0</v>
      </c>
      <c r="BZ359" s="326">
        <v>0</v>
      </c>
      <c r="CA359" s="326">
        <v>0</v>
      </c>
      <c r="CB359" s="326">
        <v>0</v>
      </c>
      <c r="CC359" s="326">
        <v>0</v>
      </c>
      <c r="CD359" s="326">
        <v>0</v>
      </c>
      <c r="CE359" s="326">
        <v>0</v>
      </c>
      <c r="CF359" s="326">
        <v>0</v>
      </c>
      <c r="CG359" s="326">
        <v>0</v>
      </c>
      <c r="CH359" s="326">
        <v>5733.75</v>
      </c>
      <c r="CI359" s="326">
        <v>0</v>
      </c>
      <c r="CJ359" s="326">
        <v>0</v>
      </c>
      <c r="CK359" s="326">
        <v>0</v>
      </c>
      <c r="CL359" s="326">
        <v>0</v>
      </c>
      <c r="CM359" s="326">
        <v>4022756</v>
      </c>
      <c r="CN359" s="326">
        <v>185769</v>
      </c>
      <c r="CO359" s="326">
        <v>0</v>
      </c>
      <c r="CP359" s="326">
        <v>0</v>
      </c>
      <c r="CQ359" s="326">
        <v>0</v>
      </c>
      <c r="CR359" s="326">
        <v>25000</v>
      </c>
      <c r="CS359" s="326">
        <v>48160</v>
      </c>
      <c r="CT359" s="326">
        <v>1199571.3</v>
      </c>
      <c r="CU359" s="326">
        <v>0</v>
      </c>
      <c r="CV359" s="326">
        <v>0</v>
      </c>
      <c r="CW359" s="326">
        <v>0</v>
      </c>
      <c r="CX359" s="326">
        <v>503802.99</v>
      </c>
      <c r="CY359" s="326">
        <v>0</v>
      </c>
      <c r="CZ359" s="326">
        <v>0</v>
      </c>
      <c r="DA359" s="326">
        <v>0</v>
      </c>
      <c r="DB359" s="326">
        <v>0</v>
      </c>
      <c r="DC359" s="326">
        <v>0</v>
      </c>
      <c r="DD359" s="326">
        <v>0</v>
      </c>
      <c r="DE359" s="326">
        <v>0</v>
      </c>
      <c r="DF359" s="326">
        <v>0</v>
      </c>
      <c r="DG359" s="326">
        <v>83821.72</v>
      </c>
      <c r="DH359" s="326">
        <v>0</v>
      </c>
      <c r="DI359" s="326">
        <v>13807375.59</v>
      </c>
      <c r="DJ359" s="326">
        <v>13433.82</v>
      </c>
      <c r="DK359" s="326">
        <v>0</v>
      </c>
      <c r="DL359" s="326">
        <v>2088881.99</v>
      </c>
      <c r="DM359" s="326">
        <v>868911.18</v>
      </c>
      <c r="DN359" s="326">
        <v>30103.78</v>
      </c>
      <c r="DO359" s="326">
        <v>0</v>
      </c>
      <c r="DP359" s="326">
        <v>967771.18</v>
      </c>
      <c r="DQ359" s="326">
        <v>3489.38</v>
      </c>
      <c r="DR359" s="326">
        <v>113931.16</v>
      </c>
      <c r="DS359" s="326">
        <v>0</v>
      </c>
      <c r="DT359" s="326">
        <v>147893.18</v>
      </c>
      <c r="DU359" s="326">
        <v>0</v>
      </c>
      <c r="DV359" s="326">
        <v>358656.63</v>
      </c>
      <c r="DW359" s="326">
        <v>0</v>
      </c>
      <c r="DX359" s="326">
        <v>345671.72</v>
      </c>
      <c r="DY359" s="326">
        <v>379191.44</v>
      </c>
      <c r="DZ359" s="326">
        <v>386632.74</v>
      </c>
      <c r="EA359" s="326">
        <v>226771.18</v>
      </c>
      <c r="EB359" s="326">
        <v>126341.84</v>
      </c>
      <c r="EC359" s="326">
        <v>0</v>
      </c>
      <c r="ED359" s="326">
        <v>15635856.029999999</v>
      </c>
      <c r="EE359" s="326">
        <v>4763780.25</v>
      </c>
      <c r="EF359" s="326">
        <v>16712904.199999999</v>
      </c>
      <c r="EG359" s="326">
        <v>18039697.879999999</v>
      </c>
      <c r="EH359" s="326">
        <v>9545042.3000000007</v>
      </c>
      <c r="EI359" s="326">
        <v>0</v>
      </c>
      <c r="EJ359" s="326">
        <v>0</v>
      </c>
      <c r="EK359" s="326">
        <v>0</v>
      </c>
      <c r="EL359" s="326">
        <v>239.8</v>
      </c>
      <c r="EM359" s="326">
        <v>205806294.36000001</v>
      </c>
      <c r="EN359" s="326">
        <v>76584608.469999999</v>
      </c>
      <c r="EO359" s="326">
        <v>22293656.48</v>
      </c>
      <c r="EP359" s="326">
        <v>2678949.0299999998</v>
      </c>
      <c r="EQ359" s="326">
        <v>97245.53</v>
      </c>
      <c r="ER359" s="326">
        <v>56872655.490000002</v>
      </c>
      <c r="ES359" s="326">
        <v>0</v>
      </c>
      <c r="ET359" s="326">
        <v>0</v>
      </c>
      <c r="EU359" s="326">
        <v>389778.77</v>
      </c>
      <c r="EV359" s="326">
        <v>536500.43000000005</v>
      </c>
      <c r="EW359" s="326">
        <v>3161089.16</v>
      </c>
      <c r="EX359" s="326">
        <v>3000886.9</v>
      </c>
      <c r="EY359" s="326">
        <v>13480.6</v>
      </c>
      <c r="EZ359" s="326">
        <v>44720.3</v>
      </c>
      <c r="FA359" s="326">
        <v>34452</v>
      </c>
      <c r="FB359" s="326">
        <v>160000</v>
      </c>
      <c r="FC359" s="326">
        <v>8715.35</v>
      </c>
      <c r="FD359" s="326">
        <v>161552.95000000001</v>
      </c>
      <c r="FE359" s="326">
        <v>0</v>
      </c>
      <c r="FF359" s="326">
        <v>0</v>
      </c>
      <c r="FG359" s="326">
        <v>0</v>
      </c>
      <c r="FH359" s="326">
        <v>58175.28</v>
      </c>
      <c r="FI359" s="326">
        <v>47506.8</v>
      </c>
      <c r="FJ359" s="326">
        <v>10068.48</v>
      </c>
      <c r="FK359" s="326">
        <v>600</v>
      </c>
    </row>
    <row r="360" spans="1:167" x14ac:dyDescent="0.15">
      <c r="A360" s="334">
        <v>5663</v>
      </c>
      <c r="B360" s="334" t="s">
        <v>804</v>
      </c>
      <c r="C360" s="326">
        <v>0</v>
      </c>
      <c r="D360" s="326">
        <v>14378800.859999999</v>
      </c>
      <c r="E360" s="326">
        <v>34543</v>
      </c>
      <c r="F360" s="326">
        <v>0</v>
      </c>
      <c r="G360" s="326">
        <v>97260.9</v>
      </c>
      <c r="H360" s="326">
        <v>1911.76</v>
      </c>
      <c r="I360" s="326">
        <v>348432.24</v>
      </c>
      <c r="J360" s="326">
        <v>0</v>
      </c>
      <c r="K360" s="326">
        <v>197234</v>
      </c>
      <c r="L360" s="326">
        <v>0</v>
      </c>
      <c r="M360" s="326">
        <v>0</v>
      </c>
      <c r="N360" s="326">
        <v>0</v>
      </c>
      <c r="O360" s="326">
        <v>0</v>
      </c>
      <c r="P360" s="326">
        <v>0</v>
      </c>
      <c r="Q360" s="326">
        <v>0</v>
      </c>
      <c r="R360" s="326">
        <v>0</v>
      </c>
      <c r="S360" s="326">
        <v>97256.4</v>
      </c>
      <c r="T360" s="326">
        <v>7865</v>
      </c>
      <c r="U360" s="326">
        <v>296063.34999999998</v>
      </c>
      <c r="V360" s="326">
        <v>29779928</v>
      </c>
      <c r="W360" s="326">
        <v>63541.279999999999</v>
      </c>
      <c r="X360" s="326">
        <v>0</v>
      </c>
      <c r="Y360" s="326">
        <v>1806565.24</v>
      </c>
      <c r="Z360" s="326">
        <v>124599.46</v>
      </c>
      <c r="AA360" s="326">
        <v>2164993.5499999998</v>
      </c>
      <c r="AB360" s="326">
        <v>52851.199999999997</v>
      </c>
      <c r="AC360" s="326">
        <v>0</v>
      </c>
      <c r="AD360" s="326">
        <v>201109.95</v>
      </c>
      <c r="AE360" s="326">
        <v>1160134.3400000001</v>
      </c>
      <c r="AF360" s="326">
        <v>0</v>
      </c>
      <c r="AG360" s="326">
        <v>0</v>
      </c>
      <c r="AH360" s="326">
        <v>0</v>
      </c>
      <c r="AI360" s="326">
        <v>0</v>
      </c>
      <c r="AJ360" s="326">
        <v>0</v>
      </c>
      <c r="AK360" s="326">
        <v>0</v>
      </c>
      <c r="AL360" s="326">
        <v>0</v>
      </c>
      <c r="AM360" s="326">
        <v>0</v>
      </c>
      <c r="AN360" s="326">
        <v>99722.65</v>
      </c>
      <c r="AO360" s="326">
        <v>0</v>
      </c>
      <c r="AP360" s="326">
        <v>44459.65</v>
      </c>
      <c r="AQ360" s="326">
        <v>11520080.529999999</v>
      </c>
      <c r="AR360" s="326">
        <v>9354742.0600000005</v>
      </c>
      <c r="AS360" s="326">
        <v>1357025.98</v>
      </c>
      <c r="AT360" s="326">
        <v>1466640.61</v>
      </c>
      <c r="AU360" s="326">
        <v>448479.39</v>
      </c>
      <c r="AV360" s="326">
        <v>12172.82</v>
      </c>
      <c r="AW360" s="326">
        <v>2209261.39</v>
      </c>
      <c r="AX360" s="326">
        <v>1765355.34</v>
      </c>
      <c r="AY360" s="326">
        <v>1195315.27</v>
      </c>
      <c r="AZ360" s="326">
        <v>3243899.56</v>
      </c>
      <c r="BA360" s="326">
        <v>8091313.4800000004</v>
      </c>
      <c r="BB360" s="326">
        <v>1022826.04</v>
      </c>
      <c r="BC360" s="326">
        <v>520350.07</v>
      </c>
      <c r="BD360" s="326">
        <v>0</v>
      </c>
      <c r="BE360" s="326">
        <v>844487.31</v>
      </c>
      <c r="BF360" s="326">
        <v>6755196.1100000003</v>
      </c>
      <c r="BG360" s="326">
        <v>1103283.31</v>
      </c>
      <c r="BH360" s="326">
        <v>10736.86</v>
      </c>
      <c r="BI360" s="326">
        <v>0</v>
      </c>
      <c r="BJ360" s="326">
        <v>0</v>
      </c>
      <c r="BK360" s="326">
        <v>0</v>
      </c>
      <c r="BL360" s="326">
        <v>0</v>
      </c>
      <c r="BM360" s="326">
        <v>0</v>
      </c>
      <c r="BN360" s="326">
        <v>0</v>
      </c>
      <c r="BO360" s="326">
        <v>0</v>
      </c>
      <c r="BP360" s="326">
        <v>0</v>
      </c>
      <c r="BQ360" s="326">
        <v>10222653.390000001</v>
      </c>
      <c r="BR360" s="326">
        <v>10258760.09</v>
      </c>
      <c r="BS360" s="326">
        <v>10222653.390000001</v>
      </c>
      <c r="BT360" s="326">
        <v>10258760.09</v>
      </c>
      <c r="BU360" s="326">
        <v>0</v>
      </c>
      <c r="BV360" s="326">
        <v>0</v>
      </c>
      <c r="BW360" s="326">
        <v>6755196.1100000003</v>
      </c>
      <c r="BX360" s="326">
        <v>0</v>
      </c>
      <c r="BY360" s="326">
        <v>0</v>
      </c>
      <c r="BZ360" s="326">
        <v>0</v>
      </c>
      <c r="CA360" s="326">
        <v>0</v>
      </c>
      <c r="CB360" s="326">
        <v>0</v>
      </c>
      <c r="CC360" s="326">
        <v>0</v>
      </c>
      <c r="CD360" s="326">
        <v>0</v>
      </c>
      <c r="CE360" s="326">
        <v>0</v>
      </c>
      <c r="CF360" s="326">
        <v>0</v>
      </c>
      <c r="CG360" s="326">
        <v>0</v>
      </c>
      <c r="CH360" s="326">
        <v>6091</v>
      </c>
      <c r="CI360" s="326">
        <v>0</v>
      </c>
      <c r="CJ360" s="326">
        <v>0</v>
      </c>
      <c r="CK360" s="326">
        <v>95383.27</v>
      </c>
      <c r="CL360" s="326">
        <v>0</v>
      </c>
      <c r="CM360" s="326">
        <v>2053279</v>
      </c>
      <c r="CN360" s="326">
        <v>0</v>
      </c>
      <c r="CO360" s="326">
        <v>0</v>
      </c>
      <c r="CP360" s="326">
        <v>0</v>
      </c>
      <c r="CQ360" s="326">
        <v>0</v>
      </c>
      <c r="CR360" s="326">
        <v>0</v>
      </c>
      <c r="CS360" s="326">
        <v>0</v>
      </c>
      <c r="CT360" s="326">
        <v>1058029.0900000001</v>
      </c>
      <c r="CU360" s="326">
        <v>0</v>
      </c>
      <c r="CV360" s="326">
        <v>0</v>
      </c>
      <c r="CW360" s="326">
        <v>0</v>
      </c>
      <c r="CX360" s="326">
        <v>0</v>
      </c>
      <c r="CY360" s="326">
        <v>0</v>
      </c>
      <c r="CZ360" s="326">
        <v>0</v>
      </c>
      <c r="DA360" s="326">
        <v>0</v>
      </c>
      <c r="DB360" s="326">
        <v>0</v>
      </c>
      <c r="DC360" s="326">
        <v>0</v>
      </c>
      <c r="DD360" s="326">
        <v>0</v>
      </c>
      <c r="DE360" s="326">
        <v>0</v>
      </c>
      <c r="DF360" s="326">
        <v>0</v>
      </c>
      <c r="DG360" s="326">
        <v>0</v>
      </c>
      <c r="DH360" s="326">
        <v>0</v>
      </c>
      <c r="DI360" s="326">
        <v>7170875.1100000003</v>
      </c>
      <c r="DJ360" s="326">
        <v>0</v>
      </c>
      <c r="DK360" s="326">
        <v>0</v>
      </c>
      <c r="DL360" s="326">
        <v>1183567.22</v>
      </c>
      <c r="DM360" s="326">
        <v>465084.27</v>
      </c>
      <c r="DN360" s="326">
        <v>0</v>
      </c>
      <c r="DO360" s="326">
        <v>384</v>
      </c>
      <c r="DP360" s="326">
        <v>931640.5</v>
      </c>
      <c r="DQ360" s="326">
        <v>741</v>
      </c>
      <c r="DR360" s="326">
        <v>1281.3499999999999</v>
      </c>
      <c r="DS360" s="326">
        <v>0</v>
      </c>
      <c r="DT360" s="326">
        <v>145710.68</v>
      </c>
      <c r="DU360" s="326">
        <v>0</v>
      </c>
      <c r="DV360" s="326">
        <v>68694.34</v>
      </c>
      <c r="DW360" s="326">
        <v>0</v>
      </c>
      <c r="DX360" s="326">
        <v>167095.19</v>
      </c>
      <c r="DY360" s="326">
        <v>158037.78</v>
      </c>
      <c r="DZ360" s="326">
        <v>146828.66</v>
      </c>
      <c r="EA360" s="326">
        <v>114306.98</v>
      </c>
      <c r="EB360" s="326">
        <v>41579.089999999997</v>
      </c>
      <c r="EC360" s="326">
        <v>0</v>
      </c>
      <c r="ED360" s="326">
        <v>4049916.39</v>
      </c>
      <c r="EE360" s="326">
        <v>3112603.3</v>
      </c>
      <c r="EF360" s="326">
        <v>8459540.8699999992</v>
      </c>
      <c r="EG360" s="326">
        <v>8698338.9600000009</v>
      </c>
      <c r="EH360" s="326">
        <v>0</v>
      </c>
      <c r="EI360" s="326">
        <v>0</v>
      </c>
      <c r="EJ360" s="326">
        <v>0</v>
      </c>
      <c r="EK360" s="326">
        <v>698515</v>
      </c>
      <c r="EL360" s="326">
        <v>0</v>
      </c>
      <c r="EM360" s="326">
        <v>106134828.05</v>
      </c>
      <c r="EN360" s="326">
        <v>74812350.829999998</v>
      </c>
      <c r="EO360" s="326">
        <v>22328561.449999999</v>
      </c>
      <c r="EP360" s="326">
        <v>18024302.100000001</v>
      </c>
      <c r="EQ360" s="326">
        <v>0</v>
      </c>
      <c r="ER360" s="326">
        <v>70454625.280000001</v>
      </c>
      <c r="ES360" s="326">
        <v>0</v>
      </c>
      <c r="ET360" s="326">
        <v>53466.2</v>
      </c>
      <c r="EU360" s="326">
        <v>140631.35</v>
      </c>
      <c r="EV360" s="326">
        <v>153817.72</v>
      </c>
      <c r="EW360" s="326">
        <v>2790144.42</v>
      </c>
      <c r="EX360" s="326">
        <v>2776958.05</v>
      </c>
      <c r="EY360" s="326">
        <v>0</v>
      </c>
      <c r="EZ360" s="326">
        <v>216444.03</v>
      </c>
      <c r="FA360" s="326">
        <v>204828.69</v>
      </c>
      <c r="FB360" s="326">
        <v>108895</v>
      </c>
      <c r="FC360" s="326">
        <v>39439.370000000003</v>
      </c>
      <c r="FD360" s="326">
        <v>81070.97</v>
      </c>
      <c r="FE360" s="326">
        <v>0</v>
      </c>
      <c r="FF360" s="326">
        <v>0</v>
      </c>
      <c r="FG360" s="326">
        <v>0</v>
      </c>
      <c r="FH360" s="326">
        <v>0</v>
      </c>
      <c r="FI360" s="326">
        <v>0</v>
      </c>
      <c r="FJ360" s="326">
        <v>0</v>
      </c>
      <c r="FK360" s="326">
        <v>0</v>
      </c>
    </row>
    <row r="361" spans="1:167" x14ac:dyDescent="0.15">
      <c r="A361" s="334">
        <v>5670</v>
      </c>
      <c r="B361" s="334" t="s">
        <v>805</v>
      </c>
      <c r="C361" s="326">
        <v>0</v>
      </c>
      <c r="D361" s="326">
        <v>4537897</v>
      </c>
      <c r="E361" s="326">
        <v>0</v>
      </c>
      <c r="F361" s="326">
        <v>2742.73</v>
      </c>
      <c r="G361" s="326">
        <v>18835.099999999999</v>
      </c>
      <c r="H361" s="326">
        <v>2995.81</v>
      </c>
      <c r="I361" s="326">
        <v>9973.18</v>
      </c>
      <c r="J361" s="326">
        <v>0</v>
      </c>
      <c r="K361" s="326">
        <v>214224.53</v>
      </c>
      <c r="L361" s="326">
        <v>0</v>
      </c>
      <c r="M361" s="326">
        <v>0</v>
      </c>
      <c r="N361" s="326">
        <v>0</v>
      </c>
      <c r="O361" s="326">
        <v>0</v>
      </c>
      <c r="P361" s="326">
        <v>0</v>
      </c>
      <c r="Q361" s="326">
        <v>0</v>
      </c>
      <c r="R361" s="326">
        <v>3763.64</v>
      </c>
      <c r="S361" s="326">
        <v>0</v>
      </c>
      <c r="T361" s="326">
        <v>0</v>
      </c>
      <c r="U361" s="326">
        <v>64528.42</v>
      </c>
      <c r="V361" s="326">
        <v>140251</v>
      </c>
      <c r="W361" s="326">
        <v>4249.1899999999996</v>
      </c>
      <c r="X361" s="326">
        <v>0</v>
      </c>
      <c r="Y361" s="326">
        <v>116681.93</v>
      </c>
      <c r="Z361" s="326">
        <v>8868.4500000000007</v>
      </c>
      <c r="AA361" s="326">
        <v>454812.12</v>
      </c>
      <c r="AB361" s="326">
        <v>0</v>
      </c>
      <c r="AC361" s="326">
        <v>0</v>
      </c>
      <c r="AD361" s="326">
        <v>123715.92</v>
      </c>
      <c r="AE361" s="326">
        <v>91629.05</v>
      </c>
      <c r="AF361" s="326">
        <v>0</v>
      </c>
      <c r="AG361" s="326">
        <v>0</v>
      </c>
      <c r="AH361" s="326">
        <v>80076.58</v>
      </c>
      <c r="AI361" s="326">
        <v>15924</v>
      </c>
      <c r="AJ361" s="326">
        <v>0</v>
      </c>
      <c r="AK361" s="326">
        <v>0</v>
      </c>
      <c r="AL361" s="326">
        <v>0</v>
      </c>
      <c r="AM361" s="326">
        <v>17437</v>
      </c>
      <c r="AN361" s="326">
        <v>606</v>
      </c>
      <c r="AO361" s="326">
        <v>0</v>
      </c>
      <c r="AP361" s="326">
        <v>5494.96</v>
      </c>
      <c r="AQ361" s="326">
        <v>971218.92</v>
      </c>
      <c r="AR361" s="326">
        <v>1024040.95</v>
      </c>
      <c r="AS361" s="326">
        <v>245573.94</v>
      </c>
      <c r="AT361" s="326">
        <v>150091.76999999999</v>
      </c>
      <c r="AU361" s="326">
        <v>121614.86</v>
      </c>
      <c r="AV361" s="326">
        <v>191</v>
      </c>
      <c r="AW361" s="326">
        <v>85542.68</v>
      </c>
      <c r="AX361" s="326">
        <v>142666.35999999999</v>
      </c>
      <c r="AY361" s="326">
        <v>287096.07</v>
      </c>
      <c r="AZ361" s="326">
        <v>233197.33</v>
      </c>
      <c r="BA361" s="326">
        <v>1050486.95</v>
      </c>
      <c r="BB361" s="326">
        <v>270380.18</v>
      </c>
      <c r="BC361" s="326">
        <v>44947</v>
      </c>
      <c r="BD361" s="326">
        <v>0</v>
      </c>
      <c r="BE361" s="326">
        <v>122856.73</v>
      </c>
      <c r="BF361" s="326">
        <v>431557.72</v>
      </c>
      <c r="BG361" s="326">
        <v>362952.62</v>
      </c>
      <c r="BH361" s="326">
        <v>61.03</v>
      </c>
      <c r="BI361" s="326">
        <v>0</v>
      </c>
      <c r="BJ361" s="326">
        <v>0</v>
      </c>
      <c r="BK361" s="326">
        <v>0</v>
      </c>
      <c r="BL361" s="326">
        <v>4114.93</v>
      </c>
      <c r="BM361" s="326">
        <v>0</v>
      </c>
      <c r="BN361" s="326">
        <v>0</v>
      </c>
      <c r="BO361" s="326">
        <v>0</v>
      </c>
      <c r="BP361" s="326">
        <v>0</v>
      </c>
      <c r="BQ361" s="326">
        <v>3303909.56</v>
      </c>
      <c r="BR361" s="326">
        <v>3670025.13</v>
      </c>
      <c r="BS361" s="326">
        <v>3303909.56</v>
      </c>
      <c r="BT361" s="326">
        <v>3674140.06</v>
      </c>
      <c r="BU361" s="326">
        <v>0</v>
      </c>
      <c r="BV361" s="326">
        <v>0</v>
      </c>
      <c r="BW361" s="326">
        <v>430282.28</v>
      </c>
      <c r="BX361" s="326">
        <v>0</v>
      </c>
      <c r="BY361" s="326">
        <v>0</v>
      </c>
      <c r="BZ361" s="326">
        <v>0</v>
      </c>
      <c r="CA361" s="326">
        <v>0</v>
      </c>
      <c r="CB361" s="326">
        <v>0</v>
      </c>
      <c r="CC361" s="326">
        <v>0</v>
      </c>
      <c r="CD361" s="326">
        <v>0</v>
      </c>
      <c r="CE361" s="326">
        <v>0</v>
      </c>
      <c r="CF361" s="326">
        <v>0</v>
      </c>
      <c r="CG361" s="326">
        <v>0</v>
      </c>
      <c r="CH361" s="326">
        <v>34202.660000000003</v>
      </c>
      <c r="CI361" s="326">
        <v>0</v>
      </c>
      <c r="CJ361" s="326">
        <v>0</v>
      </c>
      <c r="CK361" s="326">
        <v>0</v>
      </c>
      <c r="CL361" s="326">
        <v>0</v>
      </c>
      <c r="CM361" s="326">
        <v>136031</v>
      </c>
      <c r="CN361" s="326">
        <v>0</v>
      </c>
      <c r="CO361" s="326">
        <v>0</v>
      </c>
      <c r="CP361" s="326">
        <v>0</v>
      </c>
      <c r="CQ361" s="326">
        <v>0</v>
      </c>
      <c r="CR361" s="326">
        <v>0</v>
      </c>
      <c r="CS361" s="326">
        <v>0</v>
      </c>
      <c r="CT361" s="326">
        <v>129719.27</v>
      </c>
      <c r="CU361" s="326">
        <v>0</v>
      </c>
      <c r="CV361" s="326">
        <v>0</v>
      </c>
      <c r="CW361" s="326">
        <v>0</v>
      </c>
      <c r="CX361" s="326">
        <v>31486.23</v>
      </c>
      <c r="CY361" s="326">
        <v>0</v>
      </c>
      <c r="CZ361" s="326">
        <v>0</v>
      </c>
      <c r="DA361" s="326">
        <v>0</v>
      </c>
      <c r="DB361" s="326">
        <v>0</v>
      </c>
      <c r="DC361" s="326">
        <v>0</v>
      </c>
      <c r="DD361" s="326">
        <v>0</v>
      </c>
      <c r="DE361" s="326">
        <v>0</v>
      </c>
      <c r="DF361" s="326">
        <v>0</v>
      </c>
      <c r="DG361" s="326">
        <v>0</v>
      </c>
      <c r="DH361" s="326">
        <v>0</v>
      </c>
      <c r="DI361" s="326">
        <v>541763.26</v>
      </c>
      <c r="DJ361" s="326">
        <v>0</v>
      </c>
      <c r="DK361" s="326">
        <v>0</v>
      </c>
      <c r="DL361" s="326">
        <v>95293.66</v>
      </c>
      <c r="DM361" s="326">
        <v>44934.13</v>
      </c>
      <c r="DN361" s="326">
        <v>0</v>
      </c>
      <c r="DO361" s="326">
        <v>0</v>
      </c>
      <c r="DP361" s="326">
        <v>3875.39</v>
      </c>
      <c r="DQ361" s="326">
        <v>0</v>
      </c>
      <c r="DR361" s="326">
        <v>0</v>
      </c>
      <c r="DS361" s="326">
        <v>0</v>
      </c>
      <c r="DT361" s="326">
        <v>0</v>
      </c>
      <c r="DU361" s="326">
        <v>0</v>
      </c>
      <c r="DV361" s="326">
        <v>75855</v>
      </c>
      <c r="DW361" s="326">
        <v>0</v>
      </c>
      <c r="DX361" s="326">
        <v>10000</v>
      </c>
      <c r="DY361" s="326">
        <v>4100</v>
      </c>
      <c r="DZ361" s="326">
        <v>5100</v>
      </c>
      <c r="EA361" s="326">
        <v>11000</v>
      </c>
      <c r="EB361" s="326">
        <v>0</v>
      </c>
      <c r="EC361" s="326">
        <v>0</v>
      </c>
      <c r="ED361" s="326">
        <v>0</v>
      </c>
      <c r="EE361" s="326">
        <v>0</v>
      </c>
      <c r="EF361" s="326">
        <v>0</v>
      </c>
      <c r="EG361" s="326">
        <v>0</v>
      </c>
      <c r="EH361" s="326">
        <v>0</v>
      </c>
      <c r="EI361" s="326">
        <v>0</v>
      </c>
      <c r="EJ361" s="326">
        <v>0</v>
      </c>
      <c r="EK361" s="326">
        <v>0</v>
      </c>
      <c r="EL361" s="326">
        <v>0</v>
      </c>
      <c r="EM361" s="326">
        <v>0</v>
      </c>
      <c r="EN361" s="326">
        <v>0</v>
      </c>
      <c r="EO361" s="326">
        <v>0</v>
      </c>
      <c r="EP361" s="326">
        <v>0</v>
      </c>
      <c r="EQ361" s="326">
        <v>0</v>
      </c>
      <c r="ER361" s="326">
        <v>0</v>
      </c>
      <c r="ES361" s="326">
        <v>0</v>
      </c>
      <c r="ET361" s="326">
        <v>0</v>
      </c>
      <c r="EU361" s="326">
        <v>36457.9</v>
      </c>
      <c r="EV361" s="326">
        <v>45942.66</v>
      </c>
      <c r="EW361" s="326">
        <v>186588.63</v>
      </c>
      <c r="EX361" s="326">
        <v>177103.87</v>
      </c>
      <c r="EY361" s="326">
        <v>0</v>
      </c>
      <c r="EZ361" s="326">
        <v>0</v>
      </c>
      <c r="FA361" s="326">
        <v>0</v>
      </c>
      <c r="FB361" s="326">
        <v>0</v>
      </c>
      <c r="FC361" s="326">
        <v>0</v>
      </c>
      <c r="FD361" s="326">
        <v>0</v>
      </c>
      <c r="FE361" s="326">
        <v>0</v>
      </c>
      <c r="FF361" s="326">
        <v>0</v>
      </c>
      <c r="FG361" s="326">
        <v>0</v>
      </c>
      <c r="FH361" s="326">
        <v>0</v>
      </c>
      <c r="FI361" s="326">
        <v>0</v>
      </c>
      <c r="FJ361" s="326">
        <v>0</v>
      </c>
      <c r="FK361" s="326">
        <v>0</v>
      </c>
    </row>
    <row r="362" spans="1:167" x14ac:dyDescent="0.15">
      <c r="A362" s="334">
        <v>5726</v>
      </c>
      <c r="B362" s="334" t="s">
        <v>806</v>
      </c>
      <c r="C362" s="326">
        <v>0</v>
      </c>
      <c r="D362" s="326">
        <v>1615462.41</v>
      </c>
      <c r="E362" s="326">
        <v>0</v>
      </c>
      <c r="F362" s="326">
        <v>7110.67</v>
      </c>
      <c r="G362" s="326">
        <v>20450.849999999999</v>
      </c>
      <c r="H362" s="326">
        <v>5969.71</v>
      </c>
      <c r="I362" s="326">
        <v>18784.310000000001</v>
      </c>
      <c r="J362" s="326">
        <v>0</v>
      </c>
      <c r="K362" s="326">
        <v>437686</v>
      </c>
      <c r="L362" s="326">
        <v>0</v>
      </c>
      <c r="M362" s="326">
        <v>9702</v>
      </c>
      <c r="N362" s="326">
        <v>0</v>
      </c>
      <c r="O362" s="326">
        <v>0</v>
      </c>
      <c r="P362" s="326">
        <v>49346</v>
      </c>
      <c r="Q362" s="326">
        <v>0</v>
      </c>
      <c r="R362" s="326">
        <v>250</v>
      </c>
      <c r="S362" s="326">
        <v>12045.56</v>
      </c>
      <c r="T362" s="326">
        <v>0</v>
      </c>
      <c r="U362" s="326">
        <v>48753.61</v>
      </c>
      <c r="V362" s="326">
        <v>3693750</v>
      </c>
      <c r="W362" s="326">
        <v>10038.07</v>
      </c>
      <c r="X362" s="326">
        <v>0</v>
      </c>
      <c r="Y362" s="326">
        <v>188119.84</v>
      </c>
      <c r="Z362" s="326">
        <v>0</v>
      </c>
      <c r="AA362" s="326">
        <v>512735.84</v>
      </c>
      <c r="AB362" s="326">
        <v>0</v>
      </c>
      <c r="AC362" s="326">
        <v>0</v>
      </c>
      <c r="AD362" s="326">
        <v>70998.09</v>
      </c>
      <c r="AE362" s="326">
        <v>221390.05</v>
      </c>
      <c r="AF362" s="326">
        <v>0</v>
      </c>
      <c r="AG362" s="326">
        <v>0</v>
      </c>
      <c r="AH362" s="326">
        <v>0</v>
      </c>
      <c r="AI362" s="326">
        <v>0</v>
      </c>
      <c r="AJ362" s="326">
        <v>0</v>
      </c>
      <c r="AK362" s="326">
        <v>1843.27</v>
      </c>
      <c r="AL362" s="326">
        <v>0</v>
      </c>
      <c r="AM362" s="326">
        <v>6452</v>
      </c>
      <c r="AN362" s="326">
        <v>8524.5300000000007</v>
      </c>
      <c r="AO362" s="326">
        <v>0</v>
      </c>
      <c r="AP362" s="326">
        <v>14130.89</v>
      </c>
      <c r="AQ362" s="326">
        <v>1683097.78</v>
      </c>
      <c r="AR362" s="326">
        <v>1232434.81</v>
      </c>
      <c r="AS362" s="326">
        <v>328278.08</v>
      </c>
      <c r="AT362" s="326">
        <v>91618.559999999998</v>
      </c>
      <c r="AU362" s="326">
        <v>160096.93</v>
      </c>
      <c r="AV362" s="326">
        <v>0</v>
      </c>
      <c r="AW362" s="326">
        <v>168824.35</v>
      </c>
      <c r="AX362" s="326">
        <v>200321.85</v>
      </c>
      <c r="AY362" s="326">
        <v>274607.64</v>
      </c>
      <c r="AZ362" s="326">
        <v>432242.05</v>
      </c>
      <c r="BA362" s="326">
        <v>1058939.01</v>
      </c>
      <c r="BB362" s="326">
        <v>355032.89</v>
      </c>
      <c r="BC362" s="326">
        <v>99338.95</v>
      </c>
      <c r="BD362" s="326">
        <v>0</v>
      </c>
      <c r="BE362" s="326">
        <v>16672</v>
      </c>
      <c r="BF362" s="326">
        <v>633344.93999999994</v>
      </c>
      <c r="BG362" s="326">
        <v>329611.89</v>
      </c>
      <c r="BH362" s="326">
        <v>0</v>
      </c>
      <c r="BI362" s="326">
        <v>0</v>
      </c>
      <c r="BJ362" s="326">
        <v>0</v>
      </c>
      <c r="BK362" s="326">
        <v>0</v>
      </c>
      <c r="BL362" s="326">
        <v>0</v>
      </c>
      <c r="BM362" s="326">
        <v>0</v>
      </c>
      <c r="BN362" s="326">
        <v>0</v>
      </c>
      <c r="BO362" s="326">
        <v>1669028.24</v>
      </c>
      <c r="BP362" s="326">
        <v>1558110.21</v>
      </c>
      <c r="BQ362" s="326">
        <v>0</v>
      </c>
      <c r="BR362" s="326">
        <v>0</v>
      </c>
      <c r="BS362" s="326">
        <v>1669028.24</v>
      </c>
      <c r="BT362" s="326">
        <v>1558110.21</v>
      </c>
      <c r="BU362" s="326">
        <v>0</v>
      </c>
      <c r="BV362" s="326">
        <v>0</v>
      </c>
      <c r="BW362" s="326">
        <v>552344.93999999994</v>
      </c>
      <c r="BX362" s="326">
        <v>0</v>
      </c>
      <c r="BY362" s="326">
        <v>0</v>
      </c>
      <c r="BZ362" s="326">
        <v>0</v>
      </c>
      <c r="CA362" s="326">
        <v>0</v>
      </c>
      <c r="CB362" s="326">
        <v>0</v>
      </c>
      <c r="CC362" s="326">
        <v>0</v>
      </c>
      <c r="CD362" s="326">
        <v>0</v>
      </c>
      <c r="CE362" s="326">
        <v>4519.53</v>
      </c>
      <c r="CF362" s="326">
        <v>0</v>
      </c>
      <c r="CG362" s="326">
        <v>0</v>
      </c>
      <c r="CH362" s="326">
        <v>14965</v>
      </c>
      <c r="CI362" s="326">
        <v>0</v>
      </c>
      <c r="CJ362" s="326">
        <v>0</v>
      </c>
      <c r="CK362" s="326">
        <v>41233.730000000003</v>
      </c>
      <c r="CL362" s="326">
        <v>0</v>
      </c>
      <c r="CM362" s="326">
        <v>178955</v>
      </c>
      <c r="CN362" s="326">
        <v>0</v>
      </c>
      <c r="CO362" s="326">
        <v>0</v>
      </c>
      <c r="CP362" s="326">
        <v>0</v>
      </c>
      <c r="CQ362" s="326">
        <v>0</v>
      </c>
      <c r="CR362" s="326">
        <v>0</v>
      </c>
      <c r="CS362" s="326">
        <v>0</v>
      </c>
      <c r="CT362" s="326">
        <v>152714.51</v>
      </c>
      <c r="CU362" s="326">
        <v>0</v>
      </c>
      <c r="CV362" s="326">
        <v>0</v>
      </c>
      <c r="CW362" s="326">
        <v>0</v>
      </c>
      <c r="CX362" s="326">
        <v>0</v>
      </c>
      <c r="CY362" s="326">
        <v>0</v>
      </c>
      <c r="CZ362" s="326">
        <v>0</v>
      </c>
      <c r="DA362" s="326">
        <v>0</v>
      </c>
      <c r="DB362" s="326">
        <v>0</v>
      </c>
      <c r="DC362" s="326">
        <v>0</v>
      </c>
      <c r="DD362" s="326">
        <v>0</v>
      </c>
      <c r="DE362" s="326">
        <v>0</v>
      </c>
      <c r="DF362" s="326">
        <v>0</v>
      </c>
      <c r="DG362" s="326">
        <v>0</v>
      </c>
      <c r="DH362" s="326">
        <v>0</v>
      </c>
      <c r="DI362" s="326">
        <v>726832.13</v>
      </c>
      <c r="DJ362" s="326">
        <v>0</v>
      </c>
      <c r="DK362" s="326">
        <v>0</v>
      </c>
      <c r="DL362" s="326">
        <v>114785.03</v>
      </c>
      <c r="DM362" s="326">
        <v>74424.66</v>
      </c>
      <c r="DN362" s="326">
        <v>0</v>
      </c>
      <c r="DO362" s="326">
        <v>0</v>
      </c>
      <c r="DP362" s="326">
        <v>4364.8900000000003</v>
      </c>
      <c r="DQ362" s="326">
        <v>0</v>
      </c>
      <c r="DR362" s="326">
        <v>0</v>
      </c>
      <c r="DS362" s="326">
        <v>0</v>
      </c>
      <c r="DT362" s="326">
        <v>0</v>
      </c>
      <c r="DU362" s="326">
        <v>0</v>
      </c>
      <c r="DV362" s="326">
        <v>24326</v>
      </c>
      <c r="DW362" s="326">
        <v>0</v>
      </c>
      <c r="DX362" s="326">
        <v>0</v>
      </c>
      <c r="DY362" s="326">
        <v>0</v>
      </c>
      <c r="DZ362" s="326">
        <v>0</v>
      </c>
      <c r="EA362" s="326">
        <v>0</v>
      </c>
      <c r="EB362" s="326">
        <v>0</v>
      </c>
      <c r="EC362" s="326">
        <v>0</v>
      </c>
      <c r="ED362" s="326">
        <v>118115.4</v>
      </c>
      <c r="EE362" s="326">
        <v>178831.18</v>
      </c>
      <c r="EF362" s="326">
        <v>6496387.2800000003</v>
      </c>
      <c r="EG362" s="326">
        <v>333032.23</v>
      </c>
      <c r="EH362" s="326">
        <v>6023656.1200000001</v>
      </c>
      <c r="EI362" s="326">
        <v>0</v>
      </c>
      <c r="EJ362" s="326">
        <v>0</v>
      </c>
      <c r="EK362" s="326">
        <v>40289.519999999997</v>
      </c>
      <c r="EL362" s="326">
        <v>38693.629999999997</v>
      </c>
      <c r="EM362" s="326">
        <v>6811762.8799999999</v>
      </c>
      <c r="EN362" s="326">
        <v>1000.01</v>
      </c>
      <c r="EO362" s="326">
        <v>3866598.37</v>
      </c>
      <c r="EP362" s="326">
        <v>5508096.8799999999</v>
      </c>
      <c r="EQ362" s="326">
        <v>0</v>
      </c>
      <c r="ER362" s="326">
        <v>1642498.52</v>
      </c>
      <c r="ES362" s="326">
        <v>0</v>
      </c>
      <c r="ET362" s="326">
        <v>0</v>
      </c>
      <c r="EU362" s="326">
        <v>29248.97</v>
      </c>
      <c r="EV362" s="326">
        <v>900.57</v>
      </c>
      <c r="EW362" s="326">
        <v>329306.68</v>
      </c>
      <c r="EX362" s="326">
        <v>357655.08</v>
      </c>
      <c r="EY362" s="326">
        <v>0</v>
      </c>
      <c r="EZ362" s="326">
        <v>0</v>
      </c>
      <c r="FA362" s="326">
        <v>20267.66</v>
      </c>
      <c r="FB362" s="326">
        <v>25000</v>
      </c>
      <c r="FC362" s="326">
        <v>0</v>
      </c>
      <c r="FD362" s="326">
        <v>4732.34</v>
      </c>
      <c r="FE362" s="326">
        <v>0</v>
      </c>
      <c r="FF362" s="326">
        <v>0</v>
      </c>
      <c r="FG362" s="326">
        <v>0</v>
      </c>
      <c r="FH362" s="326">
        <v>0</v>
      </c>
      <c r="FI362" s="326">
        <v>0</v>
      </c>
      <c r="FJ362" s="326">
        <v>0</v>
      </c>
      <c r="FK362" s="326">
        <v>0</v>
      </c>
    </row>
    <row r="363" spans="1:167" x14ac:dyDescent="0.15">
      <c r="A363" s="334">
        <v>5733</v>
      </c>
      <c r="B363" s="334" t="s">
        <v>807</v>
      </c>
      <c r="C363" s="326">
        <v>0</v>
      </c>
      <c r="D363" s="326">
        <v>7512070.3300000001</v>
      </c>
      <c r="E363" s="326">
        <v>38914.660000000003</v>
      </c>
      <c r="F363" s="326">
        <v>11361.75</v>
      </c>
      <c r="G363" s="326">
        <v>77749.94</v>
      </c>
      <c r="H363" s="326">
        <v>19919.259999999998</v>
      </c>
      <c r="I363" s="326">
        <v>49926.32</v>
      </c>
      <c r="J363" s="326">
        <v>0</v>
      </c>
      <c r="K363" s="326">
        <v>632919.38</v>
      </c>
      <c r="L363" s="326">
        <v>0</v>
      </c>
      <c r="M363" s="326">
        <v>0</v>
      </c>
      <c r="N363" s="326">
        <v>0</v>
      </c>
      <c r="O363" s="326">
        <v>0</v>
      </c>
      <c r="P363" s="326">
        <v>4377.05</v>
      </c>
      <c r="Q363" s="326">
        <v>0</v>
      </c>
      <c r="R363" s="326">
        <v>0</v>
      </c>
      <c r="S363" s="326">
        <v>38099.01</v>
      </c>
      <c r="T363" s="326">
        <v>0</v>
      </c>
      <c r="U363" s="326">
        <v>72884.44</v>
      </c>
      <c r="V363" s="326">
        <v>31967</v>
      </c>
      <c r="W363" s="326">
        <v>7257.45</v>
      </c>
      <c r="X363" s="326">
        <v>0</v>
      </c>
      <c r="Y363" s="326">
        <v>0</v>
      </c>
      <c r="Z363" s="326">
        <v>21431.13</v>
      </c>
      <c r="AA363" s="326">
        <v>581504.99</v>
      </c>
      <c r="AB363" s="326">
        <v>0</v>
      </c>
      <c r="AC363" s="326">
        <v>0</v>
      </c>
      <c r="AD363" s="326">
        <v>28893.87</v>
      </c>
      <c r="AE363" s="326">
        <v>65197.06</v>
      </c>
      <c r="AF363" s="326">
        <v>0</v>
      </c>
      <c r="AG363" s="326">
        <v>0</v>
      </c>
      <c r="AH363" s="326">
        <v>12781.3</v>
      </c>
      <c r="AI363" s="326">
        <v>58867.09</v>
      </c>
      <c r="AJ363" s="326">
        <v>0</v>
      </c>
      <c r="AK363" s="326">
        <v>1800</v>
      </c>
      <c r="AL363" s="326">
        <v>0</v>
      </c>
      <c r="AM363" s="326">
        <v>11495</v>
      </c>
      <c r="AN363" s="326">
        <v>32443.26</v>
      </c>
      <c r="AO363" s="326">
        <v>0</v>
      </c>
      <c r="AP363" s="326">
        <v>4794</v>
      </c>
      <c r="AQ363" s="326">
        <v>1485817.84</v>
      </c>
      <c r="AR363" s="326">
        <v>1556247.05</v>
      </c>
      <c r="AS363" s="326">
        <v>390692.11</v>
      </c>
      <c r="AT363" s="326">
        <v>191936.13</v>
      </c>
      <c r="AU363" s="326">
        <v>229525.58</v>
      </c>
      <c r="AV363" s="326">
        <v>0</v>
      </c>
      <c r="AW363" s="326">
        <v>235923.34</v>
      </c>
      <c r="AX363" s="326">
        <v>196897.23</v>
      </c>
      <c r="AY363" s="326">
        <v>327611.46000000002</v>
      </c>
      <c r="AZ363" s="326">
        <v>700724.58</v>
      </c>
      <c r="BA363" s="326">
        <v>1913952.98</v>
      </c>
      <c r="BB363" s="326">
        <v>53232.52</v>
      </c>
      <c r="BC363" s="326">
        <v>76862.7</v>
      </c>
      <c r="BD363" s="326">
        <v>1621.71</v>
      </c>
      <c r="BE363" s="326">
        <v>129594.7</v>
      </c>
      <c r="BF363" s="326">
        <v>1000719.12</v>
      </c>
      <c r="BG363" s="326">
        <v>530731.26</v>
      </c>
      <c r="BH363" s="326">
        <v>0</v>
      </c>
      <c r="BI363" s="326">
        <v>0</v>
      </c>
      <c r="BJ363" s="326">
        <v>0</v>
      </c>
      <c r="BK363" s="326">
        <v>0</v>
      </c>
      <c r="BL363" s="326">
        <v>0</v>
      </c>
      <c r="BM363" s="326">
        <v>0</v>
      </c>
      <c r="BN363" s="326">
        <v>0</v>
      </c>
      <c r="BO363" s="326">
        <v>58570.01</v>
      </c>
      <c r="BP363" s="326">
        <v>68584.84</v>
      </c>
      <c r="BQ363" s="326">
        <v>2764705.93</v>
      </c>
      <c r="BR363" s="326">
        <v>3049255.08</v>
      </c>
      <c r="BS363" s="326">
        <v>2823275.94</v>
      </c>
      <c r="BT363" s="326">
        <v>3117839.92</v>
      </c>
      <c r="BU363" s="326">
        <v>0</v>
      </c>
      <c r="BV363" s="326">
        <v>0</v>
      </c>
      <c r="BW363" s="326">
        <v>979142.94</v>
      </c>
      <c r="BX363" s="326">
        <v>0</v>
      </c>
      <c r="BY363" s="326">
        <v>0</v>
      </c>
      <c r="BZ363" s="326">
        <v>0</v>
      </c>
      <c r="CA363" s="326">
        <v>0</v>
      </c>
      <c r="CB363" s="326">
        <v>0</v>
      </c>
      <c r="CC363" s="326">
        <v>0</v>
      </c>
      <c r="CD363" s="326">
        <v>0</v>
      </c>
      <c r="CE363" s="326">
        <v>0</v>
      </c>
      <c r="CF363" s="326">
        <v>0</v>
      </c>
      <c r="CG363" s="326">
        <v>0</v>
      </c>
      <c r="CH363" s="326">
        <v>1396.43</v>
      </c>
      <c r="CI363" s="326">
        <v>0</v>
      </c>
      <c r="CJ363" s="326">
        <v>0</v>
      </c>
      <c r="CK363" s="326">
        <v>68387.350000000006</v>
      </c>
      <c r="CL363" s="326">
        <v>0</v>
      </c>
      <c r="CM363" s="326">
        <v>339660</v>
      </c>
      <c r="CN363" s="326">
        <v>12507</v>
      </c>
      <c r="CO363" s="326">
        <v>0</v>
      </c>
      <c r="CP363" s="326">
        <v>0</v>
      </c>
      <c r="CQ363" s="326">
        <v>0</v>
      </c>
      <c r="CR363" s="326">
        <v>6000</v>
      </c>
      <c r="CS363" s="326">
        <v>3242</v>
      </c>
      <c r="CT363" s="326">
        <v>117765.14</v>
      </c>
      <c r="CU363" s="326">
        <v>0</v>
      </c>
      <c r="CV363" s="326">
        <v>0</v>
      </c>
      <c r="CW363" s="326">
        <v>0</v>
      </c>
      <c r="CX363" s="326">
        <v>0</v>
      </c>
      <c r="CY363" s="326">
        <v>0</v>
      </c>
      <c r="CZ363" s="326">
        <v>0</v>
      </c>
      <c r="DA363" s="326">
        <v>0</v>
      </c>
      <c r="DB363" s="326">
        <v>0</v>
      </c>
      <c r="DC363" s="326">
        <v>0</v>
      </c>
      <c r="DD363" s="326">
        <v>0</v>
      </c>
      <c r="DE363" s="326">
        <v>0</v>
      </c>
      <c r="DF363" s="326">
        <v>0</v>
      </c>
      <c r="DG363" s="326">
        <v>0</v>
      </c>
      <c r="DH363" s="326">
        <v>13382.19</v>
      </c>
      <c r="DI363" s="326">
        <v>1159123.26</v>
      </c>
      <c r="DJ363" s="326">
        <v>0</v>
      </c>
      <c r="DK363" s="326">
        <v>0</v>
      </c>
      <c r="DL363" s="326">
        <v>108311.53</v>
      </c>
      <c r="DM363" s="326">
        <v>142174.25</v>
      </c>
      <c r="DN363" s="326">
        <v>0</v>
      </c>
      <c r="DO363" s="326">
        <v>0</v>
      </c>
      <c r="DP363" s="326">
        <v>71659.11</v>
      </c>
      <c r="DQ363" s="326">
        <v>929.52</v>
      </c>
      <c r="DR363" s="326">
        <v>0</v>
      </c>
      <c r="DS363" s="326">
        <v>0</v>
      </c>
      <c r="DT363" s="326">
        <v>0</v>
      </c>
      <c r="DU363" s="326">
        <v>0</v>
      </c>
      <c r="DV363" s="326">
        <v>32521</v>
      </c>
      <c r="DW363" s="326">
        <v>0</v>
      </c>
      <c r="DX363" s="326">
        <v>0</v>
      </c>
      <c r="DY363" s="326">
        <v>0</v>
      </c>
      <c r="DZ363" s="326">
        <v>0</v>
      </c>
      <c r="EA363" s="326">
        <v>0</v>
      </c>
      <c r="EB363" s="326">
        <v>0</v>
      </c>
      <c r="EC363" s="326">
        <v>0</v>
      </c>
      <c r="ED363" s="326">
        <v>12250.33</v>
      </c>
      <c r="EE363" s="326">
        <v>9300</v>
      </c>
      <c r="EF363" s="326">
        <v>316549.67</v>
      </c>
      <c r="EG363" s="326">
        <v>319500</v>
      </c>
      <c r="EH363" s="326">
        <v>0</v>
      </c>
      <c r="EI363" s="326">
        <v>0</v>
      </c>
      <c r="EJ363" s="326">
        <v>0</v>
      </c>
      <c r="EK363" s="326">
        <v>0</v>
      </c>
      <c r="EL363" s="326">
        <v>0</v>
      </c>
      <c r="EM363" s="326">
        <v>930000.02</v>
      </c>
      <c r="EN363" s="326">
        <v>0</v>
      </c>
      <c r="EO363" s="326">
        <v>0</v>
      </c>
      <c r="EP363" s="326">
        <v>0</v>
      </c>
      <c r="EQ363" s="326">
        <v>0</v>
      </c>
      <c r="ER363" s="326">
        <v>0</v>
      </c>
      <c r="ES363" s="326">
        <v>0</v>
      </c>
      <c r="ET363" s="326">
        <v>0</v>
      </c>
      <c r="EU363" s="326">
        <v>0</v>
      </c>
      <c r="EV363" s="326">
        <v>0</v>
      </c>
      <c r="EW363" s="326">
        <v>254685.36</v>
      </c>
      <c r="EX363" s="326">
        <v>254685.36</v>
      </c>
      <c r="EY363" s="326">
        <v>0</v>
      </c>
      <c r="EZ363" s="326">
        <v>97704.27</v>
      </c>
      <c r="FA363" s="326">
        <v>117478.21</v>
      </c>
      <c r="FB363" s="326">
        <v>256000</v>
      </c>
      <c r="FC363" s="326">
        <v>10693.48</v>
      </c>
      <c r="FD363" s="326">
        <v>225532.58</v>
      </c>
      <c r="FE363" s="326">
        <v>0</v>
      </c>
      <c r="FF363" s="326">
        <v>0</v>
      </c>
      <c r="FG363" s="326">
        <v>0</v>
      </c>
      <c r="FH363" s="326">
        <v>0</v>
      </c>
      <c r="FI363" s="326">
        <v>0</v>
      </c>
      <c r="FJ363" s="326">
        <v>0</v>
      </c>
      <c r="FK363" s="326">
        <v>0</v>
      </c>
    </row>
    <row r="364" spans="1:167" x14ac:dyDescent="0.15">
      <c r="A364" s="334">
        <v>5740</v>
      </c>
      <c r="B364" s="334" t="s">
        <v>808</v>
      </c>
      <c r="C364" s="326">
        <v>0</v>
      </c>
      <c r="D364" s="326">
        <v>1533900.91</v>
      </c>
      <c r="E364" s="326">
        <v>0</v>
      </c>
      <c r="F364" s="326">
        <v>2691.12</v>
      </c>
      <c r="G364" s="326">
        <v>5372.9</v>
      </c>
      <c r="H364" s="326">
        <v>9265.27</v>
      </c>
      <c r="I364" s="326">
        <v>47633.46</v>
      </c>
      <c r="J364" s="326">
        <v>0</v>
      </c>
      <c r="K364" s="326">
        <v>135479</v>
      </c>
      <c r="L364" s="326">
        <v>0</v>
      </c>
      <c r="M364" s="326">
        <v>0</v>
      </c>
      <c r="N364" s="326">
        <v>0</v>
      </c>
      <c r="O364" s="326">
        <v>0</v>
      </c>
      <c r="P364" s="326">
        <v>2458.9699999999998</v>
      </c>
      <c r="Q364" s="326">
        <v>0</v>
      </c>
      <c r="R364" s="326">
        <v>650</v>
      </c>
      <c r="S364" s="326">
        <v>0</v>
      </c>
      <c r="T364" s="326">
        <v>0</v>
      </c>
      <c r="U364" s="326">
        <v>19661.5</v>
      </c>
      <c r="V364" s="326">
        <v>1173835</v>
      </c>
      <c r="W364" s="326">
        <v>2711.25</v>
      </c>
      <c r="X364" s="326">
        <v>0</v>
      </c>
      <c r="Y364" s="326">
        <v>95250.55</v>
      </c>
      <c r="Z364" s="326">
        <v>472.65</v>
      </c>
      <c r="AA364" s="326">
        <v>189677.97</v>
      </c>
      <c r="AB364" s="326">
        <v>0</v>
      </c>
      <c r="AC364" s="326">
        <v>0</v>
      </c>
      <c r="AD364" s="326">
        <v>16684.04</v>
      </c>
      <c r="AE364" s="326">
        <v>70382.37</v>
      </c>
      <c r="AF364" s="326">
        <v>0</v>
      </c>
      <c r="AG364" s="326">
        <v>0</v>
      </c>
      <c r="AH364" s="326">
        <v>17987.04</v>
      </c>
      <c r="AI364" s="326">
        <v>0</v>
      </c>
      <c r="AJ364" s="326">
        <v>0</v>
      </c>
      <c r="AK364" s="326">
        <v>61000</v>
      </c>
      <c r="AL364" s="326">
        <v>0</v>
      </c>
      <c r="AM364" s="326">
        <v>4348.37</v>
      </c>
      <c r="AN364" s="326">
        <v>3986.5</v>
      </c>
      <c r="AO364" s="326">
        <v>0</v>
      </c>
      <c r="AP364" s="326">
        <v>2840.6</v>
      </c>
      <c r="AQ364" s="326">
        <v>619009.41</v>
      </c>
      <c r="AR364" s="326">
        <v>575620.98</v>
      </c>
      <c r="AS364" s="326">
        <v>131485.09</v>
      </c>
      <c r="AT364" s="326">
        <v>69645.95</v>
      </c>
      <c r="AU364" s="326">
        <v>92244.07</v>
      </c>
      <c r="AV364" s="326">
        <v>0</v>
      </c>
      <c r="AW364" s="326">
        <v>80087.62</v>
      </c>
      <c r="AX364" s="326">
        <v>159553.67000000001</v>
      </c>
      <c r="AY364" s="326">
        <v>210626.3</v>
      </c>
      <c r="AZ364" s="326">
        <v>46642.61</v>
      </c>
      <c r="BA364" s="326">
        <v>763147.63</v>
      </c>
      <c r="BB364" s="326">
        <v>95915.93</v>
      </c>
      <c r="BC364" s="326">
        <v>47342.02</v>
      </c>
      <c r="BD364" s="326">
        <v>0</v>
      </c>
      <c r="BE364" s="326">
        <v>39770.089999999997</v>
      </c>
      <c r="BF364" s="326">
        <v>182530.64</v>
      </c>
      <c r="BG364" s="326">
        <v>247240.26</v>
      </c>
      <c r="BH364" s="326">
        <v>0</v>
      </c>
      <c r="BI364" s="326">
        <v>0</v>
      </c>
      <c r="BJ364" s="326">
        <v>0</v>
      </c>
      <c r="BK364" s="326">
        <v>0</v>
      </c>
      <c r="BL364" s="326">
        <v>0</v>
      </c>
      <c r="BM364" s="326">
        <v>0</v>
      </c>
      <c r="BN364" s="326">
        <v>0</v>
      </c>
      <c r="BO364" s="326">
        <v>894664.88</v>
      </c>
      <c r="BP364" s="326">
        <v>904722.01</v>
      </c>
      <c r="BQ364" s="326">
        <v>1072123.8600000001</v>
      </c>
      <c r="BR364" s="326">
        <v>1097493.93</v>
      </c>
      <c r="BS364" s="326">
        <v>1966788.74</v>
      </c>
      <c r="BT364" s="326">
        <v>2002215.94</v>
      </c>
      <c r="BU364" s="326">
        <v>0</v>
      </c>
      <c r="BV364" s="326">
        <v>0</v>
      </c>
      <c r="BW364" s="326">
        <v>180917.76000000001</v>
      </c>
      <c r="BX364" s="326">
        <v>0</v>
      </c>
      <c r="BY364" s="326">
        <v>0</v>
      </c>
      <c r="BZ364" s="326">
        <v>0</v>
      </c>
      <c r="CA364" s="326">
        <v>63.05</v>
      </c>
      <c r="CB364" s="326">
        <v>0</v>
      </c>
      <c r="CC364" s="326">
        <v>0</v>
      </c>
      <c r="CD364" s="326">
        <v>0</v>
      </c>
      <c r="CE364" s="326">
        <v>0</v>
      </c>
      <c r="CF364" s="326">
        <v>0</v>
      </c>
      <c r="CG364" s="326">
        <v>0</v>
      </c>
      <c r="CH364" s="326">
        <v>5977.79</v>
      </c>
      <c r="CI364" s="326">
        <v>0</v>
      </c>
      <c r="CJ364" s="326">
        <v>0</v>
      </c>
      <c r="CK364" s="326">
        <v>0</v>
      </c>
      <c r="CL364" s="326">
        <v>0</v>
      </c>
      <c r="CM364" s="326">
        <v>54984</v>
      </c>
      <c r="CN364" s="326">
        <v>0</v>
      </c>
      <c r="CO364" s="326">
        <v>0</v>
      </c>
      <c r="CP364" s="326">
        <v>0</v>
      </c>
      <c r="CQ364" s="326">
        <v>0</v>
      </c>
      <c r="CR364" s="326">
        <v>0</v>
      </c>
      <c r="CS364" s="326">
        <v>0</v>
      </c>
      <c r="CT364" s="326">
        <v>77471.8</v>
      </c>
      <c r="CU364" s="326">
        <v>0</v>
      </c>
      <c r="CV364" s="326">
        <v>0</v>
      </c>
      <c r="CW364" s="326">
        <v>0</v>
      </c>
      <c r="CX364" s="326">
        <v>3637.04</v>
      </c>
      <c r="CY364" s="326">
        <v>0</v>
      </c>
      <c r="CZ364" s="326">
        <v>0</v>
      </c>
      <c r="DA364" s="326">
        <v>0</v>
      </c>
      <c r="DB364" s="326">
        <v>0</v>
      </c>
      <c r="DC364" s="326">
        <v>0</v>
      </c>
      <c r="DD364" s="326">
        <v>0</v>
      </c>
      <c r="DE364" s="326">
        <v>0</v>
      </c>
      <c r="DF364" s="326">
        <v>0</v>
      </c>
      <c r="DG364" s="326">
        <v>0</v>
      </c>
      <c r="DH364" s="326">
        <v>0</v>
      </c>
      <c r="DI364" s="326">
        <v>249949.64</v>
      </c>
      <c r="DJ364" s="326">
        <v>0</v>
      </c>
      <c r="DK364" s="326">
        <v>0</v>
      </c>
      <c r="DL364" s="326">
        <v>42219.86</v>
      </c>
      <c r="DM364" s="326">
        <v>22810.1</v>
      </c>
      <c r="DN364" s="326">
        <v>0</v>
      </c>
      <c r="DO364" s="326">
        <v>0</v>
      </c>
      <c r="DP364" s="326">
        <v>2202.34</v>
      </c>
      <c r="DQ364" s="326">
        <v>0</v>
      </c>
      <c r="DR364" s="326">
        <v>1209.5</v>
      </c>
      <c r="DS364" s="326">
        <v>0</v>
      </c>
      <c r="DT364" s="326">
        <v>0</v>
      </c>
      <c r="DU364" s="326">
        <v>0</v>
      </c>
      <c r="DV364" s="326">
        <v>4660</v>
      </c>
      <c r="DW364" s="326">
        <v>0</v>
      </c>
      <c r="DX364" s="326">
        <v>24795.06</v>
      </c>
      <c r="DY364" s="326">
        <v>25204.61</v>
      </c>
      <c r="DZ364" s="326">
        <v>1199.79</v>
      </c>
      <c r="EA364" s="326">
        <v>546.24</v>
      </c>
      <c r="EB364" s="326">
        <v>244</v>
      </c>
      <c r="EC364" s="326">
        <v>0</v>
      </c>
      <c r="ED364" s="326">
        <v>37845.56</v>
      </c>
      <c r="EE364" s="326">
        <v>21224.54</v>
      </c>
      <c r="EF364" s="326">
        <v>1456200.78</v>
      </c>
      <c r="EG364" s="326">
        <v>247230.1</v>
      </c>
      <c r="EH364" s="326">
        <v>1225591.7</v>
      </c>
      <c r="EI364" s="326">
        <v>0</v>
      </c>
      <c r="EJ364" s="326">
        <v>0</v>
      </c>
      <c r="EK364" s="326">
        <v>0</v>
      </c>
      <c r="EL364" s="326">
        <v>0</v>
      </c>
      <c r="EM364" s="326">
        <v>1205000</v>
      </c>
      <c r="EN364" s="326">
        <v>0</v>
      </c>
      <c r="EO364" s="326">
        <v>0</v>
      </c>
      <c r="EP364" s="326">
        <v>0</v>
      </c>
      <c r="EQ364" s="326">
        <v>0</v>
      </c>
      <c r="ER364" s="326">
        <v>0</v>
      </c>
      <c r="ES364" s="326">
        <v>0</v>
      </c>
      <c r="ET364" s="326">
        <v>0</v>
      </c>
      <c r="EU364" s="326">
        <v>14774.62</v>
      </c>
      <c r="EV364" s="326">
        <v>0</v>
      </c>
      <c r="EW364" s="326">
        <v>188817</v>
      </c>
      <c r="EX364" s="326">
        <v>203591.62</v>
      </c>
      <c r="EY364" s="326">
        <v>0</v>
      </c>
      <c r="EZ364" s="326">
        <v>24564.67</v>
      </c>
      <c r="FA364" s="326">
        <v>30334.54</v>
      </c>
      <c r="FB364" s="326">
        <v>259781.71</v>
      </c>
      <c r="FC364" s="326">
        <v>169.01</v>
      </c>
      <c r="FD364" s="326">
        <v>253842.83</v>
      </c>
      <c r="FE364" s="326">
        <v>0</v>
      </c>
      <c r="FF364" s="326">
        <v>0</v>
      </c>
      <c r="FG364" s="326">
        <v>0</v>
      </c>
      <c r="FH364" s="326">
        <v>0</v>
      </c>
      <c r="FI364" s="326">
        <v>0</v>
      </c>
      <c r="FJ364" s="326">
        <v>0</v>
      </c>
      <c r="FK364" s="326">
        <v>0</v>
      </c>
    </row>
    <row r="365" spans="1:167" x14ac:dyDescent="0.15">
      <c r="A365" s="334">
        <v>5747</v>
      </c>
      <c r="B365" s="334" t="s">
        <v>809</v>
      </c>
      <c r="C365" s="326">
        <v>0</v>
      </c>
      <c r="D365" s="326">
        <v>13206444.98</v>
      </c>
      <c r="E365" s="326">
        <v>34592.82</v>
      </c>
      <c r="F365" s="326">
        <v>14748.15</v>
      </c>
      <c r="G365" s="326">
        <v>65575.55</v>
      </c>
      <c r="H365" s="326">
        <v>3907.74</v>
      </c>
      <c r="I365" s="326">
        <v>79728.42</v>
      </c>
      <c r="J365" s="326">
        <v>1271.3699999999999</v>
      </c>
      <c r="K365" s="326">
        <v>395061</v>
      </c>
      <c r="L365" s="326">
        <v>0</v>
      </c>
      <c r="M365" s="326">
        <v>0</v>
      </c>
      <c r="N365" s="326">
        <v>0</v>
      </c>
      <c r="O365" s="326">
        <v>0</v>
      </c>
      <c r="P365" s="326">
        <v>11602.94</v>
      </c>
      <c r="Q365" s="326">
        <v>0</v>
      </c>
      <c r="R365" s="326">
        <v>300</v>
      </c>
      <c r="S365" s="326">
        <v>0</v>
      </c>
      <c r="T365" s="326">
        <v>0</v>
      </c>
      <c r="U365" s="326">
        <v>268915.59000000003</v>
      </c>
      <c r="V365" s="326">
        <v>17744297</v>
      </c>
      <c r="W365" s="326">
        <v>56073.46</v>
      </c>
      <c r="X365" s="326">
        <v>18518</v>
      </c>
      <c r="Y365" s="326">
        <v>0</v>
      </c>
      <c r="Z365" s="326">
        <v>10898.89</v>
      </c>
      <c r="AA365" s="326">
        <v>1647295.63</v>
      </c>
      <c r="AB365" s="326">
        <v>32052</v>
      </c>
      <c r="AC365" s="326">
        <v>131566.26</v>
      </c>
      <c r="AD365" s="326">
        <v>130672.21</v>
      </c>
      <c r="AE365" s="326">
        <v>640369.81999999995</v>
      </c>
      <c r="AF365" s="326">
        <v>0</v>
      </c>
      <c r="AG365" s="326">
        <v>0</v>
      </c>
      <c r="AH365" s="326">
        <v>29345.94</v>
      </c>
      <c r="AI365" s="326">
        <v>0</v>
      </c>
      <c r="AJ365" s="326">
        <v>0</v>
      </c>
      <c r="AK365" s="326">
        <v>7250</v>
      </c>
      <c r="AL365" s="326">
        <v>0</v>
      </c>
      <c r="AM365" s="326">
        <v>26354.880000000001</v>
      </c>
      <c r="AN365" s="326">
        <v>209721.57</v>
      </c>
      <c r="AO365" s="326">
        <v>0</v>
      </c>
      <c r="AP365" s="326">
        <v>4143.1000000000004</v>
      </c>
      <c r="AQ365" s="326">
        <v>7388294.2599999998</v>
      </c>
      <c r="AR365" s="326">
        <v>7208573.8700000001</v>
      </c>
      <c r="AS365" s="326">
        <v>861769.41</v>
      </c>
      <c r="AT365" s="326">
        <v>777889.33</v>
      </c>
      <c r="AU365" s="326">
        <v>520272.28</v>
      </c>
      <c r="AV365" s="326">
        <v>15113.41</v>
      </c>
      <c r="AW365" s="326">
        <v>776520.81</v>
      </c>
      <c r="AX365" s="326">
        <v>1200628.17</v>
      </c>
      <c r="AY365" s="326">
        <v>382242.8</v>
      </c>
      <c r="AZ365" s="326">
        <v>1564657.25</v>
      </c>
      <c r="BA365" s="326">
        <v>7568919.5099999998</v>
      </c>
      <c r="BB365" s="326">
        <v>786674.01</v>
      </c>
      <c r="BC365" s="326">
        <v>291592.95</v>
      </c>
      <c r="BD365" s="326">
        <v>13248.9</v>
      </c>
      <c r="BE365" s="326">
        <v>807183.81</v>
      </c>
      <c r="BF365" s="326">
        <v>3462023.1</v>
      </c>
      <c r="BG365" s="326">
        <v>1007762.98</v>
      </c>
      <c r="BH365" s="326">
        <v>63625.8</v>
      </c>
      <c r="BI365" s="326">
        <v>0</v>
      </c>
      <c r="BJ365" s="326">
        <v>0</v>
      </c>
      <c r="BK365" s="326">
        <v>0</v>
      </c>
      <c r="BL365" s="326">
        <v>0</v>
      </c>
      <c r="BM365" s="326">
        <v>0</v>
      </c>
      <c r="BN365" s="326">
        <v>0</v>
      </c>
      <c r="BO365" s="326">
        <v>0</v>
      </c>
      <c r="BP365" s="326">
        <v>0</v>
      </c>
      <c r="BQ365" s="326">
        <v>4481819.13</v>
      </c>
      <c r="BR365" s="326">
        <v>4555533.8</v>
      </c>
      <c r="BS365" s="326">
        <v>4481819.13</v>
      </c>
      <c r="BT365" s="326">
        <v>4555533.8</v>
      </c>
      <c r="BU365" s="326">
        <v>0</v>
      </c>
      <c r="BV365" s="326">
        <v>0</v>
      </c>
      <c r="BW365" s="326">
        <v>3343083.36</v>
      </c>
      <c r="BX365" s="326">
        <v>0</v>
      </c>
      <c r="BY365" s="326">
        <v>0</v>
      </c>
      <c r="BZ365" s="326">
        <v>0</v>
      </c>
      <c r="CA365" s="326">
        <v>0</v>
      </c>
      <c r="CB365" s="326">
        <v>0</v>
      </c>
      <c r="CC365" s="326">
        <v>0</v>
      </c>
      <c r="CD365" s="326">
        <v>0</v>
      </c>
      <c r="CE365" s="326">
        <v>0</v>
      </c>
      <c r="CF365" s="326">
        <v>0</v>
      </c>
      <c r="CG365" s="326">
        <v>0</v>
      </c>
      <c r="CH365" s="326">
        <v>0</v>
      </c>
      <c r="CI365" s="326">
        <v>0</v>
      </c>
      <c r="CJ365" s="326">
        <v>0</v>
      </c>
      <c r="CK365" s="326">
        <v>0</v>
      </c>
      <c r="CL365" s="326">
        <v>0</v>
      </c>
      <c r="CM365" s="326">
        <v>1103654</v>
      </c>
      <c r="CN365" s="326">
        <v>17946</v>
      </c>
      <c r="CO365" s="326">
        <v>0</v>
      </c>
      <c r="CP365" s="326">
        <v>5411</v>
      </c>
      <c r="CQ365" s="326">
        <v>0</v>
      </c>
      <c r="CR365" s="326">
        <v>11000</v>
      </c>
      <c r="CS365" s="326">
        <v>4652</v>
      </c>
      <c r="CT365" s="326">
        <v>543137.56000000006</v>
      </c>
      <c r="CU365" s="326">
        <v>0</v>
      </c>
      <c r="CV365" s="326">
        <v>0</v>
      </c>
      <c r="CW365" s="326">
        <v>0</v>
      </c>
      <c r="CX365" s="326">
        <v>197519.71</v>
      </c>
      <c r="CY365" s="326">
        <v>0</v>
      </c>
      <c r="CZ365" s="326">
        <v>0</v>
      </c>
      <c r="DA365" s="326">
        <v>0</v>
      </c>
      <c r="DB365" s="326">
        <v>0</v>
      </c>
      <c r="DC365" s="326">
        <v>0</v>
      </c>
      <c r="DD365" s="326">
        <v>0</v>
      </c>
      <c r="DE365" s="326">
        <v>0</v>
      </c>
      <c r="DF365" s="326">
        <v>0</v>
      </c>
      <c r="DG365" s="326">
        <v>0</v>
      </c>
      <c r="DH365" s="326">
        <v>0</v>
      </c>
      <c r="DI365" s="326">
        <v>4022298.64</v>
      </c>
      <c r="DJ365" s="326">
        <v>0</v>
      </c>
      <c r="DK365" s="326">
        <v>10237.870000000001</v>
      </c>
      <c r="DL365" s="326">
        <v>430158.73</v>
      </c>
      <c r="DM365" s="326">
        <v>300617.78999999998</v>
      </c>
      <c r="DN365" s="326">
        <v>0</v>
      </c>
      <c r="DO365" s="326">
        <v>0</v>
      </c>
      <c r="DP365" s="326">
        <v>258099.28</v>
      </c>
      <c r="DQ365" s="326">
        <v>13588.95</v>
      </c>
      <c r="DR365" s="326">
        <v>0</v>
      </c>
      <c r="DS365" s="326">
        <v>0</v>
      </c>
      <c r="DT365" s="326">
        <v>0</v>
      </c>
      <c r="DU365" s="326">
        <v>0</v>
      </c>
      <c r="DV365" s="326">
        <v>191362.69</v>
      </c>
      <c r="DW365" s="326">
        <v>39.68</v>
      </c>
      <c r="DX365" s="326">
        <v>85285.82</v>
      </c>
      <c r="DY365" s="326">
        <v>100759.7</v>
      </c>
      <c r="DZ365" s="326">
        <v>84358.84</v>
      </c>
      <c r="EA365" s="326">
        <v>68674.179999999993</v>
      </c>
      <c r="EB365" s="326">
        <v>210.78</v>
      </c>
      <c r="EC365" s="326">
        <v>0</v>
      </c>
      <c r="ED365" s="326">
        <v>295344.19</v>
      </c>
      <c r="EE365" s="326">
        <v>88065.9</v>
      </c>
      <c r="EF365" s="326">
        <v>1221.71</v>
      </c>
      <c r="EG365" s="326">
        <v>208500</v>
      </c>
      <c r="EH365" s="326">
        <v>0</v>
      </c>
      <c r="EI365" s="326">
        <v>0</v>
      </c>
      <c r="EJ365" s="326">
        <v>0</v>
      </c>
      <c r="EK365" s="326">
        <v>0</v>
      </c>
      <c r="EL365" s="326">
        <v>0</v>
      </c>
      <c r="EM365" s="326">
        <v>0</v>
      </c>
      <c r="EN365" s="326">
        <v>25021.48</v>
      </c>
      <c r="EO365" s="326">
        <v>144073.73000000001</v>
      </c>
      <c r="EP365" s="326">
        <v>119052.25</v>
      </c>
      <c r="EQ365" s="326">
        <v>0</v>
      </c>
      <c r="ER365" s="326">
        <v>0</v>
      </c>
      <c r="ES365" s="326">
        <v>0</v>
      </c>
      <c r="ET365" s="326">
        <v>0</v>
      </c>
      <c r="EU365" s="326">
        <v>30970.39</v>
      </c>
      <c r="EV365" s="326">
        <v>56140.84</v>
      </c>
      <c r="EW365" s="326">
        <v>1522148.62</v>
      </c>
      <c r="EX365" s="326">
        <v>1496978.17</v>
      </c>
      <c r="EY365" s="326">
        <v>0</v>
      </c>
      <c r="EZ365" s="326">
        <v>0</v>
      </c>
      <c r="FA365" s="326">
        <v>0</v>
      </c>
      <c r="FB365" s="326">
        <v>0</v>
      </c>
      <c r="FC365" s="326">
        <v>0</v>
      </c>
      <c r="FD365" s="326">
        <v>0</v>
      </c>
      <c r="FE365" s="326">
        <v>0</v>
      </c>
      <c r="FF365" s="326">
        <v>0</v>
      </c>
      <c r="FG365" s="326">
        <v>0</v>
      </c>
      <c r="FH365" s="326">
        <v>67321</v>
      </c>
      <c r="FI365" s="326">
        <v>0</v>
      </c>
      <c r="FJ365" s="326">
        <v>14704</v>
      </c>
      <c r="FK365" s="326">
        <v>52617</v>
      </c>
    </row>
    <row r="366" spans="1:167" x14ac:dyDescent="0.15">
      <c r="A366" s="334">
        <v>5754</v>
      </c>
      <c r="B366" s="334" t="s">
        <v>810</v>
      </c>
      <c r="C366" s="326">
        <v>0</v>
      </c>
      <c r="D366" s="326">
        <v>13568779.619999999</v>
      </c>
      <c r="E366" s="326">
        <v>0</v>
      </c>
      <c r="F366" s="326">
        <v>0</v>
      </c>
      <c r="G366" s="326">
        <v>30270.5</v>
      </c>
      <c r="H366" s="326">
        <v>71171.5</v>
      </c>
      <c r="I366" s="326">
        <v>112307.2</v>
      </c>
      <c r="J366" s="326">
        <v>0</v>
      </c>
      <c r="K366" s="326">
        <v>469562</v>
      </c>
      <c r="L366" s="326">
        <v>0</v>
      </c>
      <c r="M366" s="326">
        <v>0</v>
      </c>
      <c r="N366" s="326">
        <v>0</v>
      </c>
      <c r="O366" s="326">
        <v>0</v>
      </c>
      <c r="P366" s="326">
        <v>19754.38</v>
      </c>
      <c r="Q366" s="326">
        <v>0</v>
      </c>
      <c r="R366" s="326">
        <v>0</v>
      </c>
      <c r="S366" s="326">
        <v>0</v>
      </c>
      <c r="T366" s="326">
        <v>0</v>
      </c>
      <c r="U366" s="326">
        <v>109659.82</v>
      </c>
      <c r="V366" s="326">
        <v>1031339</v>
      </c>
      <c r="W366" s="326">
        <v>65380.5</v>
      </c>
      <c r="X366" s="326">
        <v>0</v>
      </c>
      <c r="Y366" s="326">
        <v>328614.40000000002</v>
      </c>
      <c r="Z366" s="326">
        <v>480172.77</v>
      </c>
      <c r="AA366" s="326">
        <v>718215.32</v>
      </c>
      <c r="AB366" s="326">
        <v>0</v>
      </c>
      <c r="AC366" s="326">
        <v>0</v>
      </c>
      <c r="AD366" s="326">
        <v>37926.050000000003</v>
      </c>
      <c r="AE366" s="326">
        <v>204299.63</v>
      </c>
      <c r="AF366" s="326">
        <v>0</v>
      </c>
      <c r="AG366" s="326">
        <v>0</v>
      </c>
      <c r="AH366" s="326">
        <v>0</v>
      </c>
      <c r="AI366" s="326">
        <v>0</v>
      </c>
      <c r="AJ366" s="326">
        <v>0</v>
      </c>
      <c r="AK366" s="326">
        <v>14049.64</v>
      </c>
      <c r="AL366" s="326">
        <v>0</v>
      </c>
      <c r="AM366" s="326">
        <v>47840.19</v>
      </c>
      <c r="AN366" s="326">
        <v>0</v>
      </c>
      <c r="AO366" s="326">
        <v>0</v>
      </c>
      <c r="AP366" s="326">
        <v>3000</v>
      </c>
      <c r="AQ366" s="326">
        <v>2545050.38</v>
      </c>
      <c r="AR366" s="326">
        <v>3043229.56</v>
      </c>
      <c r="AS366" s="326">
        <v>456936.23</v>
      </c>
      <c r="AT366" s="326">
        <v>455117.9</v>
      </c>
      <c r="AU366" s="326">
        <v>256537.3</v>
      </c>
      <c r="AV366" s="326">
        <v>50265.84</v>
      </c>
      <c r="AW366" s="326">
        <v>407003.78</v>
      </c>
      <c r="AX366" s="326">
        <v>1747345.31</v>
      </c>
      <c r="AY366" s="326">
        <v>346690.96</v>
      </c>
      <c r="AZ366" s="326">
        <v>777129.76</v>
      </c>
      <c r="BA366" s="326">
        <v>2652857.98</v>
      </c>
      <c r="BB366" s="326">
        <v>36542.94</v>
      </c>
      <c r="BC366" s="326">
        <v>135248.87</v>
      </c>
      <c r="BD366" s="326">
        <v>475</v>
      </c>
      <c r="BE366" s="326">
        <v>355113.44</v>
      </c>
      <c r="BF366" s="326">
        <v>4021773.77</v>
      </c>
      <c r="BG366" s="326">
        <v>389972.18</v>
      </c>
      <c r="BH366" s="326">
        <v>298.98</v>
      </c>
      <c r="BI366" s="326">
        <v>0</v>
      </c>
      <c r="BJ366" s="326">
        <v>0</v>
      </c>
      <c r="BK366" s="326">
        <v>0</v>
      </c>
      <c r="BL366" s="326">
        <v>0</v>
      </c>
      <c r="BM366" s="326">
        <v>3121002</v>
      </c>
      <c r="BN366" s="326">
        <v>3121002</v>
      </c>
      <c r="BO366" s="326">
        <v>104604.05</v>
      </c>
      <c r="BP366" s="326">
        <v>106003.28</v>
      </c>
      <c r="BQ366" s="326">
        <v>5864407.7599999998</v>
      </c>
      <c r="BR366" s="326">
        <v>5497760.8700000001</v>
      </c>
      <c r="BS366" s="326">
        <v>9090013.8100000005</v>
      </c>
      <c r="BT366" s="326">
        <v>8724766.1500000004</v>
      </c>
      <c r="BU366" s="326">
        <v>0</v>
      </c>
      <c r="BV366" s="326">
        <v>0</v>
      </c>
      <c r="BW366" s="326">
        <v>1321258.43</v>
      </c>
      <c r="BX366" s="326">
        <v>0</v>
      </c>
      <c r="BY366" s="326">
        <v>0</v>
      </c>
      <c r="BZ366" s="326">
        <v>0</v>
      </c>
      <c r="CA366" s="326">
        <v>0</v>
      </c>
      <c r="CB366" s="326">
        <v>0</v>
      </c>
      <c r="CC366" s="326">
        <v>0</v>
      </c>
      <c r="CD366" s="326">
        <v>0</v>
      </c>
      <c r="CE366" s="326">
        <v>0</v>
      </c>
      <c r="CF366" s="326">
        <v>0</v>
      </c>
      <c r="CG366" s="326">
        <v>0</v>
      </c>
      <c r="CH366" s="326">
        <v>11324.41</v>
      </c>
      <c r="CI366" s="326">
        <v>0</v>
      </c>
      <c r="CJ366" s="326">
        <v>0</v>
      </c>
      <c r="CK366" s="326">
        <v>0</v>
      </c>
      <c r="CL366" s="326">
        <v>0</v>
      </c>
      <c r="CM366" s="326">
        <v>414755</v>
      </c>
      <c r="CN366" s="326">
        <v>0</v>
      </c>
      <c r="CO366" s="326">
        <v>0</v>
      </c>
      <c r="CP366" s="326">
        <v>0</v>
      </c>
      <c r="CQ366" s="326">
        <v>0</v>
      </c>
      <c r="CR366" s="326">
        <v>3000</v>
      </c>
      <c r="CS366" s="326">
        <v>0</v>
      </c>
      <c r="CT366" s="326">
        <v>328013.42</v>
      </c>
      <c r="CU366" s="326">
        <v>0</v>
      </c>
      <c r="CV366" s="326">
        <v>0</v>
      </c>
      <c r="CW366" s="326">
        <v>0</v>
      </c>
      <c r="CX366" s="326">
        <v>37259.85</v>
      </c>
      <c r="CY366" s="326">
        <v>0</v>
      </c>
      <c r="CZ366" s="326">
        <v>0</v>
      </c>
      <c r="DA366" s="326">
        <v>0</v>
      </c>
      <c r="DB366" s="326">
        <v>0</v>
      </c>
      <c r="DC366" s="326">
        <v>0</v>
      </c>
      <c r="DD366" s="326">
        <v>0</v>
      </c>
      <c r="DE366" s="326">
        <v>0</v>
      </c>
      <c r="DF366" s="326">
        <v>0</v>
      </c>
      <c r="DG366" s="326">
        <v>0</v>
      </c>
      <c r="DH366" s="326">
        <v>0</v>
      </c>
      <c r="DI366" s="326">
        <v>1609546.22</v>
      </c>
      <c r="DJ366" s="326">
        <v>0</v>
      </c>
      <c r="DK366" s="326">
        <v>0</v>
      </c>
      <c r="DL366" s="326">
        <v>201563.31</v>
      </c>
      <c r="DM366" s="326">
        <v>202710.16</v>
      </c>
      <c r="DN366" s="326">
        <v>0</v>
      </c>
      <c r="DO366" s="326">
        <v>0</v>
      </c>
      <c r="DP366" s="326">
        <v>71488.42</v>
      </c>
      <c r="DQ366" s="326">
        <v>3523.58</v>
      </c>
      <c r="DR366" s="326">
        <v>0</v>
      </c>
      <c r="DS366" s="326">
        <v>0</v>
      </c>
      <c r="DT366" s="326">
        <v>0</v>
      </c>
      <c r="DU366" s="326">
        <v>0</v>
      </c>
      <c r="DV366" s="326">
        <v>26779.42</v>
      </c>
      <c r="DW366" s="326">
        <v>0</v>
      </c>
      <c r="DX366" s="326">
        <v>132359.94</v>
      </c>
      <c r="DY366" s="326">
        <v>131370.48000000001</v>
      </c>
      <c r="DZ366" s="326">
        <v>10066.18</v>
      </c>
      <c r="EA366" s="326">
        <v>557.5</v>
      </c>
      <c r="EB366" s="326">
        <v>10498.14</v>
      </c>
      <c r="EC366" s="326">
        <v>0</v>
      </c>
      <c r="ED366" s="326">
        <v>93338.48</v>
      </c>
      <c r="EE366" s="326">
        <v>0</v>
      </c>
      <c r="EF366" s="326">
        <v>2701133.1</v>
      </c>
      <c r="EG366" s="326">
        <v>2794471.58</v>
      </c>
      <c r="EH366" s="326">
        <v>0</v>
      </c>
      <c r="EI366" s="326">
        <v>0</v>
      </c>
      <c r="EJ366" s="326">
        <v>0</v>
      </c>
      <c r="EK366" s="326">
        <v>0</v>
      </c>
      <c r="EL366" s="326">
        <v>0</v>
      </c>
      <c r="EM366" s="326">
        <v>0</v>
      </c>
      <c r="EN366" s="326">
        <v>200.1</v>
      </c>
      <c r="EO366" s="326">
        <v>200.2</v>
      </c>
      <c r="EP366" s="326">
        <v>0.1</v>
      </c>
      <c r="EQ366" s="326">
        <v>0</v>
      </c>
      <c r="ER366" s="326">
        <v>0</v>
      </c>
      <c r="ES366" s="326">
        <v>0</v>
      </c>
      <c r="ET366" s="326">
        <v>0</v>
      </c>
      <c r="EU366" s="326">
        <v>103662.64</v>
      </c>
      <c r="EV366" s="326">
        <v>109591.98</v>
      </c>
      <c r="EW366" s="326">
        <v>655744.71</v>
      </c>
      <c r="EX366" s="326">
        <v>649815.37</v>
      </c>
      <c r="EY366" s="326">
        <v>0</v>
      </c>
      <c r="EZ366" s="326">
        <v>238722.23</v>
      </c>
      <c r="FA366" s="326">
        <v>222797.35</v>
      </c>
      <c r="FB366" s="326">
        <v>102209.75</v>
      </c>
      <c r="FC366" s="326">
        <v>9635.82</v>
      </c>
      <c r="FD366" s="326">
        <v>108498.81</v>
      </c>
      <c r="FE366" s="326">
        <v>0</v>
      </c>
      <c r="FF366" s="326">
        <v>0</v>
      </c>
      <c r="FG366" s="326">
        <v>0</v>
      </c>
      <c r="FH366" s="326">
        <v>0</v>
      </c>
      <c r="FI366" s="326">
        <v>0</v>
      </c>
      <c r="FJ366" s="326">
        <v>0</v>
      </c>
      <c r="FK366" s="326">
        <v>0</v>
      </c>
    </row>
    <row r="367" spans="1:167" x14ac:dyDescent="0.15">
      <c r="A367" s="334">
        <v>5757</v>
      </c>
      <c r="B367" s="334" t="s">
        <v>811</v>
      </c>
      <c r="C367" s="326">
        <v>0</v>
      </c>
      <c r="D367" s="326">
        <v>3031104</v>
      </c>
      <c r="E367" s="326">
        <v>0</v>
      </c>
      <c r="F367" s="326">
        <v>9871.64</v>
      </c>
      <c r="G367" s="326">
        <v>16114.3</v>
      </c>
      <c r="H367" s="326">
        <v>22775.69</v>
      </c>
      <c r="I367" s="326">
        <v>3127.86</v>
      </c>
      <c r="J367" s="326">
        <v>0</v>
      </c>
      <c r="K367" s="326">
        <v>457929</v>
      </c>
      <c r="L367" s="326">
        <v>0</v>
      </c>
      <c r="M367" s="326">
        <v>0</v>
      </c>
      <c r="N367" s="326">
        <v>0</v>
      </c>
      <c r="O367" s="326">
        <v>0</v>
      </c>
      <c r="P367" s="326">
        <v>12354</v>
      </c>
      <c r="Q367" s="326">
        <v>0</v>
      </c>
      <c r="R367" s="326">
        <v>3600</v>
      </c>
      <c r="S367" s="326">
        <v>30844.240000000002</v>
      </c>
      <c r="T367" s="326">
        <v>0</v>
      </c>
      <c r="U367" s="326">
        <v>137830.56</v>
      </c>
      <c r="V367" s="326">
        <v>3828454</v>
      </c>
      <c r="W367" s="326">
        <v>5506.97</v>
      </c>
      <c r="X367" s="326">
        <v>0</v>
      </c>
      <c r="Y367" s="326">
        <v>0</v>
      </c>
      <c r="Z367" s="326">
        <v>632.12</v>
      </c>
      <c r="AA367" s="326">
        <v>522317.66</v>
      </c>
      <c r="AB367" s="326">
        <v>0</v>
      </c>
      <c r="AC367" s="326">
        <v>0</v>
      </c>
      <c r="AD367" s="326">
        <v>56496</v>
      </c>
      <c r="AE367" s="326">
        <v>251809.93</v>
      </c>
      <c r="AF367" s="326">
        <v>0</v>
      </c>
      <c r="AG367" s="326">
        <v>0</v>
      </c>
      <c r="AH367" s="326">
        <v>0</v>
      </c>
      <c r="AI367" s="326">
        <v>30000</v>
      </c>
      <c r="AJ367" s="326">
        <v>0</v>
      </c>
      <c r="AK367" s="326">
        <v>0</v>
      </c>
      <c r="AL367" s="326">
        <v>0</v>
      </c>
      <c r="AM367" s="326">
        <v>25033.919999999998</v>
      </c>
      <c r="AN367" s="326">
        <v>70258.37</v>
      </c>
      <c r="AO367" s="326">
        <v>0</v>
      </c>
      <c r="AP367" s="326">
        <v>29063.73</v>
      </c>
      <c r="AQ367" s="326">
        <v>1200610.17</v>
      </c>
      <c r="AR367" s="326">
        <v>1656580.73</v>
      </c>
      <c r="AS367" s="326">
        <v>304013.67</v>
      </c>
      <c r="AT367" s="326">
        <v>157610.97</v>
      </c>
      <c r="AU367" s="326">
        <v>216121.67</v>
      </c>
      <c r="AV367" s="326">
        <v>0</v>
      </c>
      <c r="AW367" s="326">
        <v>420965.21</v>
      </c>
      <c r="AX367" s="326">
        <v>200282.7</v>
      </c>
      <c r="AY367" s="326">
        <v>288054.36</v>
      </c>
      <c r="AZ367" s="326">
        <v>262032.96</v>
      </c>
      <c r="BA367" s="326">
        <v>1913884.49</v>
      </c>
      <c r="BB367" s="326">
        <v>453791.16</v>
      </c>
      <c r="BC367" s="326">
        <v>128572.27</v>
      </c>
      <c r="BD367" s="326">
        <v>46356.81</v>
      </c>
      <c r="BE367" s="326">
        <v>58077.84</v>
      </c>
      <c r="BF367" s="326">
        <v>610977.18000000005</v>
      </c>
      <c r="BG367" s="326">
        <v>789956.66</v>
      </c>
      <c r="BH367" s="326">
        <v>4231.2700000000004</v>
      </c>
      <c r="BI367" s="326">
        <v>0</v>
      </c>
      <c r="BJ367" s="326">
        <v>0</v>
      </c>
      <c r="BK367" s="326">
        <v>0</v>
      </c>
      <c r="BL367" s="326">
        <v>0</v>
      </c>
      <c r="BM367" s="326">
        <v>0</v>
      </c>
      <c r="BN367" s="326">
        <v>0</v>
      </c>
      <c r="BO367" s="326">
        <v>0</v>
      </c>
      <c r="BP367" s="326">
        <v>0</v>
      </c>
      <c r="BQ367" s="326">
        <v>2819345.1</v>
      </c>
      <c r="BR367" s="326">
        <v>2652348.9700000002</v>
      </c>
      <c r="BS367" s="326">
        <v>2819345.1</v>
      </c>
      <c r="BT367" s="326">
        <v>2652348.9700000002</v>
      </c>
      <c r="BU367" s="326">
        <v>0</v>
      </c>
      <c r="BV367" s="326">
        <v>0</v>
      </c>
      <c r="BW367" s="326">
        <v>594296.81999999995</v>
      </c>
      <c r="BX367" s="326">
        <v>0</v>
      </c>
      <c r="BY367" s="326">
        <v>0</v>
      </c>
      <c r="BZ367" s="326">
        <v>0</v>
      </c>
      <c r="CA367" s="326">
        <v>0</v>
      </c>
      <c r="CB367" s="326">
        <v>0</v>
      </c>
      <c r="CC367" s="326">
        <v>0</v>
      </c>
      <c r="CD367" s="326">
        <v>0</v>
      </c>
      <c r="CE367" s="326">
        <v>0</v>
      </c>
      <c r="CF367" s="326">
        <v>0</v>
      </c>
      <c r="CG367" s="326">
        <v>0</v>
      </c>
      <c r="CH367" s="326">
        <v>187357</v>
      </c>
      <c r="CI367" s="326">
        <v>0</v>
      </c>
      <c r="CJ367" s="326">
        <v>670913.41</v>
      </c>
      <c r="CK367" s="326">
        <v>20485.240000000002</v>
      </c>
      <c r="CL367" s="326">
        <v>0</v>
      </c>
      <c r="CM367" s="326">
        <v>10706</v>
      </c>
      <c r="CN367" s="326">
        <v>7542</v>
      </c>
      <c r="CO367" s="326">
        <v>0</v>
      </c>
      <c r="CP367" s="326">
        <v>0</v>
      </c>
      <c r="CQ367" s="326">
        <v>0</v>
      </c>
      <c r="CR367" s="326">
        <v>0</v>
      </c>
      <c r="CS367" s="326">
        <v>1955</v>
      </c>
      <c r="CT367" s="326">
        <v>144914.04999999999</v>
      </c>
      <c r="CU367" s="326">
        <v>0</v>
      </c>
      <c r="CV367" s="326">
        <v>0</v>
      </c>
      <c r="CW367" s="326">
        <v>0</v>
      </c>
      <c r="CX367" s="326">
        <v>0</v>
      </c>
      <c r="CY367" s="326">
        <v>0</v>
      </c>
      <c r="CZ367" s="326">
        <v>6000</v>
      </c>
      <c r="DA367" s="326">
        <v>0</v>
      </c>
      <c r="DB367" s="326">
        <v>0</v>
      </c>
      <c r="DC367" s="326">
        <v>0</v>
      </c>
      <c r="DD367" s="326">
        <v>0</v>
      </c>
      <c r="DE367" s="326">
        <v>0</v>
      </c>
      <c r="DF367" s="326">
        <v>0</v>
      </c>
      <c r="DG367" s="326">
        <v>0</v>
      </c>
      <c r="DH367" s="326">
        <v>0</v>
      </c>
      <c r="DI367" s="326">
        <v>688692.06</v>
      </c>
      <c r="DJ367" s="326">
        <v>0</v>
      </c>
      <c r="DK367" s="326">
        <v>0</v>
      </c>
      <c r="DL367" s="326">
        <v>199258.15</v>
      </c>
      <c r="DM367" s="326">
        <v>39075</v>
      </c>
      <c r="DN367" s="326">
        <v>0</v>
      </c>
      <c r="DO367" s="326">
        <v>0</v>
      </c>
      <c r="DP367" s="326">
        <v>36731.699999999997</v>
      </c>
      <c r="DQ367" s="326">
        <v>0</v>
      </c>
      <c r="DR367" s="326">
        <v>0</v>
      </c>
      <c r="DS367" s="326">
        <v>0</v>
      </c>
      <c r="DT367" s="326">
        <v>0</v>
      </c>
      <c r="DU367" s="326">
        <v>0</v>
      </c>
      <c r="DV367" s="326">
        <v>680412.61</v>
      </c>
      <c r="DW367" s="326">
        <v>0</v>
      </c>
      <c r="DX367" s="326">
        <v>2712.3</v>
      </c>
      <c r="DY367" s="326">
        <v>5225.2</v>
      </c>
      <c r="DZ367" s="326">
        <v>4772.51</v>
      </c>
      <c r="EA367" s="326">
        <v>935.94</v>
      </c>
      <c r="EB367" s="326">
        <v>1323.67</v>
      </c>
      <c r="EC367" s="326">
        <v>0</v>
      </c>
      <c r="ED367" s="326">
        <v>11590.37</v>
      </c>
      <c r="EE367" s="326">
        <v>11590.37</v>
      </c>
      <c r="EF367" s="326">
        <v>18734.240000000002</v>
      </c>
      <c r="EG367" s="326">
        <v>18734.240000000002</v>
      </c>
      <c r="EH367" s="326">
        <v>0</v>
      </c>
      <c r="EI367" s="326">
        <v>0</v>
      </c>
      <c r="EJ367" s="326">
        <v>0</v>
      </c>
      <c r="EK367" s="326">
        <v>0</v>
      </c>
      <c r="EL367" s="326">
        <v>0</v>
      </c>
      <c r="EM367" s="326">
        <v>64556.91</v>
      </c>
      <c r="EN367" s="326">
        <v>0</v>
      </c>
      <c r="EO367" s="326">
        <v>0</v>
      </c>
      <c r="EP367" s="326">
        <v>0</v>
      </c>
      <c r="EQ367" s="326">
        <v>0</v>
      </c>
      <c r="ER367" s="326">
        <v>0</v>
      </c>
      <c r="ES367" s="326">
        <v>0</v>
      </c>
      <c r="ET367" s="326">
        <v>0</v>
      </c>
      <c r="EU367" s="326">
        <v>15246.77</v>
      </c>
      <c r="EV367" s="326">
        <v>32516.44</v>
      </c>
      <c r="EW367" s="326">
        <v>411904.57</v>
      </c>
      <c r="EX367" s="326">
        <v>394634.9</v>
      </c>
      <c r="EY367" s="326">
        <v>0</v>
      </c>
      <c r="EZ367" s="326">
        <v>62491.42</v>
      </c>
      <c r="FA367" s="326">
        <v>74199.009999999995</v>
      </c>
      <c r="FB367" s="326">
        <v>50609</v>
      </c>
      <c r="FC367" s="326">
        <v>12831.63</v>
      </c>
      <c r="FD367" s="326">
        <v>26069.78</v>
      </c>
      <c r="FE367" s="326">
        <v>0</v>
      </c>
      <c r="FF367" s="326">
        <v>0</v>
      </c>
      <c r="FG367" s="326">
        <v>0</v>
      </c>
      <c r="FH367" s="326">
        <v>0</v>
      </c>
      <c r="FI367" s="326">
        <v>0</v>
      </c>
      <c r="FJ367" s="326">
        <v>0</v>
      </c>
      <c r="FK367" s="326">
        <v>0</v>
      </c>
    </row>
    <row r="368" spans="1:167" x14ac:dyDescent="0.15">
      <c r="A368" s="334">
        <v>5780</v>
      </c>
      <c r="B368" s="334" t="s">
        <v>812</v>
      </c>
      <c r="C368" s="326">
        <v>0</v>
      </c>
      <c r="D368" s="326">
        <v>2283606.69</v>
      </c>
      <c r="E368" s="326">
        <v>0</v>
      </c>
      <c r="F368" s="326">
        <v>13333.28</v>
      </c>
      <c r="G368" s="326">
        <v>3382.93</v>
      </c>
      <c r="H368" s="326">
        <v>10725.76</v>
      </c>
      <c r="I368" s="326">
        <v>70144.2</v>
      </c>
      <c r="J368" s="326">
        <v>0</v>
      </c>
      <c r="K368" s="326">
        <v>837423</v>
      </c>
      <c r="L368" s="326">
        <v>0</v>
      </c>
      <c r="M368" s="326">
        <v>21544.34</v>
      </c>
      <c r="N368" s="326">
        <v>0</v>
      </c>
      <c r="O368" s="326">
        <v>0</v>
      </c>
      <c r="P368" s="326">
        <v>0</v>
      </c>
      <c r="Q368" s="326">
        <v>0</v>
      </c>
      <c r="R368" s="326">
        <v>0</v>
      </c>
      <c r="S368" s="326">
        <v>0</v>
      </c>
      <c r="T368" s="326">
        <v>0</v>
      </c>
      <c r="U368" s="326">
        <v>23735.95</v>
      </c>
      <c r="V368" s="326">
        <v>3119249</v>
      </c>
      <c r="W368" s="326">
        <v>4699</v>
      </c>
      <c r="X368" s="326">
        <v>0</v>
      </c>
      <c r="Y368" s="326">
        <v>130969.51</v>
      </c>
      <c r="Z368" s="326">
        <v>11291.47</v>
      </c>
      <c r="AA368" s="326">
        <v>229057.99</v>
      </c>
      <c r="AB368" s="326">
        <v>0</v>
      </c>
      <c r="AC368" s="326">
        <v>0</v>
      </c>
      <c r="AD368" s="326">
        <v>14156.28</v>
      </c>
      <c r="AE368" s="326">
        <v>74759</v>
      </c>
      <c r="AF368" s="326">
        <v>0</v>
      </c>
      <c r="AG368" s="326">
        <v>0</v>
      </c>
      <c r="AH368" s="326">
        <v>0</v>
      </c>
      <c r="AI368" s="326">
        <v>43960</v>
      </c>
      <c r="AJ368" s="326">
        <v>0</v>
      </c>
      <c r="AK368" s="326">
        <v>0</v>
      </c>
      <c r="AL368" s="326">
        <v>20417.400000000001</v>
      </c>
      <c r="AM368" s="326">
        <v>0</v>
      </c>
      <c r="AN368" s="326">
        <v>4925.21</v>
      </c>
      <c r="AO368" s="326">
        <v>0</v>
      </c>
      <c r="AP368" s="326">
        <v>2048.3200000000002</v>
      </c>
      <c r="AQ368" s="326">
        <v>1971982.34</v>
      </c>
      <c r="AR368" s="326">
        <v>1191513.8899999999</v>
      </c>
      <c r="AS368" s="326">
        <v>0</v>
      </c>
      <c r="AT368" s="326">
        <v>105333.15</v>
      </c>
      <c r="AU368" s="326">
        <v>30389.93</v>
      </c>
      <c r="AV368" s="326">
        <v>709.06</v>
      </c>
      <c r="AW368" s="326">
        <v>116690.44</v>
      </c>
      <c r="AX368" s="326">
        <v>471086.88</v>
      </c>
      <c r="AY368" s="326">
        <v>255221.64</v>
      </c>
      <c r="AZ368" s="326">
        <v>323544.3</v>
      </c>
      <c r="BA368" s="326">
        <v>1140962.97</v>
      </c>
      <c r="BB368" s="326">
        <v>172666.72</v>
      </c>
      <c r="BC368" s="326">
        <v>68895.12</v>
      </c>
      <c r="BD368" s="326">
        <v>22316.400000000001</v>
      </c>
      <c r="BE368" s="326">
        <v>0</v>
      </c>
      <c r="BF368" s="326">
        <v>717225.98</v>
      </c>
      <c r="BG368" s="326">
        <v>272814.99</v>
      </c>
      <c r="BH368" s="326">
        <v>0</v>
      </c>
      <c r="BI368" s="326">
        <v>0</v>
      </c>
      <c r="BJ368" s="326">
        <v>0</v>
      </c>
      <c r="BK368" s="326">
        <v>0</v>
      </c>
      <c r="BL368" s="326">
        <v>0</v>
      </c>
      <c r="BM368" s="326">
        <v>0</v>
      </c>
      <c r="BN368" s="326">
        <v>0</v>
      </c>
      <c r="BO368" s="326">
        <v>0</v>
      </c>
      <c r="BP368" s="326">
        <v>0</v>
      </c>
      <c r="BQ368" s="326">
        <v>4002372.49</v>
      </c>
      <c r="BR368" s="326">
        <v>4060448.01</v>
      </c>
      <c r="BS368" s="326">
        <v>4002372.49</v>
      </c>
      <c r="BT368" s="326">
        <v>4060448.01</v>
      </c>
      <c r="BU368" s="326">
        <v>0</v>
      </c>
      <c r="BV368" s="326">
        <v>0</v>
      </c>
      <c r="BW368" s="326">
        <v>604118.43000000005</v>
      </c>
      <c r="BX368" s="326">
        <v>0</v>
      </c>
      <c r="BY368" s="326">
        <v>0</v>
      </c>
      <c r="BZ368" s="326">
        <v>0</v>
      </c>
      <c r="CA368" s="326">
        <v>0</v>
      </c>
      <c r="CB368" s="326">
        <v>0</v>
      </c>
      <c r="CC368" s="326">
        <v>0</v>
      </c>
      <c r="CD368" s="326">
        <v>0</v>
      </c>
      <c r="CE368" s="326">
        <v>4626.34</v>
      </c>
      <c r="CF368" s="326">
        <v>0</v>
      </c>
      <c r="CG368" s="326">
        <v>0</v>
      </c>
      <c r="CH368" s="326">
        <v>0</v>
      </c>
      <c r="CI368" s="326">
        <v>0</v>
      </c>
      <c r="CJ368" s="326">
        <v>0</v>
      </c>
      <c r="CK368" s="326">
        <v>0</v>
      </c>
      <c r="CL368" s="326">
        <v>0</v>
      </c>
      <c r="CM368" s="326">
        <v>189287</v>
      </c>
      <c r="CN368" s="326">
        <v>763</v>
      </c>
      <c r="CO368" s="326">
        <v>0</v>
      </c>
      <c r="CP368" s="326">
        <v>0</v>
      </c>
      <c r="CQ368" s="326">
        <v>0</v>
      </c>
      <c r="CR368" s="326">
        <v>0</v>
      </c>
      <c r="CS368" s="326">
        <v>198</v>
      </c>
      <c r="CT368" s="326">
        <v>130306.64</v>
      </c>
      <c r="CU368" s="326">
        <v>0</v>
      </c>
      <c r="CV368" s="326">
        <v>0</v>
      </c>
      <c r="CW368" s="326">
        <v>0</v>
      </c>
      <c r="CX368" s="326">
        <v>30338.84</v>
      </c>
      <c r="CY368" s="326">
        <v>0</v>
      </c>
      <c r="CZ368" s="326">
        <v>0</v>
      </c>
      <c r="DA368" s="326">
        <v>0</v>
      </c>
      <c r="DB368" s="326">
        <v>0</v>
      </c>
      <c r="DC368" s="326">
        <v>0</v>
      </c>
      <c r="DD368" s="326">
        <v>0</v>
      </c>
      <c r="DE368" s="326">
        <v>0</v>
      </c>
      <c r="DF368" s="326">
        <v>0</v>
      </c>
      <c r="DG368" s="326">
        <v>0</v>
      </c>
      <c r="DH368" s="326">
        <v>0</v>
      </c>
      <c r="DI368" s="326">
        <v>625093.09</v>
      </c>
      <c r="DJ368" s="326">
        <v>0</v>
      </c>
      <c r="DK368" s="326">
        <v>0</v>
      </c>
      <c r="DL368" s="326">
        <v>112767.25</v>
      </c>
      <c r="DM368" s="326">
        <v>126151.21</v>
      </c>
      <c r="DN368" s="326">
        <v>0</v>
      </c>
      <c r="DO368" s="326">
        <v>0</v>
      </c>
      <c r="DP368" s="326">
        <v>16203.54</v>
      </c>
      <c r="DQ368" s="326">
        <v>0</v>
      </c>
      <c r="DR368" s="326">
        <v>0</v>
      </c>
      <c r="DS368" s="326">
        <v>0</v>
      </c>
      <c r="DT368" s="326">
        <v>0</v>
      </c>
      <c r="DU368" s="326">
        <v>0</v>
      </c>
      <c r="DV368" s="326">
        <v>54830.16</v>
      </c>
      <c r="DW368" s="326">
        <v>24593</v>
      </c>
      <c r="DX368" s="326">
        <v>17252.91</v>
      </c>
      <c r="DY368" s="326">
        <v>17252.91</v>
      </c>
      <c r="DZ368" s="326">
        <v>0</v>
      </c>
      <c r="EA368" s="326">
        <v>0</v>
      </c>
      <c r="EB368" s="326">
        <v>0</v>
      </c>
      <c r="EC368" s="326">
        <v>0</v>
      </c>
      <c r="ED368" s="326">
        <v>322179.86</v>
      </c>
      <c r="EE368" s="326">
        <v>340766.75</v>
      </c>
      <c r="EF368" s="326">
        <v>1003716.89</v>
      </c>
      <c r="EG368" s="326">
        <v>985130</v>
      </c>
      <c r="EH368" s="326">
        <v>0</v>
      </c>
      <c r="EI368" s="326">
        <v>0</v>
      </c>
      <c r="EJ368" s="326">
        <v>0</v>
      </c>
      <c r="EK368" s="326">
        <v>0</v>
      </c>
      <c r="EL368" s="326">
        <v>0</v>
      </c>
      <c r="EM368" s="326">
        <v>7764056.9000000004</v>
      </c>
      <c r="EN368" s="326">
        <v>736155.89</v>
      </c>
      <c r="EO368" s="326">
        <v>610443.77</v>
      </c>
      <c r="EP368" s="326">
        <v>111117.06</v>
      </c>
      <c r="EQ368" s="326">
        <v>0</v>
      </c>
      <c r="ER368" s="326">
        <v>236829.18</v>
      </c>
      <c r="ES368" s="326">
        <v>0</v>
      </c>
      <c r="ET368" s="326">
        <v>0</v>
      </c>
      <c r="EU368" s="326">
        <v>10869.86</v>
      </c>
      <c r="EV368" s="326">
        <v>43989.17</v>
      </c>
      <c r="EW368" s="326">
        <v>190952.48</v>
      </c>
      <c r="EX368" s="326">
        <v>157833.17000000001</v>
      </c>
      <c r="EY368" s="326">
        <v>0</v>
      </c>
      <c r="EZ368" s="326">
        <v>0</v>
      </c>
      <c r="FA368" s="326">
        <v>0</v>
      </c>
      <c r="FB368" s="326">
        <v>0</v>
      </c>
      <c r="FC368" s="326">
        <v>0</v>
      </c>
      <c r="FD368" s="326">
        <v>0</v>
      </c>
      <c r="FE368" s="326">
        <v>0</v>
      </c>
      <c r="FF368" s="326">
        <v>0</v>
      </c>
      <c r="FG368" s="326">
        <v>0</v>
      </c>
      <c r="FH368" s="326">
        <v>51723.88</v>
      </c>
      <c r="FI368" s="326">
        <v>0</v>
      </c>
      <c r="FJ368" s="326">
        <v>51723.88</v>
      </c>
      <c r="FK368" s="326">
        <v>0</v>
      </c>
    </row>
    <row r="369" spans="1:167" x14ac:dyDescent="0.15">
      <c r="A369" s="334">
        <v>5810</v>
      </c>
      <c r="B369" s="334" t="s">
        <v>813</v>
      </c>
      <c r="C369" s="326">
        <v>0</v>
      </c>
      <c r="D369" s="326">
        <v>4534475.18</v>
      </c>
      <c r="E369" s="326">
        <v>0</v>
      </c>
      <c r="F369" s="326">
        <v>5441.15</v>
      </c>
      <c r="G369" s="326">
        <v>8709.44</v>
      </c>
      <c r="H369" s="326">
        <v>9133.18</v>
      </c>
      <c r="I369" s="326">
        <v>81264.52</v>
      </c>
      <c r="J369" s="326">
        <v>0</v>
      </c>
      <c r="K369" s="326">
        <v>416788.83</v>
      </c>
      <c r="L369" s="326">
        <v>0</v>
      </c>
      <c r="M369" s="326">
        <v>0</v>
      </c>
      <c r="N369" s="326">
        <v>0</v>
      </c>
      <c r="O369" s="326">
        <v>0</v>
      </c>
      <c r="P369" s="326">
        <v>3618.14</v>
      </c>
      <c r="Q369" s="326">
        <v>0</v>
      </c>
      <c r="R369" s="326">
        <v>6684</v>
      </c>
      <c r="S369" s="326">
        <v>0</v>
      </c>
      <c r="T369" s="326">
        <v>10558</v>
      </c>
      <c r="U369" s="326">
        <v>32973.57</v>
      </c>
      <c r="V369" s="326">
        <v>579957</v>
      </c>
      <c r="W369" s="326">
        <v>6759.97</v>
      </c>
      <c r="X369" s="326">
        <v>0</v>
      </c>
      <c r="Y369" s="326">
        <v>207169.95</v>
      </c>
      <c r="Z369" s="326">
        <v>12105.36</v>
      </c>
      <c r="AA369" s="326">
        <v>356297.25</v>
      </c>
      <c r="AB369" s="326">
        <v>0</v>
      </c>
      <c r="AC369" s="326">
        <v>0</v>
      </c>
      <c r="AD369" s="326">
        <v>95814.74</v>
      </c>
      <c r="AE369" s="326">
        <v>99472.639999999999</v>
      </c>
      <c r="AF369" s="326">
        <v>0</v>
      </c>
      <c r="AG369" s="326">
        <v>0</v>
      </c>
      <c r="AH369" s="326">
        <v>10470.120000000001</v>
      </c>
      <c r="AI369" s="326">
        <v>48693.5</v>
      </c>
      <c r="AJ369" s="326">
        <v>0</v>
      </c>
      <c r="AK369" s="326">
        <v>1622.72</v>
      </c>
      <c r="AL369" s="326">
        <v>29390.27</v>
      </c>
      <c r="AM369" s="326">
        <v>10010.25</v>
      </c>
      <c r="AN369" s="326">
        <v>28138.83</v>
      </c>
      <c r="AO369" s="326">
        <v>0</v>
      </c>
      <c r="AP369" s="326">
        <v>1556.14</v>
      </c>
      <c r="AQ369" s="326">
        <v>1228635.19</v>
      </c>
      <c r="AR369" s="326">
        <v>1218207.8400000001</v>
      </c>
      <c r="AS369" s="326">
        <v>238629.79</v>
      </c>
      <c r="AT369" s="326">
        <v>144297.25</v>
      </c>
      <c r="AU369" s="326">
        <v>141133.97</v>
      </c>
      <c r="AV369" s="326">
        <v>0</v>
      </c>
      <c r="AW369" s="326">
        <v>110649.86</v>
      </c>
      <c r="AX369" s="326">
        <v>92055.69</v>
      </c>
      <c r="AY369" s="326">
        <v>276302.15999999997</v>
      </c>
      <c r="AZ369" s="326">
        <v>368715.91</v>
      </c>
      <c r="BA369" s="326">
        <v>1281492.3500000001</v>
      </c>
      <c r="BB369" s="326">
        <v>235556.54</v>
      </c>
      <c r="BC369" s="326">
        <v>232.72</v>
      </c>
      <c r="BD369" s="326">
        <v>11866.63</v>
      </c>
      <c r="BE369" s="326">
        <v>8751</v>
      </c>
      <c r="BF369" s="326">
        <v>351468.49</v>
      </c>
      <c r="BG369" s="326">
        <v>866197.59</v>
      </c>
      <c r="BH369" s="326">
        <v>0</v>
      </c>
      <c r="BI369" s="326">
        <v>0</v>
      </c>
      <c r="BJ369" s="326">
        <v>0</v>
      </c>
      <c r="BK369" s="326">
        <v>0</v>
      </c>
      <c r="BL369" s="326">
        <v>0</v>
      </c>
      <c r="BM369" s="326">
        <v>0</v>
      </c>
      <c r="BN369" s="326">
        <v>0</v>
      </c>
      <c r="BO369" s="326">
        <v>0</v>
      </c>
      <c r="BP369" s="326">
        <v>0</v>
      </c>
      <c r="BQ369" s="326">
        <v>1523953.76</v>
      </c>
      <c r="BR369" s="326">
        <v>1546865.53</v>
      </c>
      <c r="BS369" s="326">
        <v>1523953.76</v>
      </c>
      <c r="BT369" s="326">
        <v>1546865.53</v>
      </c>
      <c r="BU369" s="326">
        <v>0</v>
      </c>
      <c r="BV369" s="326">
        <v>0</v>
      </c>
      <c r="BW369" s="326">
        <v>346468.49</v>
      </c>
      <c r="BX369" s="326">
        <v>0</v>
      </c>
      <c r="BY369" s="326">
        <v>0</v>
      </c>
      <c r="BZ369" s="326">
        <v>0</v>
      </c>
      <c r="CA369" s="326">
        <v>0</v>
      </c>
      <c r="CB369" s="326">
        <v>0</v>
      </c>
      <c r="CC369" s="326">
        <v>0</v>
      </c>
      <c r="CD369" s="326">
        <v>0</v>
      </c>
      <c r="CE369" s="326">
        <v>0</v>
      </c>
      <c r="CF369" s="326">
        <v>0</v>
      </c>
      <c r="CG369" s="326">
        <v>0</v>
      </c>
      <c r="CH369" s="326">
        <v>642</v>
      </c>
      <c r="CI369" s="326">
        <v>0</v>
      </c>
      <c r="CJ369" s="326">
        <v>0</v>
      </c>
      <c r="CK369" s="326">
        <v>0</v>
      </c>
      <c r="CL369" s="326">
        <v>0</v>
      </c>
      <c r="CM369" s="326">
        <v>132824</v>
      </c>
      <c r="CN369" s="326">
        <v>0</v>
      </c>
      <c r="CO369" s="326">
        <v>0</v>
      </c>
      <c r="CP369" s="326">
        <v>0</v>
      </c>
      <c r="CQ369" s="326">
        <v>0</v>
      </c>
      <c r="CR369" s="326">
        <v>0</v>
      </c>
      <c r="CS369" s="326">
        <v>0</v>
      </c>
      <c r="CT369" s="326">
        <v>23893.14</v>
      </c>
      <c r="CU369" s="326">
        <v>0</v>
      </c>
      <c r="CV369" s="326">
        <v>0</v>
      </c>
      <c r="CW369" s="326">
        <v>0</v>
      </c>
      <c r="CX369" s="326">
        <v>7855.52</v>
      </c>
      <c r="CY369" s="326">
        <v>0</v>
      </c>
      <c r="CZ369" s="326">
        <v>0</v>
      </c>
      <c r="DA369" s="326">
        <v>0</v>
      </c>
      <c r="DB369" s="326">
        <v>0</v>
      </c>
      <c r="DC369" s="326">
        <v>0</v>
      </c>
      <c r="DD369" s="326">
        <v>0</v>
      </c>
      <c r="DE369" s="326">
        <v>0</v>
      </c>
      <c r="DF369" s="326">
        <v>0</v>
      </c>
      <c r="DG369" s="326">
        <v>0</v>
      </c>
      <c r="DH369" s="326">
        <v>0</v>
      </c>
      <c r="DI369" s="326">
        <v>392978.55</v>
      </c>
      <c r="DJ369" s="326">
        <v>0</v>
      </c>
      <c r="DK369" s="326">
        <v>0</v>
      </c>
      <c r="DL369" s="326">
        <v>34473.26</v>
      </c>
      <c r="DM369" s="326">
        <v>34470.54</v>
      </c>
      <c r="DN369" s="326">
        <v>0</v>
      </c>
      <c r="DO369" s="326">
        <v>0</v>
      </c>
      <c r="DP369" s="326">
        <v>296.10000000000002</v>
      </c>
      <c r="DQ369" s="326">
        <v>0</v>
      </c>
      <c r="DR369" s="326">
        <v>0</v>
      </c>
      <c r="DS369" s="326">
        <v>0</v>
      </c>
      <c r="DT369" s="326">
        <v>1770</v>
      </c>
      <c r="DU369" s="326">
        <v>0</v>
      </c>
      <c r="DV369" s="326">
        <v>47694.7</v>
      </c>
      <c r="DW369" s="326">
        <v>0</v>
      </c>
      <c r="DX369" s="326">
        <v>83155.06</v>
      </c>
      <c r="DY369" s="326">
        <v>82245.87</v>
      </c>
      <c r="DZ369" s="326">
        <v>72235.960000000006</v>
      </c>
      <c r="EA369" s="326">
        <v>43665.21</v>
      </c>
      <c r="EB369" s="326">
        <v>29479.94</v>
      </c>
      <c r="EC369" s="326">
        <v>0</v>
      </c>
      <c r="ED369" s="326">
        <v>60554.91</v>
      </c>
      <c r="EE369" s="326">
        <v>61971.08</v>
      </c>
      <c r="EF369" s="326">
        <v>459404.27</v>
      </c>
      <c r="EG369" s="326">
        <v>457988.1</v>
      </c>
      <c r="EH369" s="326">
        <v>0</v>
      </c>
      <c r="EI369" s="326">
        <v>0</v>
      </c>
      <c r="EJ369" s="326">
        <v>0</v>
      </c>
      <c r="EK369" s="326">
        <v>0</v>
      </c>
      <c r="EL369" s="326">
        <v>0</v>
      </c>
      <c r="EM369" s="326">
        <v>1334921.71</v>
      </c>
      <c r="EN369" s="326">
        <v>6003.89</v>
      </c>
      <c r="EO369" s="326">
        <v>275060.17</v>
      </c>
      <c r="EP369" s="326">
        <v>406383.26</v>
      </c>
      <c r="EQ369" s="326">
        <v>0</v>
      </c>
      <c r="ER369" s="326">
        <v>137326.98000000001</v>
      </c>
      <c r="ES369" s="326">
        <v>0</v>
      </c>
      <c r="ET369" s="326">
        <v>0</v>
      </c>
      <c r="EU369" s="326">
        <v>47121.16</v>
      </c>
      <c r="EV369" s="326">
        <v>70107.88</v>
      </c>
      <c r="EW369" s="326">
        <v>270493.90999999997</v>
      </c>
      <c r="EX369" s="326">
        <v>247507.19</v>
      </c>
      <c r="EY369" s="326">
        <v>0</v>
      </c>
      <c r="EZ369" s="326">
        <v>28035.54</v>
      </c>
      <c r="FA369" s="326">
        <v>36049.21</v>
      </c>
      <c r="FB369" s="326">
        <v>52187</v>
      </c>
      <c r="FC369" s="326">
        <v>4163.0200000000004</v>
      </c>
      <c r="FD369" s="326">
        <v>40010.31</v>
      </c>
      <c r="FE369" s="326">
        <v>0</v>
      </c>
      <c r="FF369" s="326">
        <v>0</v>
      </c>
      <c r="FG369" s="326">
        <v>0</v>
      </c>
      <c r="FH369" s="326">
        <v>0</v>
      </c>
      <c r="FI369" s="326">
        <v>0</v>
      </c>
      <c r="FJ369" s="326">
        <v>0</v>
      </c>
      <c r="FK369" s="326">
        <v>0</v>
      </c>
    </row>
    <row r="370" spans="1:167" x14ac:dyDescent="0.15">
      <c r="A370" s="334">
        <v>5817</v>
      </c>
      <c r="B370" s="334" t="s">
        <v>814</v>
      </c>
      <c r="C370" s="326">
        <v>0</v>
      </c>
      <c r="D370" s="326">
        <v>3124616</v>
      </c>
      <c r="E370" s="326">
        <v>0</v>
      </c>
      <c r="F370" s="326">
        <v>1757.35</v>
      </c>
      <c r="G370" s="326">
        <v>0</v>
      </c>
      <c r="H370" s="326">
        <v>15901.09</v>
      </c>
      <c r="I370" s="326">
        <v>11593.72</v>
      </c>
      <c r="J370" s="326">
        <v>0</v>
      </c>
      <c r="K370" s="326">
        <v>279046</v>
      </c>
      <c r="L370" s="326">
        <v>0</v>
      </c>
      <c r="M370" s="326">
        <v>0</v>
      </c>
      <c r="N370" s="326">
        <v>0</v>
      </c>
      <c r="O370" s="326">
        <v>0</v>
      </c>
      <c r="P370" s="326">
        <v>0</v>
      </c>
      <c r="Q370" s="326">
        <v>0</v>
      </c>
      <c r="R370" s="326">
        <v>0</v>
      </c>
      <c r="S370" s="326">
        <v>0</v>
      </c>
      <c r="T370" s="326">
        <v>0</v>
      </c>
      <c r="U370" s="326">
        <v>17756.32</v>
      </c>
      <c r="V370" s="326">
        <v>1856670</v>
      </c>
      <c r="W370" s="326">
        <v>708</v>
      </c>
      <c r="X370" s="326">
        <v>0</v>
      </c>
      <c r="Y370" s="326">
        <v>0</v>
      </c>
      <c r="Z370" s="326">
        <v>10899.4</v>
      </c>
      <c r="AA370" s="326">
        <v>212170.72</v>
      </c>
      <c r="AB370" s="326">
        <v>0</v>
      </c>
      <c r="AC370" s="326">
        <v>0</v>
      </c>
      <c r="AD370" s="326">
        <v>105016.19</v>
      </c>
      <c r="AE370" s="326">
        <v>98662</v>
      </c>
      <c r="AF370" s="326">
        <v>0</v>
      </c>
      <c r="AG370" s="326">
        <v>0</v>
      </c>
      <c r="AH370" s="326">
        <v>0</v>
      </c>
      <c r="AI370" s="326">
        <v>0</v>
      </c>
      <c r="AJ370" s="326">
        <v>0</v>
      </c>
      <c r="AK370" s="326">
        <v>0</v>
      </c>
      <c r="AL370" s="326">
        <v>37994</v>
      </c>
      <c r="AM370" s="326">
        <v>0</v>
      </c>
      <c r="AN370" s="326">
        <v>0</v>
      </c>
      <c r="AO370" s="326">
        <v>0</v>
      </c>
      <c r="AP370" s="326">
        <v>7423.21</v>
      </c>
      <c r="AQ370" s="326">
        <v>1773382.27</v>
      </c>
      <c r="AR370" s="326">
        <v>167384.76</v>
      </c>
      <c r="AS370" s="326">
        <v>0</v>
      </c>
      <c r="AT370" s="326">
        <v>107578.03</v>
      </c>
      <c r="AU370" s="326">
        <v>41044.04</v>
      </c>
      <c r="AV370" s="326">
        <v>1099.92</v>
      </c>
      <c r="AW370" s="326">
        <v>100031.13</v>
      </c>
      <c r="AX370" s="326">
        <v>96482.54</v>
      </c>
      <c r="AY370" s="326">
        <v>456447.98</v>
      </c>
      <c r="AZ370" s="326">
        <v>159075.94</v>
      </c>
      <c r="BA370" s="326">
        <v>656652.13</v>
      </c>
      <c r="BB370" s="326">
        <v>111095.51</v>
      </c>
      <c r="BC370" s="326">
        <v>39891</v>
      </c>
      <c r="BD370" s="326">
        <v>41620.06</v>
      </c>
      <c r="BE370" s="326">
        <v>3141.82</v>
      </c>
      <c r="BF370" s="326">
        <v>481355.72</v>
      </c>
      <c r="BG370" s="326">
        <v>1395887</v>
      </c>
      <c r="BH370" s="326">
        <v>213.97</v>
      </c>
      <c r="BI370" s="326">
        <v>0</v>
      </c>
      <c r="BJ370" s="326">
        <v>0</v>
      </c>
      <c r="BK370" s="326">
        <v>0</v>
      </c>
      <c r="BL370" s="326">
        <v>0</v>
      </c>
      <c r="BM370" s="326">
        <v>100000</v>
      </c>
      <c r="BN370" s="326">
        <v>100000</v>
      </c>
      <c r="BO370" s="326">
        <v>0</v>
      </c>
      <c r="BP370" s="326">
        <v>50000</v>
      </c>
      <c r="BQ370" s="326">
        <v>3008118.82</v>
      </c>
      <c r="BR370" s="326">
        <v>3105949</v>
      </c>
      <c r="BS370" s="326">
        <v>3108118.82</v>
      </c>
      <c r="BT370" s="326">
        <v>3255949</v>
      </c>
      <c r="BU370" s="326">
        <v>0</v>
      </c>
      <c r="BV370" s="326">
        <v>0</v>
      </c>
      <c r="BW370" s="326">
        <v>481355.72</v>
      </c>
      <c r="BX370" s="326">
        <v>0</v>
      </c>
      <c r="BY370" s="326">
        <v>0</v>
      </c>
      <c r="BZ370" s="326">
        <v>0</v>
      </c>
      <c r="CA370" s="326">
        <v>0</v>
      </c>
      <c r="CB370" s="326">
        <v>0</v>
      </c>
      <c r="CC370" s="326">
        <v>0</v>
      </c>
      <c r="CD370" s="326">
        <v>0</v>
      </c>
      <c r="CE370" s="326">
        <v>0</v>
      </c>
      <c r="CF370" s="326">
        <v>0</v>
      </c>
      <c r="CG370" s="326">
        <v>0</v>
      </c>
      <c r="CH370" s="326">
        <v>4827.0600000000004</v>
      </c>
      <c r="CI370" s="326">
        <v>0</v>
      </c>
      <c r="CJ370" s="326">
        <v>0</v>
      </c>
      <c r="CK370" s="326">
        <v>0</v>
      </c>
      <c r="CL370" s="326">
        <v>0</v>
      </c>
      <c r="CM370" s="326">
        <v>131457</v>
      </c>
      <c r="CN370" s="326">
        <v>0</v>
      </c>
      <c r="CO370" s="326">
        <v>0</v>
      </c>
      <c r="CP370" s="326">
        <v>0</v>
      </c>
      <c r="CQ370" s="326">
        <v>0</v>
      </c>
      <c r="CR370" s="326">
        <v>0</v>
      </c>
      <c r="CS370" s="326">
        <v>0</v>
      </c>
      <c r="CT370" s="326">
        <v>62000.02</v>
      </c>
      <c r="CU370" s="326">
        <v>0</v>
      </c>
      <c r="CV370" s="326">
        <v>0</v>
      </c>
      <c r="CW370" s="326">
        <v>0</v>
      </c>
      <c r="CX370" s="326">
        <v>6549.31</v>
      </c>
      <c r="CY370" s="326">
        <v>0</v>
      </c>
      <c r="CZ370" s="326">
        <v>0</v>
      </c>
      <c r="DA370" s="326">
        <v>0</v>
      </c>
      <c r="DB370" s="326">
        <v>0</v>
      </c>
      <c r="DC370" s="326">
        <v>0</v>
      </c>
      <c r="DD370" s="326">
        <v>0</v>
      </c>
      <c r="DE370" s="326">
        <v>0</v>
      </c>
      <c r="DF370" s="326">
        <v>0</v>
      </c>
      <c r="DG370" s="326">
        <v>0</v>
      </c>
      <c r="DH370" s="326">
        <v>0</v>
      </c>
      <c r="DI370" s="326">
        <v>496999.47</v>
      </c>
      <c r="DJ370" s="326">
        <v>0</v>
      </c>
      <c r="DK370" s="326">
        <v>0</v>
      </c>
      <c r="DL370" s="326">
        <v>109245.12</v>
      </c>
      <c r="DM370" s="326">
        <v>54756.65</v>
      </c>
      <c r="DN370" s="326">
        <v>0</v>
      </c>
      <c r="DO370" s="326">
        <v>0</v>
      </c>
      <c r="DP370" s="326">
        <v>75</v>
      </c>
      <c r="DQ370" s="326">
        <v>2672.75</v>
      </c>
      <c r="DR370" s="326">
        <v>0</v>
      </c>
      <c r="DS370" s="326">
        <v>0</v>
      </c>
      <c r="DT370" s="326">
        <v>0</v>
      </c>
      <c r="DU370" s="326">
        <v>0</v>
      </c>
      <c r="DV370" s="326">
        <v>22440.12</v>
      </c>
      <c r="DW370" s="326">
        <v>0</v>
      </c>
      <c r="DX370" s="326">
        <v>0</v>
      </c>
      <c r="DY370" s="326">
        <v>0</v>
      </c>
      <c r="DZ370" s="326">
        <v>0</v>
      </c>
      <c r="EA370" s="326">
        <v>0</v>
      </c>
      <c r="EB370" s="326">
        <v>0</v>
      </c>
      <c r="EC370" s="326">
        <v>0</v>
      </c>
      <c r="ED370" s="326">
        <v>201269.26</v>
      </c>
      <c r="EE370" s="326">
        <v>197214.77</v>
      </c>
      <c r="EF370" s="326">
        <v>793913.25</v>
      </c>
      <c r="EG370" s="326">
        <v>785350.65</v>
      </c>
      <c r="EH370" s="326">
        <v>0</v>
      </c>
      <c r="EI370" s="326">
        <v>0</v>
      </c>
      <c r="EJ370" s="326">
        <v>0</v>
      </c>
      <c r="EK370" s="326">
        <v>12616.62</v>
      </c>
      <c r="EL370" s="326">
        <v>0.47</v>
      </c>
      <c r="EM370" s="326">
        <v>10113139.09</v>
      </c>
      <c r="EN370" s="326">
        <v>131017.17</v>
      </c>
      <c r="EO370" s="326">
        <v>132626</v>
      </c>
      <c r="EP370" s="326">
        <v>1608.83</v>
      </c>
      <c r="EQ370" s="326">
        <v>0</v>
      </c>
      <c r="ER370" s="326">
        <v>0</v>
      </c>
      <c r="ES370" s="326">
        <v>0</v>
      </c>
      <c r="ET370" s="326">
        <v>0</v>
      </c>
      <c r="EU370" s="326">
        <v>16782.38</v>
      </c>
      <c r="EV370" s="326">
        <v>31098.9</v>
      </c>
      <c r="EW370" s="326">
        <v>140937.42000000001</v>
      </c>
      <c r="EX370" s="326">
        <v>126620.9</v>
      </c>
      <c r="EY370" s="326">
        <v>0</v>
      </c>
      <c r="EZ370" s="326">
        <v>53969.43</v>
      </c>
      <c r="FA370" s="326">
        <v>62846</v>
      </c>
      <c r="FB370" s="326">
        <v>59275</v>
      </c>
      <c r="FC370" s="326">
        <v>0</v>
      </c>
      <c r="FD370" s="326">
        <v>50398.43</v>
      </c>
      <c r="FE370" s="326">
        <v>0</v>
      </c>
      <c r="FF370" s="326">
        <v>0</v>
      </c>
      <c r="FG370" s="326">
        <v>0</v>
      </c>
      <c r="FH370" s="326">
        <v>0</v>
      </c>
      <c r="FI370" s="326">
        <v>0</v>
      </c>
      <c r="FJ370" s="326">
        <v>0</v>
      </c>
      <c r="FK370" s="326">
        <v>0</v>
      </c>
    </row>
    <row r="371" spans="1:167" x14ac:dyDescent="0.15">
      <c r="A371" s="334">
        <v>5824</v>
      </c>
      <c r="B371" s="334" t="s">
        <v>815</v>
      </c>
      <c r="C371" s="326">
        <v>0</v>
      </c>
      <c r="D371" s="326">
        <v>2812608</v>
      </c>
      <c r="E371" s="326">
        <v>717.34</v>
      </c>
      <c r="F371" s="326">
        <v>5412.2</v>
      </c>
      <c r="G371" s="326">
        <v>21817.75</v>
      </c>
      <c r="H371" s="326">
        <v>43957.47</v>
      </c>
      <c r="I371" s="326">
        <v>37776.629999999997</v>
      </c>
      <c r="J371" s="326">
        <v>4471</v>
      </c>
      <c r="K371" s="326">
        <v>866721</v>
      </c>
      <c r="L371" s="326">
        <v>0</v>
      </c>
      <c r="M371" s="326">
        <v>0</v>
      </c>
      <c r="N371" s="326">
        <v>0</v>
      </c>
      <c r="O371" s="326">
        <v>0</v>
      </c>
      <c r="P371" s="326">
        <v>14885.35</v>
      </c>
      <c r="Q371" s="326">
        <v>0</v>
      </c>
      <c r="R371" s="326">
        <v>0</v>
      </c>
      <c r="S371" s="326">
        <v>0</v>
      </c>
      <c r="T371" s="326">
        <v>0</v>
      </c>
      <c r="U371" s="326">
        <v>76304.7</v>
      </c>
      <c r="V371" s="326">
        <v>13072562</v>
      </c>
      <c r="W371" s="326">
        <v>34559.360000000001</v>
      </c>
      <c r="X371" s="326">
        <v>0</v>
      </c>
      <c r="Y371" s="326">
        <v>288132.92</v>
      </c>
      <c r="Z371" s="326">
        <v>0</v>
      </c>
      <c r="AA371" s="326">
        <v>789982.27</v>
      </c>
      <c r="AB371" s="326">
        <v>0</v>
      </c>
      <c r="AC371" s="326">
        <v>0</v>
      </c>
      <c r="AD371" s="326">
        <v>206959.03</v>
      </c>
      <c r="AE371" s="326">
        <v>291548</v>
      </c>
      <c r="AF371" s="326">
        <v>0</v>
      </c>
      <c r="AG371" s="326">
        <v>0</v>
      </c>
      <c r="AH371" s="326">
        <v>44762.93</v>
      </c>
      <c r="AI371" s="326">
        <v>0</v>
      </c>
      <c r="AJ371" s="326">
        <v>0</v>
      </c>
      <c r="AK371" s="326">
        <v>0</v>
      </c>
      <c r="AL371" s="326">
        <v>0</v>
      </c>
      <c r="AM371" s="326">
        <v>0</v>
      </c>
      <c r="AN371" s="326">
        <v>7629.48</v>
      </c>
      <c r="AO371" s="326">
        <v>0</v>
      </c>
      <c r="AP371" s="326">
        <v>23491.119999999999</v>
      </c>
      <c r="AQ371" s="326">
        <v>3811360.85</v>
      </c>
      <c r="AR371" s="326">
        <v>3731594.25</v>
      </c>
      <c r="AS371" s="326">
        <v>512618.34</v>
      </c>
      <c r="AT371" s="326">
        <v>478489.92</v>
      </c>
      <c r="AU371" s="326">
        <v>232261.34</v>
      </c>
      <c r="AV371" s="326">
        <v>1575.45</v>
      </c>
      <c r="AW371" s="326">
        <v>459785.78</v>
      </c>
      <c r="AX371" s="326">
        <v>826891.86</v>
      </c>
      <c r="AY371" s="326">
        <v>351265.17</v>
      </c>
      <c r="AZ371" s="326">
        <v>1262362.77</v>
      </c>
      <c r="BA371" s="326">
        <v>2695269.55</v>
      </c>
      <c r="BB371" s="326">
        <v>519605.5</v>
      </c>
      <c r="BC371" s="326">
        <v>217510.45</v>
      </c>
      <c r="BD371" s="326">
        <v>27681.31</v>
      </c>
      <c r="BE371" s="326">
        <v>39589.43</v>
      </c>
      <c r="BF371" s="326">
        <v>2200491.2799999998</v>
      </c>
      <c r="BG371" s="326">
        <v>839915.5</v>
      </c>
      <c r="BH371" s="326">
        <v>2872.5</v>
      </c>
      <c r="BI371" s="326">
        <v>131240.64000000001</v>
      </c>
      <c r="BJ371" s="326">
        <v>137946.78</v>
      </c>
      <c r="BK371" s="326">
        <v>0</v>
      </c>
      <c r="BL371" s="326">
        <v>13384.08</v>
      </c>
      <c r="BM371" s="326">
        <v>0</v>
      </c>
      <c r="BN371" s="326">
        <v>0</v>
      </c>
      <c r="BO371" s="326">
        <v>0</v>
      </c>
      <c r="BP371" s="326">
        <v>0</v>
      </c>
      <c r="BQ371" s="326">
        <v>3276781.71</v>
      </c>
      <c r="BR371" s="326">
        <v>3689848.79</v>
      </c>
      <c r="BS371" s="326">
        <v>3408022.35</v>
      </c>
      <c r="BT371" s="326">
        <v>3841179.65</v>
      </c>
      <c r="BU371" s="326">
        <v>0</v>
      </c>
      <c r="BV371" s="326">
        <v>0</v>
      </c>
      <c r="BW371" s="326">
        <v>2158115.2799999998</v>
      </c>
      <c r="BX371" s="326">
        <v>0</v>
      </c>
      <c r="BY371" s="326">
        <v>0</v>
      </c>
      <c r="BZ371" s="326">
        <v>0</v>
      </c>
      <c r="CA371" s="326">
        <v>0</v>
      </c>
      <c r="CB371" s="326">
        <v>0</v>
      </c>
      <c r="CC371" s="326">
        <v>0</v>
      </c>
      <c r="CD371" s="326">
        <v>0</v>
      </c>
      <c r="CE371" s="326">
        <v>0</v>
      </c>
      <c r="CF371" s="326">
        <v>0</v>
      </c>
      <c r="CG371" s="326">
        <v>0</v>
      </c>
      <c r="CH371" s="326">
        <v>750</v>
      </c>
      <c r="CI371" s="326">
        <v>0</v>
      </c>
      <c r="CJ371" s="326">
        <v>0</v>
      </c>
      <c r="CK371" s="326">
        <v>0</v>
      </c>
      <c r="CL371" s="326">
        <v>0</v>
      </c>
      <c r="CM371" s="326">
        <v>789902</v>
      </c>
      <c r="CN371" s="326">
        <v>150000</v>
      </c>
      <c r="CO371" s="326">
        <v>0</v>
      </c>
      <c r="CP371" s="326">
        <v>0</v>
      </c>
      <c r="CQ371" s="326">
        <v>0</v>
      </c>
      <c r="CR371" s="326">
        <v>6000</v>
      </c>
      <c r="CS371" s="326">
        <v>0</v>
      </c>
      <c r="CT371" s="326">
        <v>413973.9</v>
      </c>
      <c r="CU371" s="326">
        <v>0</v>
      </c>
      <c r="CV371" s="326">
        <v>0</v>
      </c>
      <c r="CW371" s="326">
        <v>0</v>
      </c>
      <c r="CX371" s="326">
        <v>121790.29</v>
      </c>
      <c r="CY371" s="326">
        <v>0</v>
      </c>
      <c r="CZ371" s="326">
        <v>0</v>
      </c>
      <c r="DA371" s="326">
        <v>0</v>
      </c>
      <c r="DB371" s="326">
        <v>0</v>
      </c>
      <c r="DC371" s="326">
        <v>0</v>
      </c>
      <c r="DD371" s="326">
        <v>0</v>
      </c>
      <c r="DE371" s="326">
        <v>0</v>
      </c>
      <c r="DF371" s="326">
        <v>0</v>
      </c>
      <c r="DG371" s="326">
        <v>63.25</v>
      </c>
      <c r="DH371" s="326">
        <v>0</v>
      </c>
      <c r="DI371" s="326">
        <v>2704046.6</v>
      </c>
      <c r="DJ371" s="326">
        <v>0</v>
      </c>
      <c r="DK371" s="326">
        <v>0</v>
      </c>
      <c r="DL371" s="326">
        <v>502161.6</v>
      </c>
      <c r="DM371" s="326">
        <v>189279.65</v>
      </c>
      <c r="DN371" s="326">
        <v>0</v>
      </c>
      <c r="DO371" s="326">
        <v>0</v>
      </c>
      <c r="DP371" s="326">
        <v>207358.77</v>
      </c>
      <c r="DQ371" s="326">
        <v>0</v>
      </c>
      <c r="DR371" s="326">
        <v>0</v>
      </c>
      <c r="DS371" s="326">
        <v>0</v>
      </c>
      <c r="DT371" s="326">
        <v>0</v>
      </c>
      <c r="DU371" s="326">
        <v>0</v>
      </c>
      <c r="DV371" s="326">
        <v>37621.599999999999</v>
      </c>
      <c r="DW371" s="326">
        <v>0</v>
      </c>
      <c r="DX371" s="326">
        <v>87597.32</v>
      </c>
      <c r="DY371" s="326">
        <v>87547.23</v>
      </c>
      <c r="DZ371" s="326">
        <v>105755.28</v>
      </c>
      <c r="EA371" s="326">
        <v>89391.64</v>
      </c>
      <c r="EB371" s="326">
        <v>16413.73</v>
      </c>
      <c r="EC371" s="326">
        <v>0</v>
      </c>
      <c r="ED371" s="326">
        <v>449189.72</v>
      </c>
      <c r="EE371" s="326">
        <v>329015.05</v>
      </c>
      <c r="EF371" s="326">
        <v>2425954.2799999998</v>
      </c>
      <c r="EG371" s="326">
        <v>2305889.4500000002</v>
      </c>
      <c r="EH371" s="326">
        <v>0</v>
      </c>
      <c r="EI371" s="326">
        <v>0</v>
      </c>
      <c r="EJ371" s="326">
        <v>0</v>
      </c>
      <c r="EK371" s="326">
        <v>240239.5</v>
      </c>
      <c r="EL371" s="326">
        <v>0</v>
      </c>
      <c r="EM371" s="326">
        <v>10070000</v>
      </c>
      <c r="EN371" s="326">
        <v>2751366.83</v>
      </c>
      <c r="EO371" s="326">
        <v>751611.38</v>
      </c>
      <c r="EP371" s="326">
        <v>87791.3</v>
      </c>
      <c r="EQ371" s="326">
        <v>0</v>
      </c>
      <c r="ER371" s="326">
        <v>2087546.75</v>
      </c>
      <c r="ES371" s="326">
        <v>0</v>
      </c>
      <c r="ET371" s="326">
        <v>0</v>
      </c>
      <c r="EU371" s="326">
        <v>145092.23000000001</v>
      </c>
      <c r="EV371" s="326">
        <v>182498.82</v>
      </c>
      <c r="EW371" s="326">
        <v>678590.36</v>
      </c>
      <c r="EX371" s="326">
        <v>641183.77</v>
      </c>
      <c r="EY371" s="326">
        <v>0</v>
      </c>
      <c r="EZ371" s="326">
        <v>222068.17</v>
      </c>
      <c r="FA371" s="326">
        <v>226282.93</v>
      </c>
      <c r="FB371" s="326">
        <v>136714.74</v>
      </c>
      <c r="FC371" s="326">
        <v>0</v>
      </c>
      <c r="FD371" s="326">
        <v>132499.98000000001</v>
      </c>
      <c r="FE371" s="326">
        <v>0</v>
      </c>
      <c r="FF371" s="326">
        <v>0</v>
      </c>
      <c r="FG371" s="326">
        <v>0</v>
      </c>
      <c r="FH371" s="326">
        <v>0</v>
      </c>
      <c r="FI371" s="326">
        <v>0</v>
      </c>
      <c r="FJ371" s="326">
        <v>0</v>
      </c>
      <c r="FK371" s="326">
        <v>0</v>
      </c>
    </row>
    <row r="372" spans="1:167" x14ac:dyDescent="0.15">
      <c r="A372" s="334">
        <v>5852</v>
      </c>
      <c r="B372" s="334" t="s">
        <v>816</v>
      </c>
      <c r="C372" s="326">
        <v>0</v>
      </c>
      <c r="D372" s="326">
        <v>4452521.9800000004</v>
      </c>
      <c r="E372" s="326">
        <v>166504.28</v>
      </c>
      <c r="F372" s="326">
        <v>20061.990000000002</v>
      </c>
      <c r="G372" s="326">
        <v>43237.91</v>
      </c>
      <c r="H372" s="326">
        <v>12930.81</v>
      </c>
      <c r="I372" s="326">
        <v>231004.39</v>
      </c>
      <c r="J372" s="326">
        <v>0</v>
      </c>
      <c r="K372" s="326">
        <v>2091955</v>
      </c>
      <c r="L372" s="326">
        <v>0</v>
      </c>
      <c r="M372" s="326">
        <v>20962</v>
      </c>
      <c r="N372" s="326">
        <v>0</v>
      </c>
      <c r="O372" s="326">
        <v>0</v>
      </c>
      <c r="P372" s="326">
        <v>0</v>
      </c>
      <c r="Q372" s="326">
        <v>0</v>
      </c>
      <c r="R372" s="326">
        <v>0</v>
      </c>
      <c r="S372" s="326">
        <v>0</v>
      </c>
      <c r="T372" s="326">
        <v>0</v>
      </c>
      <c r="U372" s="326">
        <v>55373.53</v>
      </c>
      <c r="V372" s="326">
        <v>3842818</v>
      </c>
      <c r="W372" s="326">
        <v>33473.300000000003</v>
      </c>
      <c r="X372" s="326">
        <v>0</v>
      </c>
      <c r="Y372" s="326">
        <v>0</v>
      </c>
      <c r="Z372" s="326">
        <v>0</v>
      </c>
      <c r="AA372" s="326">
        <v>361910.03</v>
      </c>
      <c r="AB372" s="326">
        <v>0</v>
      </c>
      <c r="AC372" s="326">
        <v>0</v>
      </c>
      <c r="AD372" s="326">
        <v>50136.5</v>
      </c>
      <c r="AE372" s="326">
        <v>21085</v>
      </c>
      <c r="AF372" s="326">
        <v>0</v>
      </c>
      <c r="AG372" s="326">
        <v>0</v>
      </c>
      <c r="AH372" s="326">
        <v>0</v>
      </c>
      <c r="AI372" s="326">
        <v>0</v>
      </c>
      <c r="AJ372" s="326">
        <v>0</v>
      </c>
      <c r="AK372" s="326">
        <v>3320</v>
      </c>
      <c r="AL372" s="326">
        <v>0</v>
      </c>
      <c r="AM372" s="326">
        <v>0</v>
      </c>
      <c r="AN372" s="326">
        <v>33484.629999999997</v>
      </c>
      <c r="AO372" s="326">
        <v>0</v>
      </c>
      <c r="AP372" s="326">
        <v>6609.32</v>
      </c>
      <c r="AQ372" s="326">
        <v>25628.28</v>
      </c>
      <c r="AR372" s="326">
        <v>3591893.88</v>
      </c>
      <c r="AS372" s="326">
        <v>807229.04</v>
      </c>
      <c r="AT372" s="326">
        <v>359655.98</v>
      </c>
      <c r="AU372" s="326">
        <v>435630.7</v>
      </c>
      <c r="AV372" s="326">
        <v>84773.119999999995</v>
      </c>
      <c r="AW372" s="326">
        <v>522001.87</v>
      </c>
      <c r="AX372" s="326">
        <v>416554.34</v>
      </c>
      <c r="AY372" s="326">
        <v>429880.16</v>
      </c>
      <c r="AZ372" s="326">
        <v>526433.51</v>
      </c>
      <c r="BA372" s="326">
        <v>2256162.42</v>
      </c>
      <c r="BB372" s="326">
        <v>245578.66</v>
      </c>
      <c r="BC372" s="326">
        <v>95496</v>
      </c>
      <c r="BD372" s="326">
        <v>26953.03</v>
      </c>
      <c r="BE372" s="326">
        <v>172327.79</v>
      </c>
      <c r="BF372" s="326">
        <v>814437.04</v>
      </c>
      <c r="BG372" s="326">
        <v>472437.49</v>
      </c>
      <c r="BH372" s="326">
        <v>12015.25</v>
      </c>
      <c r="BI372" s="326">
        <v>0</v>
      </c>
      <c r="BJ372" s="326">
        <v>0</v>
      </c>
      <c r="BK372" s="326">
        <v>0</v>
      </c>
      <c r="BL372" s="326">
        <v>0</v>
      </c>
      <c r="BM372" s="326">
        <v>0</v>
      </c>
      <c r="BN372" s="326">
        <v>0</v>
      </c>
      <c r="BO372" s="326">
        <v>351977.49</v>
      </c>
      <c r="BP372" s="326">
        <v>34676.699999999997</v>
      </c>
      <c r="BQ372" s="326">
        <v>4919807.05</v>
      </c>
      <c r="BR372" s="326">
        <v>5389407.9500000002</v>
      </c>
      <c r="BS372" s="326">
        <v>5271784.54</v>
      </c>
      <c r="BT372" s="326">
        <v>5424084.6500000004</v>
      </c>
      <c r="BU372" s="326">
        <v>0</v>
      </c>
      <c r="BV372" s="326">
        <v>0</v>
      </c>
      <c r="BW372" s="326">
        <v>794437.04</v>
      </c>
      <c r="BX372" s="326">
        <v>0</v>
      </c>
      <c r="BY372" s="326">
        <v>0</v>
      </c>
      <c r="BZ372" s="326">
        <v>0</v>
      </c>
      <c r="CA372" s="326">
        <v>0</v>
      </c>
      <c r="CB372" s="326">
        <v>9188.98</v>
      </c>
      <c r="CC372" s="326">
        <v>0</v>
      </c>
      <c r="CD372" s="326">
        <v>0</v>
      </c>
      <c r="CE372" s="326">
        <v>0</v>
      </c>
      <c r="CF372" s="326">
        <v>0</v>
      </c>
      <c r="CG372" s="326">
        <v>0</v>
      </c>
      <c r="CH372" s="326">
        <v>28756.63</v>
      </c>
      <c r="CI372" s="326">
        <v>0</v>
      </c>
      <c r="CJ372" s="326">
        <v>0</v>
      </c>
      <c r="CK372" s="326">
        <v>0</v>
      </c>
      <c r="CL372" s="326">
        <v>0</v>
      </c>
      <c r="CM372" s="326">
        <v>184976</v>
      </c>
      <c r="CN372" s="326">
        <v>0</v>
      </c>
      <c r="CO372" s="326">
        <v>0</v>
      </c>
      <c r="CP372" s="326">
        <v>0</v>
      </c>
      <c r="CQ372" s="326">
        <v>0</v>
      </c>
      <c r="CR372" s="326">
        <v>0</v>
      </c>
      <c r="CS372" s="326">
        <v>0</v>
      </c>
      <c r="CT372" s="326">
        <v>131623.9</v>
      </c>
      <c r="CU372" s="326">
        <v>0</v>
      </c>
      <c r="CV372" s="326">
        <v>0</v>
      </c>
      <c r="CW372" s="326">
        <v>0</v>
      </c>
      <c r="CX372" s="326">
        <v>2774.14</v>
      </c>
      <c r="CY372" s="326">
        <v>0</v>
      </c>
      <c r="CZ372" s="326">
        <v>0</v>
      </c>
      <c r="DA372" s="326">
        <v>0</v>
      </c>
      <c r="DB372" s="326">
        <v>0</v>
      </c>
      <c r="DC372" s="326">
        <v>0</v>
      </c>
      <c r="DD372" s="326">
        <v>36.22</v>
      </c>
      <c r="DE372" s="326">
        <v>0</v>
      </c>
      <c r="DF372" s="326">
        <v>0</v>
      </c>
      <c r="DG372" s="326">
        <v>0</v>
      </c>
      <c r="DH372" s="326">
        <v>0</v>
      </c>
      <c r="DI372" s="326">
        <v>685041.65</v>
      </c>
      <c r="DJ372" s="326">
        <v>0</v>
      </c>
      <c r="DK372" s="326">
        <v>0</v>
      </c>
      <c r="DL372" s="326">
        <v>100908.53</v>
      </c>
      <c r="DM372" s="326">
        <v>152746.01</v>
      </c>
      <c r="DN372" s="326">
        <v>48.75</v>
      </c>
      <c r="DO372" s="326">
        <v>0</v>
      </c>
      <c r="DP372" s="326">
        <v>61060.22</v>
      </c>
      <c r="DQ372" s="326">
        <v>0</v>
      </c>
      <c r="DR372" s="326">
        <v>0</v>
      </c>
      <c r="DS372" s="326">
        <v>0</v>
      </c>
      <c r="DT372" s="326">
        <v>0</v>
      </c>
      <c r="DU372" s="326">
        <v>0</v>
      </c>
      <c r="DV372" s="326">
        <v>151987.75</v>
      </c>
      <c r="DW372" s="326">
        <v>0</v>
      </c>
      <c r="DX372" s="326">
        <v>40250</v>
      </c>
      <c r="DY372" s="326">
        <v>31982.91</v>
      </c>
      <c r="DZ372" s="326">
        <v>20963.47</v>
      </c>
      <c r="EA372" s="326">
        <v>29230.560000000001</v>
      </c>
      <c r="EB372" s="326">
        <v>0</v>
      </c>
      <c r="EC372" s="326">
        <v>0</v>
      </c>
      <c r="ED372" s="326">
        <v>28709</v>
      </c>
      <c r="EE372" s="326">
        <v>33738.47</v>
      </c>
      <c r="EF372" s="326">
        <v>8963975.0800000001</v>
      </c>
      <c r="EG372" s="326">
        <v>852895.61</v>
      </c>
      <c r="EH372" s="326">
        <v>8056910</v>
      </c>
      <c r="EI372" s="326">
        <v>0</v>
      </c>
      <c r="EJ372" s="326">
        <v>0</v>
      </c>
      <c r="EK372" s="326">
        <v>49140</v>
      </c>
      <c r="EL372" s="326">
        <v>0</v>
      </c>
      <c r="EM372" s="326">
        <v>10055302.300000001</v>
      </c>
      <c r="EN372" s="326">
        <v>40532.559999999998</v>
      </c>
      <c r="EO372" s="326">
        <v>6021513.3499999996</v>
      </c>
      <c r="EP372" s="326">
        <v>7916940.7000000002</v>
      </c>
      <c r="EQ372" s="326">
        <v>91077.55</v>
      </c>
      <c r="ER372" s="326">
        <v>1844882.36</v>
      </c>
      <c r="ES372" s="326">
        <v>0</v>
      </c>
      <c r="ET372" s="326">
        <v>0</v>
      </c>
      <c r="EU372" s="326">
        <v>241748.97</v>
      </c>
      <c r="EV372" s="326">
        <v>268910.32</v>
      </c>
      <c r="EW372" s="326">
        <v>551244.06000000006</v>
      </c>
      <c r="EX372" s="326">
        <v>524082.71</v>
      </c>
      <c r="EY372" s="326">
        <v>0</v>
      </c>
      <c r="EZ372" s="326">
        <v>64373.09</v>
      </c>
      <c r="FA372" s="326">
        <v>59184.62</v>
      </c>
      <c r="FB372" s="326">
        <v>226.24</v>
      </c>
      <c r="FC372" s="326">
        <v>5414.71</v>
      </c>
      <c r="FD372" s="326">
        <v>0</v>
      </c>
      <c r="FE372" s="326">
        <v>0</v>
      </c>
      <c r="FF372" s="326">
        <v>0</v>
      </c>
      <c r="FG372" s="326">
        <v>0</v>
      </c>
      <c r="FH372" s="326">
        <v>0</v>
      </c>
      <c r="FI372" s="326">
        <v>0</v>
      </c>
      <c r="FJ372" s="326">
        <v>0</v>
      </c>
      <c r="FK372" s="326">
        <v>0</v>
      </c>
    </row>
    <row r="373" spans="1:167" x14ac:dyDescent="0.15">
      <c r="A373" s="334">
        <v>5859</v>
      </c>
      <c r="B373" s="334" t="s">
        <v>817</v>
      </c>
      <c r="C373" s="326">
        <v>0</v>
      </c>
      <c r="D373" s="326">
        <v>1998063.75</v>
      </c>
      <c r="E373" s="326">
        <v>0</v>
      </c>
      <c r="F373" s="326">
        <v>16838.8</v>
      </c>
      <c r="G373" s="326">
        <v>0</v>
      </c>
      <c r="H373" s="326">
        <v>3676.4</v>
      </c>
      <c r="I373" s="326">
        <v>113245.58</v>
      </c>
      <c r="J373" s="326">
        <v>0</v>
      </c>
      <c r="K373" s="326">
        <v>1384718.33</v>
      </c>
      <c r="L373" s="326">
        <v>0</v>
      </c>
      <c r="M373" s="326">
        <v>0</v>
      </c>
      <c r="N373" s="326">
        <v>0</v>
      </c>
      <c r="O373" s="326">
        <v>0</v>
      </c>
      <c r="P373" s="326">
        <v>0</v>
      </c>
      <c r="Q373" s="326">
        <v>0</v>
      </c>
      <c r="R373" s="326">
        <v>78</v>
      </c>
      <c r="S373" s="326">
        <v>0</v>
      </c>
      <c r="T373" s="326">
        <v>0</v>
      </c>
      <c r="U373" s="326">
        <v>25790.32</v>
      </c>
      <c r="V373" s="326">
        <v>5016048</v>
      </c>
      <c r="W373" s="326">
        <v>6822.08</v>
      </c>
      <c r="X373" s="326">
        <v>0</v>
      </c>
      <c r="Y373" s="326">
        <v>0</v>
      </c>
      <c r="Z373" s="326">
        <v>0</v>
      </c>
      <c r="AA373" s="326">
        <v>296981.89</v>
      </c>
      <c r="AB373" s="326">
        <v>0</v>
      </c>
      <c r="AC373" s="326">
        <v>0</v>
      </c>
      <c r="AD373" s="326">
        <v>14096.61</v>
      </c>
      <c r="AE373" s="326">
        <v>60496.73</v>
      </c>
      <c r="AF373" s="326">
        <v>0</v>
      </c>
      <c r="AG373" s="326">
        <v>0</v>
      </c>
      <c r="AH373" s="326">
        <v>9412.24</v>
      </c>
      <c r="AI373" s="326">
        <v>0</v>
      </c>
      <c r="AJ373" s="326">
        <v>0</v>
      </c>
      <c r="AK373" s="326">
        <v>7910.25</v>
      </c>
      <c r="AL373" s="326">
        <v>0</v>
      </c>
      <c r="AM373" s="326">
        <v>223.46</v>
      </c>
      <c r="AN373" s="326">
        <v>12188.14</v>
      </c>
      <c r="AO373" s="326">
        <v>0</v>
      </c>
      <c r="AP373" s="326">
        <v>39.81</v>
      </c>
      <c r="AQ373" s="326">
        <v>2676052.46</v>
      </c>
      <c r="AR373" s="326">
        <v>998286.26</v>
      </c>
      <c r="AS373" s="326">
        <v>118074</v>
      </c>
      <c r="AT373" s="326">
        <v>258485.34</v>
      </c>
      <c r="AU373" s="326">
        <v>56955.839999999997</v>
      </c>
      <c r="AV373" s="326">
        <v>21794.42</v>
      </c>
      <c r="AW373" s="326">
        <v>273624.88</v>
      </c>
      <c r="AX373" s="326">
        <v>159123.32999999999</v>
      </c>
      <c r="AY373" s="326">
        <v>248457.56</v>
      </c>
      <c r="AZ373" s="326">
        <v>507493.34</v>
      </c>
      <c r="BA373" s="326">
        <v>1306183.99</v>
      </c>
      <c r="BB373" s="326">
        <v>363146.5</v>
      </c>
      <c r="BC373" s="326">
        <v>67317.759999999995</v>
      </c>
      <c r="BD373" s="326">
        <v>820.88</v>
      </c>
      <c r="BE373" s="326">
        <v>78388.23</v>
      </c>
      <c r="BF373" s="326">
        <v>1229893.25</v>
      </c>
      <c r="BG373" s="326">
        <v>294071</v>
      </c>
      <c r="BH373" s="326">
        <v>1750.51</v>
      </c>
      <c r="BI373" s="326">
        <v>0</v>
      </c>
      <c r="BJ373" s="326">
        <v>0</v>
      </c>
      <c r="BK373" s="326">
        <v>0</v>
      </c>
      <c r="BL373" s="326">
        <v>0</v>
      </c>
      <c r="BM373" s="326">
        <v>0</v>
      </c>
      <c r="BN373" s="326">
        <v>0</v>
      </c>
      <c r="BO373" s="326">
        <v>0</v>
      </c>
      <c r="BP373" s="326">
        <v>0</v>
      </c>
      <c r="BQ373" s="326">
        <v>2056725.22</v>
      </c>
      <c r="BR373" s="326">
        <v>2363436.06</v>
      </c>
      <c r="BS373" s="326">
        <v>2056725.22</v>
      </c>
      <c r="BT373" s="326">
        <v>2363436.06</v>
      </c>
      <c r="BU373" s="326">
        <v>0</v>
      </c>
      <c r="BV373" s="326">
        <v>0</v>
      </c>
      <c r="BW373" s="326">
        <v>1171908.02</v>
      </c>
      <c r="BX373" s="326">
        <v>0</v>
      </c>
      <c r="BY373" s="326">
        <v>0</v>
      </c>
      <c r="BZ373" s="326">
        <v>0</v>
      </c>
      <c r="CA373" s="326">
        <v>0</v>
      </c>
      <c r="CB373" s="326">
        <v>16213.74</v>
      </c>
      <c r="CC373" s="326">
        <v>251878.37</v>
      </c>
      <c r="CD373" s="326">
        <v>0</v>
      </c>
      <c r="CE373" s="326">
        <v>0</v>
      </c>
      <c r="CF373" s="326">
        <v>0</v>
      </c>
      <c r="CG373" s="326">
        <v>0</v>
      </c>
      <c r="CH373" s="326">
        <v>79220.34</v>
      </c>
      <c r="CI373" s="326">
        <v>0</v>
      </c>
      <c r="CJ373" s="326">
        <v>0</v>
      </c>
      <c r="CK373" s="326">
        <v>0</v>
      </c>
      <c r="CL373" s="326">
        <v>0</v>
      </c>
      <c r="CM373" s="326">
        <v>339144</v>
      </c>
      <c r="CN373" s="326">
        <v>7659</v>
      </c>
      <c r="CO373" s="326">
        <v>0</v>
      </c>
      <c r="CP373" s="326">
        <v>0</v>
      </c>
      <c r="CQ373" s="326">
        <v>0</v>
      </c>
      <c r="CR373" s="326">
        <v>0</v>
      </c>
      <c r="CS373" s="326">
        <v>1985</v>
      </c>
      <c r="CT373" s="326">
        <v>47994.52</v>
      </c>
      <c r="CU373" s="326">
        <v>0</v>
      </c>
      <c r="CV373" s="326">
        <v>0</v>
      </c>
      <c r="CW373" s="326">
        <v>0</v>
      </c>
      <c r="CX373" s="326">
        <v>12036.48</v>
      </c>
      <c r="CY373" s="326">
        <v>0</v>
      </c>
      <c r="CZ373" s="326">
        <v>0</v>
      </c>
      <c r="DA373" s="326">
        <v>0</v>
      </c>
      <c r="DB373" s="326">
        <v>1301.0999999999999</v>
      </c>
      <c r="DC373" s="326">
        <v>64185.34</v>
      </c>
      <c r="DD373" s="326">
        <v>0</v>
      </c>
      <c r="DE373" s="326">
        <v>0</v>
      </c>
      <c r="DF373" s="326">
        <v>0</v>
      </c>
      <c r="DG373" s="326">
        <v>0</v>
      </c>
      <c r="DH373" s="326">
        <v>0</v>
      </c>
      <c r="DI373" s="326">
        <v>1429750.61</v>
      </c>
      <c r="DJ373" s="326">
        <v>0</v>
      </c>
      <c r="DK373" s="326">
        <v>0</v>
      </c>
      <c r="DL373" s="326">
        <v>123294.12</v>
      </c>
      <c r="DM373" s="326">
        <v>138822.07999999999</v>
      </c>
      <c r="DN373" s="326">
        <v>0</v>
      </c>
      <c r="DO373" s="326">
        <v>0</v>
      </c>
      <c r="DP373" s="326">
        <v>45846.94</v>
      </c>
      <c r="DQ373" s="326">
        <v>0</v>
      </c>
      <c r="DR373" s="326">
        <v>0</v>
      </c>
      <c r="DS373" s="326">
        <v>0</v>
      </c>
      <c r="DT373" s="326">
        <v>0</v>
      </c>
      <c r="DU373" s="326">
        <v>0</v>
      </c>
      <c r="DV373" s="326">
        <v>245167.43</v>
      </c>
      <c r="DW373" s="326">
        <v>10644.73</v>
      </c>
      <c r="DX373" s="326">
        <v>15673.84</v>
      </c>
      <c r="DY373" s="326">
        <v>23158.04</v>
      </c>
      <c r="DZ373" s="326">
        <v>28353.02</v>
      </c>
      <c r="EA373" s="326">
        <v>4807.79</v>
      </c>
      <c r="EB373" s="326">
        <v>16061.03</v>
      </c>
      <c r="EC373" s="326">
        <v>0</v>
      </c>
      <c r="ED373" s="326">
        <v>91503.15</v>
      </c>
      <c r="EE373" s="326">
        <v>70868.350000000006</v>
      </c>
      <c r="EF373" s="326">
        <v>1082675.43</v>
      </c>
      <c r="EG373" s="326">
        <v>1045325</v>
      </c>
      <c r="EH373" s="326">
        <v>0</v>
      </c>
      <c r="EI373" s="326">
        <v>0</v>
      </c>
      <c r="EJ373" s="326">
        <v>0</v>
      </c>
      <c r="EK373" s="326">
        <v>57985.23</v>
      </c>
      <c r="EL373" s="326">
        <v>0</v>
      </c>
      <c r="EM373" s="326">
        <v>3232939.53</v>
      </c>
      <c r="EN373" s="326">
        <v>26000.61</v>
      </c>
      <c r="EO373" s="326">
        <v>26028.21</v>
      </c>
      <c r="EP373" s="326">
        <v>27.6</v>
      </c>
      <c r="EQ373" s="326">
        <v>0</v>
      </c>
      <c r="ER373" s="326">
        <v>0</v>
      </c>
      <c r="ES373" s="326">
        <v>0</v>
      </c>
      <c r="ET373" s="326">
        <v>0</v>
      </c>
      <c r="EU373" s="326">
        <v>21670.43</v>
      </c>
      <c r="EV373" s="326">
        <v>33581.43</v>
      </c>
      <c r="EW373" s="326">
        <v>292392.71999999997</v>
      </c>
      <c r="EX373" s="326">
        <v>280481.71999999997</v>
      </c>
      <c r="EY373" s="326">
        <v>0</v>
      </c>
      <c r="EZ373" s="326">
        <v>9155.67</v>
      </c>
      <c r="FA373" s="326">
        <v>10804.64</v>
      </c>
      <c r="FB373" s="326">
        <v>4000</v>
      </c>
      <c r="FC373" s="326">
        <v>0</v>
      </c>
      <c r="FD373" s="326">
        <v>2351.0300000000002</v>
      </c>
      <c r="FE373" s="326">
        <v>0</v>
      </c>
      <c r="FF373" s="326">
        <v>0</v>
      </c>
      <c r="FG373" s="326">
        <v>0</v>
      </c>
      <c r="FH373" s="326">
        <v>0</v>
      </c>
      <c r="FI373" s="326">
        <v>0</v>
      </c>
      <c r="FJ373" s="326">
        <v>0</v>
      </c>
      <c r="FK373" s="326">
        <v>0</v>
      </c>
    </row>
    <row r="374" spans="1:167" x14ac:dyDescent="0.15">
      <c r="A374" s="334">
        <v>5866</v>
      </c>
      <c r="B374" s="334" t="s">
        <v>818</v>
      </c>
      <c r="C374" s="326">
        <v>0</v>
      </c>
      <c r="D374" s="326">
        <v>4472477.38</v>
      </c>
      <c r="E374" s="326">
        <v>116</v>
      </c>
      <c r="F374" s="326">
        <v>0</v>
      </c>
      <c r="G374" s="326">
        <v>41089</v>
      </c>
      <c r="H374" s="326">
        <v>18047.11</v>
      </c>
      <c r="I374" s="326">
        <v>87140.36</v>
      </c>
      <c r="J374" s="326">
        <v>0</v>
      </c>
      <c r="K374" s="326">
        <v>968743.93</v>
      </c>
      <c r="L374" s="326">
        <v>0</v>
      </c>
      <c r="M374" s="326">
        <v>1990</v>
      </c>
      <c r="N374" s="326">
        <v>0</v>
      </c>
      <c r="O374" s="326">
        <v>0</v>
      </c>
      <c r="P374" s="326">
        <v>5639.1</v>
      </c>
      <c r="Q374" s="326">
        <v>0</v>
      </c>
      <c r="R374" s="326">
        <v>0</v>
      </c>
      <c r="S374" s="326">
        <v>0</v>
      </c>
      <c r="T374" s="326">
        <v>0</v>
      </c>
      <c r="U374" s="326">
        <v>96131.32</v>
      </c>
      <c r="V374" s="326">
        <v>5089126</v>
      </c>
      <c r="W374" s="326">
        <v>9141.4699999999993</v>
      </c>
      <c r="X374" s="326">
        <v>0</v>
      </c>
      <c r="Y374" s="326">
        <v>0</v>
      </c>
      <c r="Z374" s="326">
        <v>363.4</v>
      </c>
      <c r="AA374" s="326">
        <v>562353.55000000005</v>
      </c>
      <c r="AB374" s="326">
        <v>0</v>
      </c>
      <c r="AC374" s="326">
        <v>0</v>
      </c>
      <c r="AD374" s="326">
        <v>37629</v>
      </c>
      <c r="AE374" s="326">
        <v>108835.61</v>
      </c>
      <c r="AF374" s="326">
        <v>0</v>
      </c>
      <c r="AG374" s="326">
        <v>0</v>
      </c>
      <c r="AH374" s="326">
        <v>20785.23</v>
      </c>
      <c r="AI374" s="326">
        <v>0</v>
      </c>
      <c r="AJ374" s="326">
        <v>0</v>
      </c>
      <c r="AK374" s="326">
        <v>37852.49</v>
      </c>
      <c r="AL374" s="326">
        <v>0</v>
      </c>
      <c r="AM374" s="326">
        <v>17963.009999999998</v>
      </c>
      <c r="AN374" s="326">
        <v>26455.89</v>
      </c>
      <c r="AO374" s="326">
        <v>0</v>
      </c>
      <c r="AP374" s="326">
        <v>6543.95</v>
      </c>
      <c r="AQ374" s="326">
        <v>0</v>
      </c>
      <c r="AR374" s="326">
        <v>4417724.74</v>
      </c>
      <c r="AS374" s="326">
        <v>420700.61</v>
      </c>
      <c r="AT374" s="326">
        <v>327601.99</v>
      </c>
      <c r="AU374" s="326">
        <v>248181.7</v>
      </c>
      <c r="AV374" s="326">
        <v>51.45</v>
      </c>
      <c r="AW374" s="326">
        <v>315368.21999999997</v>
      </c>
      <c r="AX374" s="326">
        <v>228287.62</v>
      </c>
      <c r="AY374" s="326">
        <v>283170.87</v>
      </c>
      <c r="AZ374" s="326">
        <v>555082.84</v>
      </c>
      <c r="BA374" s="326">
        <v>2415363.16</v>
      </c>
      <c r="BB374" s="326">
        <v>203011.55</v>
      </c>
      <c r="BC374" s="326">
        <v>119248.35</v>
      </c>
      <c r="BD374" s="326">
        <v>0</v>
      </c>
      <c r="BE374" s="326">
        <v>194916.31</v>
      </c>
      <c r="BF374" s="326">
        <v>1184110.8799999999</v>
      </c>
      <c r="BG374" s="326">
        <v>804916.16</v>
      </c>
      <c r="BH374" s="326">
        <v>0</v>
      </c>
      <c r="BI374" s="326">
        <v>0</v>
      </c>
      <c r="BJ374" s="326">
        <v>0</v>
      </c>
      <c r="BK374" s="326">
        <v>1434.07</v>
      </c>
      <c r="BL374" s="326">
        <v>30999.22</v>
      </c>
      <c r="BM374" s="326">
        <v>0</v>
      </c>
      <c r="BN374" s="326">
        <v>0</v>
      </c>
      <c r="BO374" s="326">
        <v>0</v>
      </c>
      <c r="BP374" s="326">
        <v>0</v>
      </c>
      <c r="BQ374" s="326">
        <v>3075200.69</v>
      </c>
      <c r="BR374" s="326">
        <v>2936322.89</v>
      </c>
      <c r="BS374" s="326">
        <v>3076634.76</v>
      </c>
      <c r="BT374" s="326">
        <v>2967322.11</v>
      </c>
      <c r="BU374" s="326">
        <v>0</v>
      </c>
      <c r="BV374" s="326">
        <v>0</v>
      </c>
      <c r="BW374" s="326">
        <v>1184110.8799999999</v>
      </c>
      <c r="BX374" s="326">
        <v>0</v>
      </c>
      <c r="BY374" s="326">
        <v>0</v>
      </c>
      <c r="BZ374" s="326">
        <v>0</v>
      </c>
      <c r="CA374" s="326">
        <v>570.38</v>
      </c>
      <c r="CB374" s="326">
        <v>0</v>
      </c>
      <c r="CC374" s="326">
        <v>0</v>
      </c>
      <c r="CD374" s="326">
        <v>0</v>
      </c>
      <c r="CE374" s="326">
        <v>0</v>
      </c>
      <c r="CF374" s="326">
        <v>0</v>
      </c>
      <c r="CG374" s="326">
        <v>0</v>
      </c>
      <c r="CH374" s="326">
        <v>0</v>
      </c>
      <c r="CI374" s="326">
        <v>0</v>
      </c>
      <c r="CJ374" s="326">
        <v>0</v>
      </c>
      <c r="CK374" s="326">
        <v>0</v>
      </c>
      <c r="CL374" s="326">
        <v>0</v>
      </c>
      <c r="CM374" s="326">
        <v>403332</v>
      </c>
      <c r="CN374" s="326">
        <v>0</v>
      </c>
      <c r="CO374" s="326">
        <v>0</v>
      </c>
      <c r="CP374" s="326">
        <v>0</v>
      </c>
      <c r="CQ374" s="326">
        <v>0</v>
      </c>
      <c r="CR374" s="326">
        <v>0</v>
      </c>
      <c r="CS374" s="326">
        <v>0</v>
      </c>
      <c r="CT374" s="326">
        <v>224480</v>
      </c>
      <c r="CU374" s="326">
        <v>0</v>
      </c>
      <c r="CV374" s="326">
        <v>0</v>
      </c>
      <c r="CW374" s="326">
        <v>0</v>
      </c>
      <c r="CX374" s="326">
        <v>51782.7</v>
      </c>
      <c r="CY374" s="326">
        <v>0</v>
      </c>
      <c r="CZ374" s="326">
        <v>0</v>
      </c>
      <c r="DA374" s="326">
        <v>0</v>
      </c>
      <c r="DB374" s="326">
        <v>0</v>
      </c>
      <c r="DC374" s="326">
        <v>0</v>
      </c>
      <c r="DD374" s="326">
        <v>0</v>
      </c>
      <c r="DE374" s="326">
        <v>0</v>
      </c>
      <c r="DF374" s="326">
        <v>0</v>
      </c>
      <c r="DG374" s="326">
        <v>0</v>
      </c>
      <c r="DH374" s="326">
        <v>0</v>
      </c>
      <c r="DI374" s="326">
        <v>1547365.88</v>
      </c>
      <c r="DJ374" s="326">
        <v>0</v>
      </c>
      <c r="DK374" s="326">
        <v>0</v>
      </c>
      <c r="DL374" s="326">
        <v>226143.38</v>
      </c>
      <c r="DM374" s="326">
        <v>88707.34</v>
      </c>
      <c r="DN374" s="326">
        <v>0</v>
      </c>
      <c r="DO374" s="326">
        <v>0</v>
      </c>
      <c r="DP374" s="326">
        <v>1998.71</v>
      </c>
      <c r="DQ374" s="326">
        <v>0</v>
      </c>
      <c r="DR374" s="326">
        <v>0</v>
      </c>
      <c r="DS374" s="326">
        <v>0</v>
      </c>
      <c r="DT374" s="326">
        <v>0</v>
      </c>
      <c r="DU374" s="326">
        <v>0</v>
      </c>
      <c r="DV374" s="326">
        <v>60.65</v>
      </c>
      <c r="DW374" s="326">
        <v>0</v>
      </c>
      <c r="DX374" s="326">
        <v>58718.559999999998</v>
      </c>
      <c r="DY374" s="326">
        <v>5330.3</v>
      </c>
      <c r="DZ374" s="326">
        <v>9826.2999999999993</v>
      </c>
      <c r="EA374" s="326">
        <v>4238.6099999999997</v>
      </c>
      <c r="EB374" s="326">
        <v>58975.95</v>
      </c>
      <c r="EC374" s="326">
        <v>0</v>
      </c>
      <c r="ED374" s="326">
        <v>44849.99</v>
      </c>
      <c r="EE374" s="326">
        <v>27430.12</v>
      </c>
      <c r="EF374" s="326">
        <v>640909.23</v>
      </c>
      <c r="EG374" s="326">
        <v>655126.94999999995</v>
      </c>
      <c r="EH374" s="326">
        <v>3202.15</v>
      </c>
      <c r="EI374" s="326">
        <v>0</v>
      </c>
      <c r="EJ374" s="326">
        <v>0</v>
      </c>
      <c r="EK374" s="326">
        <v>0</v>
      </c>
      <c r="EL374" s="326">
        <v>0</v>
      </c>
      <c r="EM374" s="326">
        <v>8695000</v>
      </c>
      <c r="EN374" s="326">
        <v>0</v>
      </c>
      <c r="EO374" s="326">
        <v>6300277.1900000004</v>
      </c>
      <c r="EP374" s="326">
        <v>6381457.1900000004</v>
      </c>
      <c r="EQ374" s="326">
        <v>0</v>
      </c>
      <c r="ER374" s="326">
        <v>81180</v>
      </c>
      <c r="ES374" s="326">
        <v>0</v>
      </c>
      <c r="ET374" s="326">
        <v>0</v>
      </c>
      <c r="EU374" s="326">
        <v>118475.59</v>
      </c>
      <c r="EV374" s="326">
        <v>130553.74</v>
      </c>
      <c r="EW374" s="326">
        <v>373166.42</v>
      </c>
      <c r="EX374" s="326">
        <v>361088.27</v>
      </c>
      <c r="EY374" s="326">
        <v>0</v>
      </c>
      <c r="EZ374" s="326">
        <v>92537.31</v>
      </c>
      <c r="FA374" s="326">
        <v>98017.84</v>
      </c>
      <c r="FB374" s="326">
        <v>71264.75</v>
      </c>
      <c r="FC374" s="326">
        <v>32149.73</v>
      </c>
      <c r="FD374" s="326">
        <v>33634.49</v>
      </c>
      <c r="FE374" s="326">
        <v>0</v>
      </c>
      <c r="FF374" s="326">
        <v>0</v>
      </c>
      <c r="FG374" s="326">
        <v>0</v>
      </c>
      <c r="FH374" s="326">
        <v>0</v>
      </c>
      <c r="FI374" s="326">
        <v>0</v>
      </c>
      <c r="FJ374" s="326">
        <v>0</v>
      </c>
      <c r="FK374" s="326">
        <v>0</v>
      </c>
    </row>
    <row r="375" spans="1:167" x14ac:dyDescent="0.15">
      <c r="A375" s="334">
        <v>5901</v>
      </c>
      <c r="B375" s="334" t="s">
        <v>819</v>
      </c>
      <c r="C375" s="326">
        <v>0</v>
      </c>
      <c r="D375" s="326">
        <v>36877282.490000002</v>
      </c>
      <c r="E375" s="326">
        <v>0</v>
      </c>
      <c r="F375" s="326">
        <v>7429.92</v>
      </c>
      <c r="G375" s="326">
        <v>31675.119999999999</v>
      </c>
      <c r="H375" s="326">
        <v>280755</v>
      </c>
      <c r="I375" s="326">
        <v>363285.78</v>
      </c>
      <c r="J375" s="326">
        <v>30943.279999999999</v>
      </c>
      <c r="K375" s="326">
        <v>1463441</v>
      </c>
      <c r="L375" s="326">
        <v>0</v>
      </c>
      <c r="M375" s="326">
        <v>0</v>
      </c>
      <c r="N375" s="326">
        <v>0</v>
      </c>
      <c r="O375" s="326">
        <v>0</v>
      </c>
      <c r="P375" s="326">
        <v>0</v>
      </c>
      <c r="Q375" s="326">
        <v>0</v>
      </c>
      <c r="R375" s="326">
        <v>0</v>
      </c>
      <c r="S375" s="326">
        <v>0</v>
      </c>
      <c r="T375" s="326">
        <v>0</v>
      </c>
      <c r="U375" s="326">
        <v>499375.32</v>
      </c>
      <c r="V375" s="326">
        <v>20282365</v>
      </c>
      <c r="W375" s="326">
        <v>52223.37</v>
      </c>
      <c r="X375" s="326">
        <v>0</v>
      </c>
      <c r="Y375" s="326">
        <v>904880.24</v>
      </c>
      <c r="Z375" s="326">
        <v>16422.59</v>
      </c>
      <c r="AA375" s="326">
        <v>2763597.02</v>
      </c>
      <c r="AB375" s="326">
        <v>0</v>
      </c>
      <c r="AC375" s="326">
        <v>0</v>
      </c>
      <c r="AD375" s="326">
        <v>298827.18</v>
      </c>
      <c r="AE375" s="326">
        <v>824275.37</v>
      </c>
      <c r="AF375" s="326">
        <v>0</v>
      </c>
      <c r="AG375" s="326">
        <v>0</v>
      </c>
      <c r="AH375" s="326">
        <v>83694.210000000006</v>
      </c>
      <c r="AI375" s="326">
        <v>0</v>
      </c>
      <c r="AJ375" s="326">
        <v>0</v>
      </c>
      <c r="AK375" s="326">
        <v>0</v>
      </c>
      <c r="AL375" s="326">
        <v>0</v>
      </c>
      <c r="AM375" s="326">
        <v>91829.36</v>
      </c>
      <c r="AN375" s="326">
        <v>121666.34</v>
      </c>
      <c r="AO375" s="326">
        <v>0</v>
      </c>
      <c r="AP375" s="326">
        <v>16679.89</v>
      </c>
      <c r="AQ375" s="326">
        <v>14231656.289999999</v>
      </c>
      <c r="AR375" s="326">
        <v>11842733.1</v>
      </c>
      <c r="AS375" s="326">
        <v>1494447.8</v>
      </c>
      <c r="AT375" s="326">
        <v>1427706.51</v>
      </c>
      <c r="AU375" s="326">
        <v>595370.34</v>
      </c>
      <c r="AV375" s="326">
        <v>2789971.93</v>
      </c>
      <c r="AW375" s="326">
        <v>1674197.77</v>
      </c>
      <c r="AX375" s="326">
        <v>2941593.1</v>
      </c>
      <c r="AY375" s="326">
        <v>2237148.4500000002</v>
      </c>
      <c r="AZ375" s="326">
        <v>3840893.22</v>
      </c>
      <c r="BA375" s="326">
        <v>18734723.48</v>
      </c>
      <c r="BB375" s="326">
        <v>1454599.94</v>
      </c>
      <c r="BC375" s="326">
        <v>626760.31999999995</v>
      </c>
      <c r="BD375" s="326">
        <v>185375</v>
      </c>
      <c r="BE375" s="326">
        <v>45573.07</v>
      </c>
      <c r="BF375" s="326">
        <v>9222059.1699999999</v>
      </c>
      <c r="BG375" s="326">
        <v>1238285.47</v>
      </c>
      <c r="BH375" s="326">
        <v>43811.9</v>
      </c>
      <c r="BI375" s="326">
        <v>185240.36</v>
      </c>
      <c r="BJ375" s="326">
        <v>152341.18</v>
      </c>
      <c r="BK375" s="326">
        <v>314299.2</v>
      </c>
      <c r="BL375" s="326">
        <v>346379.26</v>
      </c>
      <c r="BM375" s="326">
        <v>0</v>
      </c>
      <c r="BN375" s="326">
        <v>0</v>
      </c>
      <c r="BO375" s="326">
        <v>19212503.5</v>
      </c>
      <c r="BP375" s="326">
        <v>9597064.2400000002</v>
      </c>
      <c r="BQ375" s="326">
        <v>0</v>
      </c>
      <c r="BR375" s="326">
        <v>0</v>
      </c>
      <c r="BS375" s="326">
        <v>19712043.059999999</v>
      </c>
      <c r="BT375" s="326">
        <v>10095784.68</v>
      </c>
      <c r="BU375" s="326">
        <v>0</v>
      </c>
      <c r="BV375" s="326">
        <v>0</v>
      </c>
      <c r="BW375" s="326">
        <v>6464757.4000000004</v>
      </c>
      <c r="BX375" s="326">
        <v>0</v>
      </c>
      <c r="BY375" s="326">
        <v>0</v>
      </c>
      <c r="BZ375" s="326">
        <v>0</v>
      </c>
      <c r="CA375" s="326">
        <v>0</v>
      </c>
      <c r="CB375" s="326">
        <v>0</v>
      </c>
      <c r="CC375" s="326">
        <v>0</v>
      </c>
      <c r="CD375" s="326">
        <v>0</v>
      </c>
      <c r="CE375" s="326">
        <v>0</v>
      </c>
      <c r="CF375" s="326">
        <v>0</v>
      </c>
      <c r="CG375" s="326">
        <v>0</v>
      </c>
      <c r="CH375" s="326">
        <v>0</v>
      </c>
      <c r="CI375" s="326">
        <v>0</v>
      </c>
      <c r="CJ375" s="326">
        <v>0</v>
      </c>
      <c r="CK375" s="326">
        <v>0</v>
      </c>
      <c r="CL375" s="326">
        <v>0</v>
      </c>
      <c r="CM375" s="326">
        <v>2293266</v>
      </c>
      <c r="CN375" s="326">
        <v>210723</v>
      </c>
      <c r="CO375" s="326">
        <v>0</v>
      </c>
      <c r="CP375" s="326">
        <v>0</v>
      </c>
      <c r="CQ375" s="326">
        <v>0</v>
      </c>
      <c r="CR375" s="326">
        <v>0</v>
      </c>
      <c r="CS375" s="326">
        <v>54630</v>
      </c>
      <c r="CT375" s="326">
        <v>806440.79</v>
      </c>
      <c r="CU375" s="326">
        <v>0</v>
      </c>
      <c r="CV375" s="326">
        <v>0</v>
      </c>
      <c r="CW375" s="326">
        <v>0</v>
      </c>
      <c r="CX375" s="326">
        <v>307486.49</v>
      </c>
      <c r="CY375" s="326">
        <v>0</v>
      </c>
      <c r="CZ375" s="326">
        <v>0</v>
      </c>
      <c r="DA375" s="326">
        <v>0</v>
      </c>
      <c r="DB375" s="326">
        <v>0</v>
      </c>
      <c r="DC375" s="326">
        <v>0</v>
      </c>
      <c r="DD375" s="326">
        <v>0</v>
      </c>
      <c r="DE375" s="326">
        <v>0</v>
      </c>
      <c r="DF375" s="326">
        <v>15048.58</v>
      </c>
      <c r="DG375" s="326">
        <v>0</v>
      </c>
      <c r="DH375" s="326">
        <v>0</v>
      </c>
      <c r="DI375" s="326">
        <v>7782468</v>
      </c>
      <c r="DJ375" s="326">
        <v>0</v>
      </c>
      <c r="DK375" s="326">
        <v>0</v>
      </c>
      <c r="DL375" s="326">
        <v>1526808.18</v>
      </c>
      <c r="DM375" s="326">
        <v>341796.2</v>
      </c>
      <c r="DN375" s="326">
        <v>0</v>
      </c>
      <c r="DO375" s="326">
        <v>0</v>
      </c>
      <c r="DP375" s="326">
        <v>374279.34</v>
      </c>
      <c r="DQ375" s="326">
        <v>62977.91</v>
      </c>
      <c r="DR375" s="326">
        <v>0</v>
      </c>
      <c r="DS375" s="326">
        <v>0</v>
      </c>
      <c r="DT375" s="326">
        <v>0</v>
      </c>
      <c r="DU375" s="326">
        <v>0</v>
      </c>
      <c r="DV375" s="326">
        <v>35868.49</v>
      </c>
      <c r="DW375" s="326">
        <v>0</v>
      </c>
      <c r="DX375" s="326">
        <v>442990.24</v>
      </c>
      <c r="DY375" s="326">
        <v>472576.9</v>
      </c>
      <c r="DZ375" s="326">
        <v>133478.51</v>
      </c>
      <c r="EA375" s="326">
        <v>102191.33</v>
      </c>
      <c r="EB375" s="326">
        <v>1700.52</v>
      </c>
      <c r="EC375" s="326">
        <v>0</v>
      </c>
      <c r="ED375" s="326">
        <v>1103123.0900000001</v>
      </c>
      <c r="EE375" s="326">
        <v>1127642.8400000001</v>
      </c>
      <c r="EF375" s="326">
        <v>20244111.34</v>
      </c>
      <c r="EG375" s="326">
        <v>17788614.09</v>
      </c>
      <c r="EH375" s="326">
        <v>0</v>
      </c>
      <c r="EI375" s="326">
        <v>0</v>
      </c>
      <c r="EJ375" s="326">
        <v>2430977.5</v>
      </c>
      <c r="EK375" s="326">
        <v>0</v>
      </c>
      <c r="EL375" s="326">
        <v>0</v>
      </c>
      <c r="EM375" s="326">
        <v>109630808</v>
      </c>
      <c r="EN375" s="326">
        <v>122980.38</v>
      </c>
      <c r="EO375" s="326">
        <v>83799790.760000005</v>
      </c>
      <c r="EP375" s="326">
        <v>90491108.959999993</v>
      </c>
      <c r="EQ375" s="326">
        <v>0</v>
      </c>
      <c r="ER375" s="326">
        <v>6814213.79</v>
      </c>
      <c r="ES375" s="326">
        <v>0</v>
      </c>
      <c r="ET375" s="326">
        <v>84.79</v>
      </c>
      <c r="EU375" s="326">
        <v>340272.42</v>
      </c>
      <c r="EV375" s="326">
        <v>398980.75</v>
      </c>
      <c r="EW375" s="326">
        <v>2304982.67</v>
      </c>
      <c r="EX375" s="326">
        <v>2246274.34</v>
      </c>
      <c r="EY375" s="326">
        <v>0</v>
      </c>
      <c r="EZ375" s="326">
        <v>29959.360000000001</v>
      </c>
      <c r="FA375" s="326">
        <v>68320.23</v>
      </c>
      <c r="FB375" s="326">
        <v>578541.43999999994</v>
      </c>
      <c r="FC375" s="326">
        <v>210722.81</v>
      </c>
      <c r="FD375" s="326">
        <v>329457.76</v>
      </c>
      <c r="FE375" s="326">
        <v>0</v>
      </c>
      <c r="FF375" s="326">
        <v>0</v>
      </c>
      <c r="FG375" s="326">
        <v>0</v>
      </c>
      <c r="FH375" s="326">
        <v>0</v>
      </c>
      <c r="FI375" s="326">
        <v>0</v>
      </c>
      <c r="FJ375" s="326">
        <v>0</v>
      </c>
      <c r="FK375" s="326">
        <v>0</v>
      </c>
    </row>
    <row r="376" spans="1:167" x14ac:dyDescent="0.15">
      <c r="A376" s="334">
        <v>5960</v>
      </c>
      <c r="B376" s="334" t="s">
        <v>820</v>
      </c>
      <c r="C376" s="326">
        <v>3622.94</v>
      </c>
      <c r="D376" s="326">
        <v>1399526.55</v>
      </c>
      <c r="E376" s="326">
        <v>0</v>
      </c>
      <c r="F376" s="326">
        <v>1030</v>
      </c>
      <c r="G376" s="326">
        <v>21557.27</v>
      </c>
      <c r="H376" s="326">
        <v>16571.669999999998</v>
      </c>
      <c r="I376" s="326">
        <v>1443.62</v>
      </c>
      <c r="J376" s="326">
        <v>0</v>
      </c>
      <c r="K376" s="326">
        <v>738666.24</v>
      </c>
      <c r="L376" s="326">
        <v>0</v>
      </c>
      <c r="M376" s="326">
        <v>2447.67</v>
      </c>
      <c r="N376" s="326">
        <v>0</v>
      </c>
      <c r="O376" s="326">
        <v>0</v>
      </c>
      <c r="P376" s="326">
        <v>6726.84</v>
      </c>
      <c r="Q376" s="326">
        <v>0</v>
      </c>
      <c r="R376" s="326">
        <v>0</v>
      </c>
      <c r="S376" s="326">
        <v>0</v>
      </c>
      <c r="T376" s="326">
        <v>0</v>
      </c>
      <c r="U376" s="326">
        <v>58530.78</v>
      </c>
      <c r="V376" s="326">
        <v>3093281</v>
      </c>
      <c r="W376" s="326">
        <v>7990.45</v>
      </c>
      <c r="X376" s="326">
        <v>0</v>
      </c>
      <c r="Y376" s="326">
        <v>147638.35</v>
      </c>
      <c r="Z376" s="326">
        <v>5576.25</v>
      </c>
      <c r="AA376" s="326">
        <v>487653.01</v>
      </c>
      <c r="AB376" s="326">
        <v>0</v>
      </c>
      <c r="AC376" s="326">
        <v>0</v>
      </c>
      <c r="AD376" s="326">
        <v>100348.6</v>
      </c>
      <c r="AE376" s="326">
        <v>185507.07</v>
      </c>
      <c r="AF376" s="326">
        <v>0</v>
      </c>
      <c r="AG376" s="326">
        <v>0</v>
      </c>
      <c r="AH376" s="326">
        <v>22040.04</v>
      </c>
      <c r="AI376" s="326">
        <v>10970.86</v>
      </c>
      <c r="AJ376" s="326">
        <v>0</v>
      </c>
      <c r="AK376" s="326">
        <v>18411</v>
      </c>
      <c r="AL376" s="326">
        <v>0</v>
      </c>
      <c r="AM376" s="326">
        <v>4008.2</v>
      </c>
      <c r="AN376" s="326">
        <v>43693.9</v>
      </c>
      <c r="AO376" s="326">
        <v>0</v>
      </c>
      <c r="AP376" s="326">
        <v>3669.12</v>
      </c>
      <c r="AQ376" s="326">
        <v>1012642.16</v>
      </c>
      <c r="AR376" s="326">
        <v>1238917.57</v>
      </c>
      <c r="AS376" s="326">
        <v>237728.82</v>
      </c>
      <c r="AT376" s="326">
        <v>150446.41</v>
      </c>
      <c r="AU376" s="326">
        <v>184264.19</v>
      </c>
      <c r="AV376" s="326">
        <v>1798.31</v>
      </c>
      <c r="AW376" s="326">
        <v>109314.05</v>
      </c>
      <c r="AX376" s="326">
        <v>195134.14</v>
      </c>
      <c r="AY376" s="326">
        <v>285578.67</v>
      </c>
      <c r="AZ376" s="326">
        <v>306203.89</v>
      </c>
      <c r="BA376" s="326">
        <v>1321853.3500000001</v>
      </c>
      <c r="BB376" s="326">
        <v>205043.67</v>
      </c>
      <c r="BC376" s="326">
        <v>80630.44</v>
      </c>
      <c r="BD376" s="326">
        <v>0</v>
      </c>
      <c r="BE376" s="326">
        <v>11578.67</v>
      </c>
      <c r="BF376" s="326">
        <v>746555.52</v>
      </c>
      <c r="BG376" s="326">
        <v>287090.5</v>
      </c>
      <c r="BH376" s="326">
        <v>1372.65</v>
      </c>
      <c r="BI376" s="326">
        <v>0</v>
      </c>
      <c r="BJ376" s="326">
        <v>0</v>
      </c>
      <c r="BK376" s="326">
        <v>0</v>
      </c>
      <c r="BL376" s="326">
        <v>0</v>
      </c>
      <c r="BM376" s="326">
        <v>0</v>
      </c>
      <c r="BN376" s="326">
        <v>0</v>
      </c>
      <c r="BO376" s="326">
        <v>1661954.17</v>
      </c>
      <c r="BP376" s="326">
        <v>1666712.59</v>
      </c>
      <c r="BQ376" s="326">
        <v>0</v>
      </c>
      <c r="BR376" s="326">
        <v>0</v>
      </c>
      <c r="BS376" s="326">
        <v>1661954.17</v>
      </c>
      <c r="BT376" s="326">
        <v>1666712.59</v>
      </c>
      <c r="BU376" s="326">
        <v>0</v>
      </c>
      <c r="BV376" s="326">
        <v>0</v>
      </c>
      <c r="BW376" s="326">
        <v>586555.52</v>
      </c>
      <c r="BX376" s="326">
        <v>0</v>
      </c>
      <c r="BY376" s="326">
        <v>0</v>
      </c>
      <c r="BZ376" s="326">
        <v>0</v>
      </c>
      <c r="CA376" s="326">
        <v>0</v>
      </c>
      <c r="CB376" s="326">
        <v>0</v>
      </c>
      <c r="CC376" s="326">
        <v>0</v>
      </c>
      <c r="CD376" s="326">
        <v>0</v>
      </c>
      <c r="CE376" s="326">
        <v>0</v>
      </c>
      <c r="CF376" s="326">
        <v>0</v>
      </c>
      <c r="CG376" s="326">
        <v>0</v>
      </c>
      <c r="CH376" s="326">
        <v>0</v>
      </c>
      <c r="CI376" s="326">
        <v>0</v>
      </c>
      <c r="CJ376" s="326">
        <v>0</v>
      </c>
      <c r="CK376" s="326">
        <v>0</v>
      </c>
      <c r="CL376" s="326">
        <v>0</v>
      </c>
      <c r="CM376" s="326">
        <v>165535</v>
      </c>
      <c r="CN376" s="326">
        <v>0</v>
      </c>
      <c r="CO376" s="326">
        <v>0</v>
      </c>
      <c r="CP376" s="326">
        <v>0</v>
      </c>
      <c r="CQ376" s="326">
        <v>0</v>
      </c>
      <c r="CR376" s="326">
        <v>0</v>
      </c>
      <c r="CS376" s="326">
        <v>0</v>
      </c>
      <c r="CT376" s="326">
        <v>103401.73</v>
      </c>
      <c r="CU376" s="326">
        <v>0</v>
      </c>
      <c r="CV376" s="326">
        <v>0</v>
      </c>
      <c r="CW376" s="326">
        <v>0</v>
      </c>
      <c r="CX376" s="326">
        <v>29900.81</v>
      </c>
      <c r="CY376" s="326">
        <v>0</v>
      </c>
      <c r="CZ376" s="326">
        <v>100</v>
      </c>
      <c r="DA376" s="326">
        <v>0</v>
      </c>
      <c r="DB376" s="326">
        <v>0</v>
      </c>
      <c r="DC376" s="326">
        <v>0</v>
      </c>
      <c r="DD376" s="326">
        <v>130</v>
      </c>
      <c r="DE376" s="326">
        <v>0</v>
      </c>
      <c r="DF376" s="326">
        <v>0</v>
      </c>
      <c r="DG376" s="326">
        <v>0</v>
      </c>
      <c r="DH376" s="326">
        <v>0</v>
      </c>
      <c r="DI376" s="326">
        <v>665944.68999999994</v>
      </c>
      <c r="DJ376" s="326">
        <v>0</v>
      </c>
      <c r="DK376" s="326">
        <v>0</v>
      </c>
      <c r="DL376" s="326">
        <v>99368.17</v>
      </c>
      <c r="DM376" s="326">
        <v>21075.77</v>
      </c>
      <c r="DN376" s="326">
        <v>0</v>
      </c>
      <c r="DO376" s="326">
        <v>0</v>
      </c>
      <c r="DP376" s="326">
        <v>65131.91</v>
      </c>
      <c r="DQ376" s="326">
        <v>325.58</v>
      </c>
      <c r="DR376" s="326">
        <v>0</v>
      </c>
      <c r="DS376" s="326">
        <v>0</v>
      </c>
      <c r="DT376" s="326">
        <v>22000</v>
      </c>
      <c r="DU376" s="326">
        <v>0</v>
      </c>
      <c r="DV376" s="326">
        <v>8154</v>
      </c>
      <c r="DW376" s="326">
        <v>0</v>
      </c>
      <c r="DX376" s="326">
        <v>855807.39</v>
      </c>
      <c r="DY376" s="326">
        <v>921955.06</v>
      </c>
      <c r="DZ376" s="326">
        <v>179921.31</v>
      </c>
      <c r="EA376" s="326">
        <v>27378.5</v>
      </c>
      <c r="EB376" s="326">
        <v>86395.14</v>
      </c>
      <c r="EC376" s="326">
        <v>0</v>
      </c>
      <c r="ED376" s="326">
        <v>61438.17</v>
      </c>
      <c r="EE376" s="326">
        <v>57885.61</v>
      </c>
      <c r="EF376" s="326">
        <v>437222.44</v>
      </c>
      <c r="EG376" s="326">
        <v>440775</v>
      </c>
      <c r="EH376" s="326">
        <v>0</v>
      </c>
      <c r="EI376" s="326">
        <v>0</v>
      </c>
      <c r="EJ376" s="326">
        <v>0</v>
      </c>
      <c r="EK376" s="326">
        <v>0</v>
      </c>
      <c r="EL376" s="326">
        <v>0</v>
      </c>
      <c r="EM376" s="326">
        <v>4170000</v>
      </c>
      <c r="EN376" s="326">
        <v>87790.59</v>
      </c>
      <c r="EO376" s="326">
        <v>246359.42</v>
      </c>
      <c r="EP376" s="326">
        <v>160371.98000000001</v>
      </c>
      <c r="EQ376" s="326">
        <v>0</v>
      </c>
      <c r="ER376" s="326">
        <v>1803.15</v>
      </c>
      <c r="ES376" s="326">
        <v>0</v>
      </c>
      <c r="ET376" s="326">
        <v>0</v>
      </c>
      <c r="EU376" s="326">
        <v>51345.47</v>
      </c>
      <c r="EV376" s="326">
        <v>51833.77</v>
      </c>
      <c r="EW376" s="326">
        <v>332329.32</v>
      </c>
      <c r="EX376" s="326">
        <v>331841.02</v>
      </c>
      <c r="EY376" s="326">
        <v>0</v>
      </c>
      <c r="EZ376" s="326">
        <v>1145.0899999999999</v>
      </c>
      <c r="FA376" s="326">
        <v>2711.84</v>
      </c>
      <c r="FB376" s="326">
        <v>6015</v>
      </c>
      <c r="FC376" s="326">
        <v>0</v>
      </c>
      <c r="FD376" s="326">
        <v>4448.25</v>
      </c>
      <c r="FE376" s="326">
        <v>0</v>
      </c>
      <c r="FF376" s="326">
        <v>0</v>
      </c>
      <c r="FG376" s="326">
        <v>0</v>
      </c>
      <c r="FH376" s="326">
        <v>0</v>
      </c>
      <c r="FI376" s="326">
        <v>0</v>
      </c>
      <c r="FJ376" s="326">
        <v>0</v>
      </c>
      <c r="FK376" s="326">
        <v>0</v>
      </c>
    </row>
    <row r="377" spans="1:167" x14ac:dyDescent="0.15">
      <c r="A377" s="334">
        <v>5985</v>
      </c>
      <c r="B377" s="334" t="s">
        <v>821</v>
      </c>
      <c r="C377" s="326">
        <v>6750</v>
      </c>
      <c r="D377" s="326">
        <v>4289710.32</v>
      </c>
      <c r="E377" s="326">
        <v>3384.69</v>
      </c>
      <c r="F377" s="326">
        <v>96.25</v>
      </c>
      <c r="G377" s="326">
        <v>22175.23</v>
      </c>
      <c r="H377" s="326">
        <v>36916.79</v>
      </c>
      <c r="I377" s="326">
        <v>14463.39</v>
      </c>
      <c r="J377" s="326">
        <v>11620</v>
      </c>
      <c r="K377" s="326">
        <v>738889</v>
      </c>
      <c r="L377" s="326">
        <v>0</v>
      </c>
      <c r="M377" s="326">
        <v>0</v>
      </c>
      <c r="N377" s="326">
        <v>0</v>
      </c>
      <c r="O377" s="326">
        <v>0</v>
      </c>
      <c r="P377" s="326">
        <v>0</v>
      </c>
      <c r="Q377" s="326">
        <v>0</v>
      </c>
      <c r="R377" s="326">
        <v>0</v>
      </c>
      <c r="S377" s="326">
        <v>0</v>
      </c>
      <c r="T377" s="326">
        <v>0</v>
      </c>
      <c r="U377" s="326">
        <v>120268.09</v>
      </c>
      <c r="V377" s="326">
        <v>6704689</v>
      </c>
      <c r="W377" s="326">
        <v>7760</v>
      </c>
      <c r="X377" s="326">
        <v>0</v>
      </c>
      <c r="Y377" s="326">
        <v>269082.81</v>
      </c>
      <c r="Z377" s="326">
        <v>7916.01</v>
      </c>
      <c r="AA377" s="326">
        <v>523924.25</v>
      </c>
      <c r="AB377" s="326">
        <v>0</v>
      </c>
      <c r="AC377" s="326">
        <v>0</v>
      </c>
      <c r="AD377" s="326">
        <v>113484.57</v>
      </c>
      <c r="AE377" s="326">
        <v>373147.23</v>
      </c>
      <c r="AF377" s="326">
        <v>0</v>
      </c>
      <c r="AG377" s="326">
        <v>0</v>
      </c>
      <c r="AH377" s="326">
        <v>45484.39</v>
      </c>
      <c r="AI377" s="326">
        <v>0</v>
      </c>
      <c r="AJ377" s="326">
        <v>0</v>
      </c>
      <c r="AK377" s="326">
        <v>4847.3599999999997</v>
      </c>
      <c r="AL377" s="326">
        <v>0</v>
      </c>
      <c r="AM377" s="326">
        <v>3286.25</v>
      </c>
      <c r="AN377" s="326">
        <v>24195.77</v>
      </c>
      <c r="AO377" s="326">
        <v>0</v>
      </c>
      <c r="AP377" s="326">
        <v>5417.28</v>
      </c>
      <c r="AQ377" s="326">
        <v>2566358.56</v>
      </c>
      <c r="AR377" s="326">
        <v>2952875.69</v>
      </c>
      <c r="AS377" s="326">
        <v>459662.89</v>
      </c>
      <c r="AT377" s="326">
        <v>233497.72</v>
      </c>
      <c r="AU377" s="326">
        <v>160953.32</v>
      </c>
      <c r="AV377" s="326">
        <v>48026.7</v>
      </c>
      <c r="AW377" s="326">
        <v>344050.02</v>
      </c>
      <c r="AX377" s="326">
        <v>529762.44999999995</v>
      </c>
      <c r="AY377" s="326">
        <v>320081.08</v>
      </c>
      <c r="AZ377" s="326">
        <v>663458.85</v>
      </c>
      <c r="BA377" s="326">
        <v>2216529.33</v>
      </c>
      <c r="BB377" s="326">
        <v>107034.63</v>
      </c>
      <c r="BC377" s="326">
        <v>140392.88</v>
      </c>
      <c r="BD377" s="326">
        <v>0</v>
      </c>
      <c r="BE377" s="326">
        <v>17257</v>
      </c>
      <c r="BF377" s="326">
        <v>1451550.51</v>
      </c>
      <c r="BG377" s="326">
        <v>758538.9</v>
      </c>
      <c r="BH377" s="326">
        <v>22949.87</v>
      </c>
      <c r="BI377" s="326">
        <v>0</v>
      </c>
      <c r="BJ377" s="326">
        <v>0</v>
      </c>
      <c r="BK377" s="326">
        <v>1123695.29</v>
      </c>
      <c r="BL377" s="326">
        <v>1256520.94</v>
      </c>
      <c r="BM377" s="326">
        <v>0</v>
      </c>
      <c r="BN377" s="326">
        <v>0</v>
      </c>
      <c r="BO377" s="326">
        <v>0</v>
      </c>
      <c r="BP377" s="326">
        <v>0</v>
      </c>
      <c r="BQ377" s="326">
        <v>3359629.98</v>
      </c>
      <c r="BR377" s="326">
        <v>3561332.61</v>
      </c>
      <c r="BS377" s="326">
        <v>4483325.2699999996</v>
      </c>
      <c r="BT377" s="326">
        <v>4817853.55</v>
      </c>
      <c r="BU377" s="326">
        <v>0</v>
      </c>
      <c r="BV377" s="326">
        <v>0</v>
      </c>
      <c r="BW377" s="326">
        <v>1341352.21</v>
      </c>
      <c r="BX377" s="326">
        <v>0</v>
      </c>
      <c r="BY377" s="326">
        <v>0</v>
      </c>
      <c r="BZ377" s="326">
        <v>0</v>
      </c>
      <c r="CA377" s="326">
        <v>0</v>
      </c>
      <c r="CB377" s="326">
        <v>0</v>
      </c>
      <c r="CC377" s="326">
        <v>5510</v>
      </c>
      <c r="CD377" s="326">
        <v>0</v>
      </c>
      <c r="CE377" s="326">
        <v>0</v>
      </c>
      <c r="CF377" s="326">
        <v>0</v>
      </c>
      <c r="CG377" s="326">
        <v>0</v>
      </c>
      <c r="CH377" s="326">
        <v>16464.87</v>
      </c>
      <c r="CI377" s="326">
        <v>0</v>
      </c>
      <c r="CJ377" s="326">
        <v>0</v>
      </c>
      <c r="CK377" s="326">
        <v>0</v>
      </c>
      <c r="CL377" s="326">
        <v>0</v>
      </c>
      <c r="CM377" s="326">
        <v>493389</v>
      </c>
      <c r="CN377" s="326">
        <v>150000</v>
      </c>
      <c r="CO377" s="326">
        <v>0</v>
      </c>
      <c r="CP377" s="326">
        <v>0</v>
      </c>
      <c r="CQ377" s="326">
        <v>0</v>
      </c>
      <c r="CR377" s="326">
        <v>8000</v>
      </c>
      <c r="CS377" s="326">
        <v>0</v>
      </c>
      <c r="CT377" s="326">
        <v>254339.71</v>
      </c>
      <c r="CU377" s="326">
        <v>0</v>
      </c>
      <c r="CV377" s="326">
        <v>0</v>
      </c>
      <c r="CW377" s="326">
        <v>0</v>
      </c>
      <c r="CX377" s="326">
        <v>99364.26</v>
      </c>
      <c r="CY377" s="326">
        <v>0</v>
      </c>
      <c r="CZ377" s="326">
        <v>0</v>
      </c>
      <c r="DA377" s="326">
        <v>0</v>
      </c>
      <c r="DB377" s="326">
        <v>0</v>
      </c>
      <c r="DC377" s="326">
        <v>0</v>
      </c>
      <c r="DD377" s="326">
        <v>993.6</v>
      </c>
      <c r="DE377" s="326">
        <v>0</v>
      </c>
      <c r="DF377" s="326">
        <v>0</v>
      </c>
      <c r="DG377" s="326">
        <v>0</v>
      </c>
      <c r="DH377" s="326">
        <v>0</v>
      </c>
      <c r="DI377" s="326">
        <v>1699462.63</v>
      </c>
      <c r="DJ377" s="326">
        <v>0</v>
      </c>
      <c r="DK377" s="326">
        <v>0</v>
      </c>
      <c r="DL377" s="326">
        <v>150928.48000000001</v>
      </c>
      <c r="DM377" s="326">
        <v>187123.14</v>
      </c>
      <c r="DN377" s="326">
        <v>0</v>
      </c>
      <c r="DO377" s="326">
        <v>0</v>
      </c>
      <c r="DP377" s="326">
        <v>79812.710000000006</v>
      </c>
      <c r="DQ377" s="326">
        <v>0</v>
      </c>
      <c r="DR377" s="326">
        <v>0</v>
      </c>
      <c r="DS377" s="326">
        <v>0</v>
      </c>
      <c r="DT377" s="326">
        <v>0</v>
      </c>
      <c r="DU377" s="326">
        <v>0</v>
      </c>
      <c r="DV377" s="326">
        <v>252086.69</v>
      </c>
      <c r="DW377" s="326">
        <v>0</v>
      </c>
      <c r="DX377" s="326">
        <v>4754.68</v>
      </c>
      <c r="DY377" s="326">
        <v>5704.56</v>
      </c>
      <c r="DZ377" s="326">
        <v>17529.39</v>
      </c>
      <c r="EA377" s="326">
        <v>9213.0499999999993</v>
      </c>
      <c r="EB377" s="326">
        <v>7366.46</v>
      </c>
      <c r="EC377" s="326">
        <v>0</v>
      </c>
      <c r="ED377" s="326">
        <v>424909.56</v>
      </c>
      <c r="EE377" s="326">
        <v>420976.78</v>
      </c>
      <c r="EF377" s="326">
        <v>916482.22</v>
      </c>
      <c r="EG377" s="326">
        <v>808225</v>
      </c>
      <c r="EH377" s="326">
        <v>0</v>
      </c>
      <c r="EI377" s="326">
        <v>0</v>
      </c>
      <c r="EJ377" s="326">
        <v>0</v>
      </c>
      <c r="EK377" s="326">
        <v>112190</v>
      </c>
      <c r="EL377" s="326">
        <v>0</v>
      </c>
      <c r="EM377" s="326">
        <v>4540000</v>
      </c>
      <c r="EN377" s="326">
        <v>17612.54</v>
      </c>
      <c r="EO377" s="326">
        <v>17656.36</v>
      </c>
      <c r="EP377" s="326">
        <v>43.82</v>
      </c>
      <c r="EQ377" s="326">
        <v>0</v>
      </c>
      <c r="ER377" s="326">
        <v>0</v>
      </c>
      <c r="ES377" s="326">
        <v>0</v>
      </c>
      <c r="ET377" s="326">
        <v>0</v>
      </c>
      <c r="EU377" s="326">
        <v>155101.85999999999</v>
      </c>
      <c r="EV377" s="326">
        <v>168303.83</v>
      </c>
      <c r="EW377" s="326">
        <v>599273.25</v>
      </c>
      <c r="EX377" s="326">
        <v>586071.28</v>
      </c>
      <c r="EY377" s="326">
        <v>0</v>
      </c>
      <c r="EZ377" s="326">
        <v>0</v>
      </c>
      <c r="FA377" s="326">
        <v>25183.95</v>
      </c>
      <c r="FB377" s="326">
        <v>132911.14000000001</v>
      </c>
      <c r="FC377" s="326">
        <v>0</v>
      </c>
      <c r="FD377" s="326">
        <v>107727.19</v>
      </c>
      <c r="FE377" s="326">
        <v>0</v>
      </c>
      <c r="FF377" s="326">
        <v>0</v>
      </c>
      <c r="FG377" s="326">
        <v>0</v>
      </c>
      <c r="FH377" s="326">
        <v>175896.15</v>
      </c>
      <c r="FI377" s="326">
        <v>163388.4</v>
      </c>
      <c r="FJ377" s="326">
        <v>5757.75</v>
      </c>
      <c r="FK377" s="326">
        <v>6750</v>
      </c>
    </row>
    <row r="378" spans="1:167" x14ac:dyDescent="0.15">
      <c r="A378" s="334">
        <v>5992</v>
      </c>
      <c r="B378" s="334" t="s">
        <v>822</v>
      </c>
      <c r="C378" s="326">
        <v>0</v>
      </c>
      <c r="D378" s="326">
        <v>5829685.8399999999</v>
      </c>
      <c r="E378" s="326">
        <v>0</v>
      </c>
      <c r="F378" s="326">
        <v>602.83000000000004</v>
      </c>
      <c r="G378" s="326">
        <v>5911.75</v>
      </c>
      <c r="H378" s="326">
        <v>52367.839999999997</v>
      </c>
      <c r="I378" s="326">
        <v>1898</v>
      </c>
      <c r="J378" s="326">
        <v>4043.51</v>
      </c>
      <c r="K378" s="326">
        <v>297689.21999999997</v>
      </c>
      <c r="L378" s="326">
        <v>0</v>
      </c>
      <c r="M378" s="326">
        <v>0</v>
      </c>
      <c r="N378" s="326">
        <v>0</v>
      </c>
      <c r="O378" s="326">
        <v>0</v>
      </c>
      <c r="P378" s="326">
        <v>0</v>
      </c>
      <c r="Q378" s="326">
        <v>0</v>
      </c>
      <c r="R378" s="326">
        <v>0</v>
      </c>
      <c r="S378" s="326">
        <v>0</v>
      </c>
      <c r="T378" s="326">
        <v>0</v>
      </c>
      <c r="U378" s="326">
        <v>66364.95</v>
      </c>
      <c r="V378" s="326">
        <v>144686</v>
      </c>
      <c r="W378" s="326">
        <v>31058.18</v>
      </c>
      <c r="X378" s="326">
        <v>0</v>
      </c>
      <c r="Y378" s="326">
        <v>121444.45</v>
      </c>
      <c r="Z378" s="326">
        <v>18852.55</v>
      </c>
      <c r="AA378" s="326">
        <v>320714.71999999997</v>
      </c>
      <c r="AB378" s="326">
        <v>0</v>
      </c>
      <c r="AC378" s="326">
        <v>244293.18</v>
      </c>
      <c r="AD378" s="326">
        <v>18344.89</v>
      </c>
      <c r="AE378" s="326">
        <v>94981.54</v>
      </c>
      <c r="AF378" s="326">
        <v>0</v>
      </c>
      <c r="AG378" s="326">
        <v>0</v>
      </c>
      <c r="AH378" s="326">
        <v>141576.41</v>
      </c>
      <c r="AI378" s="326">
        <v>26489</v>
      </c>
      <c r="AJ378" s="326">
        <v>0</v>
      </c>
      <c r="AK378" s="326">
        <v>0</v>
      </c>
      <c r="AL378" s="326">
        <v>0</v>
      </c>
      <c r="AM378" s="326">
        <v>5889</v>
      </c>
      <c r="AN378" s="326">
        <v>175</v>
      </c>
      <c r="AO378" s="326">
        <v>0</v>
      </c>
      <c r="AP378" s="326">
        <v>3430.18</v>
      </c>
      <c r="AQ378" s="326">
        <v>1190259.8700000001</v>
      </c>
      <c r="AR378" s="326">
        <v>1261106.19</v>
      </c>
      <c r="AS378" s="326">
        <v>494682.14</v>
      </c>
      <c r="AT378" s="326">
        <v>114387.72</v>
      </c>
      <c r="AU378" s="326">
        <v>100484.74</v>
      </c>
      <c r="AV378" s="326">
        <v>4794.8599999999997</v>
      </c>
      <c r="AW378" s="326">
        <v>76044.3</v>
      </c>
      <c r="AX378" s="326">
        <v>219655.36</v>
      </c>
      <c r="AY378" s="326">
        <v>298958.3</v>
      </c>
      <c r="AZ378" s="326">
        <v>326729.51</v>
      </c>
      <c r="BA378" s="326">
        <v>1343084.05</v>
      </c>
      <c r="BB378" s="326">
        <v>58693.86</v>
      </c>
      <c r="BC378" s="326">
        <v>65121.42</v>
      </c>
      <c r="BD378" s="326">
        <v>0</v>
      </c>
      <c r="BE378" s="326">
        <v>61065.25</v>
      </c>
      <c r="BF378" s="326">
        <v>869857.62</v>
      </c>
      <c r="BG378" s="326">
        <v>304992.46000000002</v>
      </c>
      <c r="BH378" s="326">
        <v>22281.05</v>
      </c>
      <c r="BI378" s="326">
        <v>0</v>
      </c>
      <c r="BJ378" s="326">
        <v>0</v>
      </c>
      <c r="BK378" s="326">
        <v>0</v>
      </c>
      <c r="BL378" s="326">
        <v>2148.35</v>
      </c>
      <c r="BM378" s="326">
        <v>608472.26</v>
      </c>
      <c r="BN378" s="326">
        <v>617307.1</v>
      </c>
      <c r="BO378" s="326">
        <v>0</v>
      </c>
      <c r="BP378" s="326">
        <v>0</v>
      </c>
      <c r="BQ378" s="326">
        <v>4434971.63</v>
      </c>
      <c r="BR378" s="326">
        <v>5042288.78</v>
      </c>
      <c r="BS378" s="326">
        <v>5043443.8899999997</v>
      </c>
      <c r="BT378" s="326">
        <v>5661744.2300000004</v>
      </c>
      <c r="BU378" s="326">
        <v>0</v>
      </c>
      <c r="BV378" s="326">
        <v>0</v>
      </c>
      <c r="BW378" s="326">
        <v>682604.72</v>
      </c>
      <c r="BX378" s="326">
        <v>0</v>
      </c>
      <c r="BY378" s="326">
        <v>0</v>
      </c>
      <c r="BZ378" s="326">
        <v>0</v>
      </c>
      <c r="CA378" s="326">
        <v>0</v>
      </c>
      <c r="CB378" s="326">
        <v>0</v>
      </c>
      <c r="CC378" s="326">
        <v>0</v>
      </c>
      <c r="CD378" s="326">
        <v>0</v>
      </c>
      <c r="CE378" s="326">
        <v>0</v>
      </c>
      <c r="CF378" s="326">
        <v>0</v>
      </c>
      <c r="CG378" s="326">
        <v>0</v>
      </c>
      <c r="CH378" s="326">
        <v>17511.599999999999</v>
      </c>
      <c r="CI378" s="326">
        <v>0</v>
      </c>
      <c r="CJ378" s="326">
        <v>0</v>
      </c>
      <c r="CK378" s="326">
        <v>0</v>
      </c>
      <c r="CL378" s="326">
        <v>0</v>
      </c>
      <c r="CM378" s="326">
        <v>188990</v>
      </c>
      <c r="CN378" s="326">
        <v>0</v>
      </c>
      <c r="CO378" s="326">
        <v>0</v>
      </c>
      <c r="CP378" s="326">
        <v>0</v>
      </c>
      <c r="CQ378" s="326">
        <v>0</v>
      </c>
      <c r="CR378" s="326">
        <v>0</v>
      </c>
      <c r="CS378" s="326">
        <v>0</v>
      </c>
      <c r="CT378" s="326">
        <v>119392.56</v>
      </c>
      <c r="CU378" s="326">
        <v>0</v>
      </c>
      <c r="CV378" s="326">
        <v>0</v>
      </c>
      <c r="CW378" s="326">
        <v>0</v>
      </c>
      <c r="CX378" s="326">
        <v>27273.15</v>
      </c>
      <c r="CY378" s="326">
        <v>0</v>
      </c>
      <c r="CZ378" s="326">
        <v>0</v>
      </c>
      <c r="DA378" s="326">
        <v>0</v>
      </c>
      <c r="DB378" s="326">
        <v>0</v>
      </c>
      <c r="DC378" s="326">
        <v>0</v>
      </c>
      <c r="DD378" s="326">
        <v>0</v>
      </c>
      <c r="DE378" s="326">
        <v>0</v>
      </c>
      <c r="DF378" s="326">
        <v>0</v>
      </c>
      <c r="DG378" s="326">
        <v>0</v>
      </c>
      <c r="DH378" s="326">
        <v>0</v>
      </c>
      <c r="DI378" s="326">
        <v>894075.01</v>
      </c>
      <c r="DJ378" s="326">
        <v>0</v>
      </c>
      <c r="DK378" s="326">
        <v>0</v>
      </c>
      <c r="DL378" s="326">
        <v>85572.41</v>
      </c>
      <c r="DM378" s="326">
        <v>6223.97</v>
      </c>
      <c r="DN378" s="326">
        <v>0</v>
      </c>
      <c r="DO378" s="326">
        <v>0</v>
      </c>
      <c r="DP378" s="326">
        <v>38542.129999999997</v>
      </c>
      <c r="DQ378" s="326">
        <v>0</v>
      </c>
      <c r="DR378" s="326">
        <v>0</v>
      </c>
      <c r="DS378" s="326">
        <v>0</v>
      </c>
      <c r="DT378" s="326">
        <v>0</v>
      </c>
      <c r="DU378" s="326">
        <v>0</v>
      </c>
      <c r="DV378" s="326">
        <v>11358.51</v>
      </c>
      <c r="DW378" s="326">
        <v>0</v>
      </c>
      <c r="DX378" s="326">
        <v>158815.22</v>
      </c>
      <c r="DY378" s="326">
        <v>77102.47</v>
      </c>
      <c r="DZ378" s="326">
        <v>68806.070000000007</v>
      </c>
      <c r="EA378" s="326">
        <v>100390.34</v>
      </c>
      <c r="EB378" s="326">
        <v>50128.480000000003</v>
      </c>
      <c r="EC378" s="326">
        <v>0</v>
      </c>
      <c r="ED378" s="326">
        <v>0</v>
      </c>
      <c r="EE378" s="326">
        <v>0</v>
      </c>
      <c r="EF378" s="326">
        <v>0</v>
      </c>
      <c r="EG378" s="326">
        <v>0</v>
      </c>
      <c r="EH378" s="326">
        <v>0</v>
      </c>
      <c r="EI378" s="326">
        <v>0</v>
      </c>
      <c r="EJ378" s="326">
        <v>0</v>
      </c>
      <c r="EK378" s="326">
        <v>0</v>
      </c>
      <c r="EL378" s="326">
        <v>0</v>
      </c>
      <c r="EM378" s="326">
        <v>0</v>
      </c>
      <c r="EN378" s="326">
        <v>40667.17</v>
      </c>
      <c r="EO378" s="326">
        <v>40947.11</v>
      </c>
      <c r="EP378" s="326">
        <v>279.94</v>
      </c>
      <c r="EQ378" s="326">
        <v>0</v>
      </c>
      <c r="ER378" s="326">
        <v>0</v>
      </c>
      <c r="ES378" s="326">
        <v>0</v>
      </c>
      <c r="ET378" s="326">
        <v>0</v>
      </c>
      <c r="EU378" s="326">
        <v>0</v>
      </c>
      <c r="EV378" s="326">
        <v>0</v>
      </c>
      <c r="EW378" s="326">
        <v>352911.23</v>
      </c>
      <c r="EX378" s="326">
        <v>352911.23</v>
      </c>
      <c r="EY378" s="326">
        <v>0</v>
      </c>
      <c r="EZ378" s="326">
        <v>0</v>
      </c>
      <c r="FA378" s="326">
        <v>0</v>
      </c>
      <c r="FB378" s="326">
        <v>0</v>
      </c>
      <c r="FC378" s="326">
        <v>0</v>
      </c>
      <c r="FD378" s="326">
        <v>0</v>
      </c>
      <c r="FE378" s="326">
        <v>0</v>
      </c>
      <c r="FF378" s="326">
        <v>0</v>
      </c>
      <c r="FG378" s="326">
        <v>0</v>
      </c>
      <c r="FH378" s="326">
        <v>0</v>
      </c>
      <c r="FI378" s="326">
        <v>0</v>
      </c>
      <c r="FJ378" s="326">
        <v>0</v>
      </c>
      <c r="FK378" s="326">
        <v>0</v>
      </c>
    </row>
    <row r="379" spans="1:167" x14ac:dyDescent="0.15">
      <c r="A379" s="334">
        <v>6013</v>
      </c>
      <c r="B379" s="334" t="s">
        <v>823</v>
      </c>
      <c r="C379" s="326">
        <v>0</v>
      </c>
      <c r="D379" s="326">
        <v>7096397</v>
      </c>
      <c r="E379" s="326">
        <v>0</v>
      </c>
      <c r="F379" s="326">
        <v>307</v>
      </c>
      <c r="G379" s="326">
        <v>33177.5</v>
      </c>
      <c r="H379" s="326">
        <v>3156.52</v>
      </c>
      <c r="I379" s="326">
        <v>196665.98</v>
      </c>
      <c r="J379" s="326">
        <v>0</v>
      </c>
      <c r="K379" s="326">
        <v>437144.07</v>
      </c>
      <c r="L379" s="326">
        <v>0</v>
      </c>
      <c r="M379" s="326">
        <v>3135</v>
      </c>
      <c r="N379" s="326">
        <v>0</v>
      </c>
      <c r="O379" s="326">
        <v>0</v>
      </c>
      <c r="P379" s="326">
        <v>12924</v>
      </c>
      <c r="Q379" s="326">
        <v>0</v>
      </c>
      <c r="R379" s="326">
        <v>0</v>
      </c>
      <c r="S379" s="326">
        <v>0</v>
      </c>
      <c r="T379" s="326">
        <v>0</v>
      </c>
      <c r="U379" s="326">
        <v>46202.89</v>
      </c>
      <c r="V379" s="326">
        <v>103201</v>
      </c>
      <c r="W379" s="326">
        <v>16202.71</v>
      </c>
      <c r="X379" s="326">
        <v>0</v>
      </c>
      <c r="Y379" s="326">
        <v>0</v>
      </c>
      <c r="Z379" s="326">
        <v>0</v>
      </c>
      <c r="AA379" s="326">
        <v>383707.79</v>
      </c>
      <c r="AB379" s="326">
        <v>0</v>
      </c>
      <c r="AC379" s="326">
        <v>0</v>
      </c>
      <c r="AD379" s="326">
        <v>21387.81</v>
      </c>
      <c r="AE379" s="326">
        <v>77744.100000000006</v>
      </c>
      <c r="AF379" s="326">
        <v>0</v>
      </c>
      <c r="AG379" s="326">
        <v>0</v>
      </c>
      <c r="AH379" s="326">
        <v>0</v>
      </c>
      <c r="AI379" s="326">
        <v>46667</v>
      </c>
      <c r="AJ379" s="326">
        <v>0</v>
      </c>
      <c r="AK379" s="326">
        <v>0</v>
      </c>
      <c r="AL379" s="326">
        <v>0</v>
      </c>
      <c r="AM379" s="326">
        <v>58.36</v>
      </c>
      <c r="AN379" s="326">
        <v>5372.79</v>
      </c>
      <c r="AO379" s="326">
        <v>0</v>
      </c>
      <c r="AP379" s="326">
        <v>6532.97</v>
      </c>
      <c r="AQ379" s="326">
        <v>442917.52</v>
      </c>
      <c r="AR379" s="326">
        <v>1918721.38</v>
      </c>
      <c r="AS379" s="326">
        <v>580550.36</v>
      </c>
      <c r="AT379" s="326">
        <v>247025.44</v>
      </c>
      <c r="AU379" s="326">
        <v>362219.2</v>
      </c>
      <c r="AV379" s="326">
        <v>0</v>
      </c>
      <c r="AW379" s="326">
        <v>366588.6</v>
      </c>
      <c r="AX379" s="326">
        <v>348563.32</v>
      </c>
      <c r="AY379" s="326">
        <v>793101.96</v>
      </c>
      <c r="AZ379" s="326">
        <v>0</v>
      </c>
      <c r="BA379" s="326">
        <v>969402.63</v>
      </c>
      <c r="BB379" s="326">
        <v>250082.95</v>
      </c>
      <c r="BC379" s="326">
        <v>126755.74</v>
      </c>
      <c r="BD379" s="326">
        <v>31124.62</v>
      </c>
      <c r="BE379" s="326">
        <v>133072.13</v>
      </c>
      <c r="BF379" s="326">
        <v>509501.31</v>
      </c>
      <c r="BG379" s="326">
        <v>630593.06000000006</v>
      </c>
      <c r="BH379" s="326">
        <v>0.25</v>
      </c>
      <c r="BI379" s="326">
        <v>0</v>
      </c>
      <c r="BJ379" s="326">
        <v>0</v>
      </c>
      <c r="BK379" s="326">
        <v>0</v>
      </c>
      <c r="BL379" s="326">
        <v>0</v>
      </c>
      <c r="BM379" s="326">
        <v>0</v>
      </c>
      <c r="BN379" s="326">
        <v>0</v>
      </c>
      <c r="BO379" s="326">
        <v>1149549.33</v>
      </c>
      <c r="BP379" s="326">
        <v>1929313.35</v>
      </c>
      <c r="BQ379" s="326">
        <v>0</v>
      </c>
      <c r="BR379" s="326">
        <v>0</v>
      </c>
      <c r="BS379" s="326">
        <v>1149549.33</v>
      </c>
      <c r="BT379" s="326">
        <v>1929313.35</v>
      </c>
      <c r="BU379" s="326">
        <v>0</v>
      </c>
      <c r="BV379" s="326">
        <v>0</v>
      </c>
      <c r="BW379" s="326">
        <v>405888.65</v>
      </c>
      <c r="BX379" s="326">
        <v>0</v>
      </c>
      <c r="BY379" s="326">
        <v>0</v>
      </c>
      <c r="BZ379" s="326">
        <v>0</v>
      </c>
      <c r="CA379" s="326">
        <v>0</v>
      </c>
      <c r="CB379" s="326">
        <v>0</v>
      </c>
      <c r="CC379" s="326">
        <v>300258.71999999997</v>
      </c>
      <c r="CD379" s="326">
        <v>0</v>
      </c>
      <c r="CE379" s="326">
        <v>0</v>
      </c>
      <c r="CF379" s="326">
        <v>0</v>
      </c>
      <c r="CG379" s="326">
        <v>0</v>
      </c>
      <c r="CH379" s="326">
        <v>0</v>
      </c>
      <c r="CI379" s="326">
        <v>0</v>
      </c>
      <c r="CJ379" s="326">
        <v>971.49</v>
      </c>
      <c r="CK379" s="326">
        <v>0</v>
      </c>
      <c r="CL379" s="326">
        <v>0</v>
      </c>
      <c r="CM379" s="326">
        <v>208553</v>
      </c>
      <c r="CN379" s="326">
        <v>0</v>
      </c>
      <c r="CO379" s="326">
        <v>0</v>
      </c>
      <c r="CP379" s="326">
        <v>0</v>
      </c>
      <c r="CQ379" s="326">
        <v>0</v>
      </c>
      <c r="CR379" s="326">
        <v>0</v>
      </c>
      <c r="CS379" s="326">
        <v>0</v>
      </c>
      <c r="CT379" s="326">
        <v>125111.73</v>
      </c>
      <c r="CU379" s="326">
        <v>0</v>
      </c>
      <c r="CV379" s="326">
        <v>0</v>
      </c>
      <c r="CW379" s="326">
        <v>0</v>
      </c>
      <c r="CX379" s="326">
        <v>0</v>
      </c>
      <c r="CY379" s="326">
        <v>0</v>
      </c>
      <c r="CZ379" s="326">
        <v>0</v>
      </c>
      <c r="DA379" s="326">
        <v>0</v>
      </c>
      <c r="DB379" s="326">
        <v>0</v>
      </c>
      <c r="DC379" s="326">
        <v>0</v>
      </c>
      <c r="DD379" s="326">
        <v>0</v>
      </c>
      <c r="DE379" s="326">
        <v>0</v>
      </c>
      <c r="DF379" s="326">
        <v>0</v>
      </c>
      <c r="DG379" s="326">
        <v>0</v>
      </c>
      <c r="DH379" s="326">
        <v>0</v>
      </c>
      <c r="DI379" s="326">
        <v>517995.76</v>
      </c>
      <c r="DJ379" s="326">
        <v>0</v>
      </c>
      <c r="DK379" s="326">
        <v>0</v>
      </c>
      <c r="DL379" s="326">
        <v>335667.09</v>
      </c>
      <c r="DM379" s="326">
        <v>19263.28</v>
      </c>
      <c r="DN379" s="326">
        <v>0</v>
      </c>
      <c r="DO379" s="326">
        <v>0</v>
      </c>
      <c r="DP379" s="326">
        <v>64630.94</v>
      </c>
      <c r="DQ379" s="326">
        <v>0</v>
      </c>
      <c r="DR379" s="326">
        <v>0</v>
      </c>
      <c r="DS379" s="326">
        <v>0</v>
      </c>
      <c r="DT379" s="326">
        <v>0</v>
      </c>
      <c r="DU379" s="326">
        <v>0</v>
      </c>
      <c r="DV379" s="326">
        <v>36041.949999999997</v>
      </c>
      <c r="DW379" s="326">
        <v>67184.570000000007</v>
      </c>
      <c r="DX379" s="326">
        <v>0</v>
      </c>
      <c r="DY379" s="326">
        <v>0</v>
      </c>
      <c r="DZ379" s="326">
        <v>0</v>
      </c>
      <c r="EA379" s="326">
        <v>0</v>
      </c>
      <c r="EB379" s="326">
        <v>0</v>
      </c>
      <c r="EC379" s="326">
        <v>0</v>
      </c>
      <c r="ED379" s="326">
        <v>110558.08</v>
      </c>
      <c r="EE379" s="326">
        <v>103635.07</v>
      </c>
      <c r="EF379" s="326">
        <v>661239.34</v>
      </c>
      <c r="EG379" s="326">
        <v>609559.9</v>
      </c>
      <c r="EH379" s="326">
        <v>0</v>
      </c>
      <c r="EI379" s="326">
        <v>0</v>
      </c>
      <c r="EJ379" s="326">
        <v>0</v>
      </c>
      <c r="EK379" s="326">
        <v>58602.45</v>
      </c>
      <c r="EL379" s="326">
        <v>0</v>
      </c>
      <c r="EM379" s="326">
        <v>3431337.75</v>
      </c>
      <c r="EN379" s="326">
        <v>0</v>
      </c>
      <c r="EO379" s="326">
        <v>18450</v>
      </c>
      <c r="EP379" s="326">
        <v>18450.07</v>
      </c>
      <c r="EQ379" s="326">
        <v>0</v>
      </c>
      <c r="ER379" s="326">
        <v>0</v>
      </c>
      <c r="ES379" s="326">
        <v>0</v>
      </c>
      <c r="ET379" s="326">
        <v>7.0000000000000007E-2</v>
      </c>
      <c r="EU379" s="326">
        <v>0</v>
      </c>
      <c r="EV379" s="326">
        <v>0</v>
      </c>
      <c r="EW379" s="326">
        <v>224628.3</v>
      </c>
      <c r="EX379" s="326">
        <v>224628.3</v>
      </c>
      <c r="EY379" s="326">
        <v>0</v>
      </c>
      <c r="EZ379" s="326">
        <v>126885.32</v>
      </c>
      <c r="FA379" s="326">
        <v>168298.99</v>
      </c>
      <c r="FB379" s="326">
        <v>647730.17000000004</v>
      </c>
      <c r="FC379" s="326">
        <v>145223</v>
      </c>
      <c r="FD379" s="326">
        <v>461093.5</v>
      </c>
      <c r="FE379" s="326">
        <v>0</v>
      </c>
      <c r="FF379" s="326">
        <v>0</v>
      </c>
      <c r="FG379" s="326">
        <v>0</v>
      </c>
      <c r="FH379" s="326">
        <v>252379.62</v>
      </c>
      <c r="FI379" s="326">
        <v>20134.95</v>
      </c>
      <c r="FJ379" s="326">
        <v>232244.67</v>
      </c>
      <c r="FK379" s="326">
        <v>0</v>
      </c>
    </row>
    <row r="380" spans="1:167" x14ac:dyDescent="0.15">
      <c r="A380" s="334">
        <v>6022</v>
      </c>
      <c r="B380" s="334" t="s">
        <v>824</v>
      </c>
      <c r="C380" s="326">
        <v>0</v>
      </c>
      <c r="D380" s="326">
        <v>1823490</v>
      </c>
      <c r="E380" s="326">
        <v>0</v>
      </c>
      <c r="F380" s="326">
        <v>1445.47</v>
      </c>
      <c r="G380" s="326">
        <v>18828.34</v>
      </c>
      <c r="H380" s="326">
        <v>5059.63</v>
      </c>
      <c r="I380" s="326">
        <v>38800.68</v>
      </c>
      <c r="J380" s="326">
        <v>8805.42</v>
      </c>
      <c r="K380" s="326">
        <v>475024</v>
      </c>
      <c r="L380" s="326">
        <v>0</v>
      </c>
      <c r="M380" s="326">
        <v>1482.8</v>
      </c>
      <c r="N380" s="326">
        <v>0</v>
      </c>
      <c r="O380" s="326">
        <v>0</v>
      </c>
      <c r="P380" s="326">
        <v>0</v>
      </c>
      <c r="Q380" s="326">
        <v>0</v>
      </c>
      <c r="R380" s="326">
        <v>0</v>
      </c>
      <c r="S380" s="326">
        <v>0</v>
      </c>
      <c r="T380" s="326">
        <v>0</v>
      </c>
      <c r="U380" s="326">
        <v>27375.51</v>
      </c>
      <c r="V380" s="326">
        <v>2999731</v>
      </c>
      <c r="W380" s="326">
        <v>30130.75</v>
      </c>
      <c r="X380" s="326">
        <v>0</v>
      </c>
      <c r="Y380" s="326">
        <v>0</v>
      </c>
      <c r="Z380" s="326">
        <v>0</v>
      </c>
      <c r="AA380" s="326">
        <v>237693.18</v>
      </c>
      <c r="AB380" s="326">
        <v>0</v>
      </c>
      <c r="AC380" s="326">
        <v>0</v>
      </c>
      <c r="AD380" s="326">
        <v>20891.96</v>
      </c>
      <c r="AE380" s="326">
        <v>110729.22</v>
      </c>
      <c r="AF380" s="326">
        <v>0</v>
      </c>
      <c r="AG380" s="326">
        <v>0</v>
      </c>
      <c r="AH380" s="326">
        <v>24373.19</v>
      </c>
      <c r="AI380" s="326">
        <v>44945</v>
      </c>
      <c r="AJ380" s="326">
        <v>0</v>
      </c>
      <c r="AK380" s="326">
        <v>35000</v>
      </c>
      <c r="AL380" s="326">
        <v>0</v>
      </c>
      <c r="AM380" s="326">
        <v>102317.51</v>
      </c>
      <c r="AN380" s="326">
        <v>0</v>
      </c>
      <c r="AO380" s="326">
        <v>0</v>
      </c>
      <c r="AP380" s="326">
        <v>1442.68</v>
      </c>
      <c r="AQ380" s="326">
        <v>2463691.33</v>
      </c>
      <c r="AR380" s="326">
        <v>515746.53</v>
      </c>
      <c r="AS380" s="326">
        <v>0</v>
      </c>
      <c r="AT380" s="326">
        <v>170046.89</v>
      </c>
      <c r="AU380" s="326">
        <v>18503.14</v>
      </c>
      <c r="AV380" s="326">
        <v>0</v>
      </c>
      <c r="AW380" s="326">
        <v>215571.55</v>
      </c>
      <c r="AX380" s="326">
        <v>280533.39</v>
      </c>
      <c r="AY380" s="326">
        <v>167846.98</v>
      </c>
      <c r="AZ380" s="326">
        <v>126139.48</v>
      </c>
      <c r="BA380" s="326">
        <v>918490.1</v>
      </c>
      <c r="BB380" s="326">
        <v>173828.37</v>
      </c>
      <c r="BC380" s="326">
        <v>68506</v>
      </c>
      <c r="BD380" s="326">
        <v>109.83</v>
      </c>
      <c r="BE380" s="326">
        <v>7183.21</v>
      </c>
      <c r="BF380" s="326">
        <v>358195.85</v>
      </c>
      <c r="BG380" s="326">
        <v>827481</v>
      </c>
      <c r="BH380" s="326">
        <v>0</v>
      </c>
      <c r="BI380" s="326">
        <v>18244.169999999998</v>
      </c>
      <c r="BJ380" s="326">
        <v>41843.86</v>
      </c>
      <c r="BK380" s="326">
        <v>0</v>
      </c>
      <c r="BL380" s="326">
        <v>0</v>
      </c>
      <c r="BM380" s="326">
        <v>0</v>
      </c>
      <c r="BN380" s="326">
        <v>0</v>
      </c>
      <c r="BO380" s="326">
        <v>0</v>
      </c>
      <c r="BP380" s="326">
        <v>0</v>
      </c>
      <c r="BQ380" s="326">
        <v>1164257.1599999999</v>
      </c>
      <c r="BR380" s="326">
        <v>836350.16</v>
      </c>
      <c r="BS380" s="326">
        <v>1182501.33</v>
      </c>
      <c r="BT380" s="326">
        <v>878194.02</v>
      </c>
      <c r="BU380" s="326">
        <v>0</v>
      </c>
      <c r="BV380" s="326">
        <v>0</v>
      </c>
      <c r="BW380" s="326">
        <v>299292.84999999998</v>
      </c>
      <c r="BX380" s="326">
        <v>0</v>
      </c>
      <c r="BY380" s="326">
        <v>0</v>
      </c>
      <c r="BZ380" s="326">
        <v>0</v>
      </c>
      <c r="CA380" s="326">
        <v>350</v>
      </c>
      <c r="CB380" s="326">
        <v>17277.150000000001</v>
      </c>
      <c r="CC380" s="326">
        <v>0</v>
      </c>
      <c r="CD380" s="326">
        <v>0</v>
      </c>
      <c r="CE380" s="326">
        <v>0</v>
      </c>
      <c r="CF380" s="326">
        <v>0</v>
      </c>
      <c r="CG380" s="326">
        <v>0</v>
      </c>
      <c r="CH380" s="326">
        <v>0</v>
      </c>
      <c r="CI380" s="326">
        <v>0</v>
      </c>
      <c r="CJ380" s="326">
        <v>0</v>
      </c>
      <c r="CK380" s="326">
        <v>0</v>
      </c>
      <c r="CL380" s="326">
        <v>0</v>
      </c>
      <c r="CM380" s="326">
        <v>83041</v>
      </c>
      <c r="CN380" s="326">
        <v>0</v>
      </c>
      <c r="CO380" s="326">
        <v>0</v>
      </c>
      <c r="CP380" s="326">
        <v>0</v>
      </c>
      <c r="CQ380" s="326">
        <v>0</v>
      </c>
      <c r="CR380" s="326">
        <v>0</v>
      </c>
      <c r="CS380" s="326">
        <v>0</v>
      </c>
      <c r="CT380" s="326">
        <v>99549</v>
      </c>
      <c r="CU380" s="326">
        <v>0</v>
      </c>
      <c r="CV380" s="326">
        <v>0</v>
      </c>
      <c r="CW380" s="326">
        <v>0</v>
      </c>
      <c r="CX380" s="326">
        <v>0</v>
      </c>
      <c r="CY380" s="326">
        <v>0</v>
      </c>
      <c r="CZ380" s="326">
        <v>0</v>
      </c>
      <c r="DA380" s="326">
        <v>0</v>
      </c>
      <c r="DB380" s="326">
        <v>0</v>
      </c>
      <c r="DC380" s="326">
        <v>0</v>
      </c>
      <c r="DD380" s="326">
        <v>0</v>
      </c>
      <c r="DE380" s="326">
        <v>0</v>
      </c>
      <c r="DF380" s="326">
        <v>0</v>
      </c>
      <c r="DG380" s="326">
        <v>0</v>
      </c>
      <c r="DH380" s="326">
        <v>0</v>
      </c>
      <c r="DI380" s="326">
        <v>406389.33</v>
      </c>
      <c r="DJ380" s="326">
        <v>0</v>
      </c>
      <c r="DK380" s="326">
        <v>0</v>
      </c>
      <c r="DL380" s="326">
        <v>70285.429999999993</v>
      </c>
      <c r="DM380" s="326">
        <v>0</v>
      </c>
      <c r="DN380" s="326">
        <v>0</v>
      </c>
      <c r="DO380" s="326">
        <v>0</v>
      </c>
      <c r="DP380" s="326">
        <v>7833.08</v>
      </c>
      <c r="DQ380" s="326">
        <v>3000</v>
      </c>
      <c r="DR380" s="326">
        <v>0</v>
      </c>
      <c r="DS380" s="326">
        <v>0</v>
      </c>
      <c r="DT380" s="326">
        <v>0</v>
      </c>
      <c r="DU380" s="326">
        <v>0</v>
      </c>
      <c r="DV380" s="326">
        <v>12002.16</v>
      </c>
      <c r="DW380" s="326">
        <v>0</v>
      </c>
      <c r="DX380" s="326">
        <v>2238.19</v>
      </c>
      <c r="DY380" s="326">
        <v>5233</v>
      </c>
      <c r="DZ380" s="326">
        <v>4671.7</v>
      </c>
      <c r="EA380" s="326">
        <v>1676.89</v>
      </c>
      <c r="EB380" s="326">
        <v>0</v>
      </c>
      <c r="EC380" s="326">
        <v>0</v>
      </c>
      <c r="ED380" s="326">
        <v>107772.67</v>
      </c>
      <c r="EE380" s="326">
        <v>137027.67000000001</v>
      </c>
      <c r="EF380" s="326">
        <v>603705</v>
      </c>
      <c r="EG380" s="326">
        <v>574450</v>
      </c>
      <c r="EH380" s="326">
        <v>0</v>
      </c>
      <c r="EI380" s="326">
        <v>0</v>
      </c>
      <c r="EJ380" s="326">
        <v>0</v>
      </c>
      <c r="EK380" s="326">
        <v>0</v>
      </c>
      <c r="EL380" s="326">
        <v>0</v>
      </c>
      <c r="EM380" s="326">
        <v>5785000</v>
      </c>
      <c r="EN380" s="326">
        <v>0</v>
      </c>
      <c r="EO380" s="326">
        <v>0</v>
      </c>
      <c r="EP380" s="326">
        <v>0</v>
      </c>
      <c r="EQ380" s="326">
        <v>0</v>
      </c>
      <c r="ER380" s="326">
        <v>0</v>
      </c>
      <c r="ES380" s="326">
        <v>0</v>
      </c>
      <c r="ET380" s="326">
        <v>0</v>
      </c>
      <c r="EU380" s="326">
        <v>23328.02</v>
      </c>
      <c r="EV380" s="326">
        <v>22950.400000000001</v>
      </c>
      <c r="EW380" s="326">
        <v>262466.39</v>
      </c>
      <c r="EX380" s="326">
        <v>262844.01</v>
      </c>
      <c r="EY380" s="326">
        <v>0</v>
      </c>
      <c r="EZ380" s="326">
        <v>0</v>
      </c>
      <c r="FA380" s="326">
        <v>11540.83</v>
      </c>
      <c r="FB380" s="326">
        <v>36465</v>
      </c>
      <c r="FC380" s="326">
        <v>5940.56</v>
      </c>
      <c r="FD380" s="326">
        <v>18983.61</v>
      </c>
      <c r="FE380" s="326">
        <v>0</v>
      </c>
      <c r="FF380" s="326">
        <v>0</v>
      </c>
      <c r="FG380" s="326">
        <v>0</v>
      </c>
      <c r="FH380" s="326">
        <v>0</v>
      </c>
      <c r="FI380" s="326">
        <v>0</v>
      </c>
      <c r="FJ380" s="326">
        <v>0</v>
      </c>
      <c r="FK380" s="326">
        <v>0</v>
      </c>
    </row>
    <row r="381" spans="1:167" x14ac:dyDescent="0.15">
      <c r="A381" s="334">
        <v>6027</v>
      </c>
      <c r="B381" s="334" t="s">
        <v>825</v>
      </c>
      <c r="C381" s="326">
        <v>0</v>
      </c>
      <c r="D381" s="326">
        <v>3250516</v>
      </c>
      <c r="E381" s="326">
        <v>18461.18</v>
      </c>
      <c r="F381" s="326">
        <v>11188.33</v>
      </c>
      <c r="G381" s="326">
        <v>16988.53</v>
      </c>
      <c r="H381" s="326">
        <v>3332.8</v>
      </c>
      <c r="I381" s="326">
        <v>39499.07</v>
      </c>
      <c r="J381" s="326">
        <v>3000</v>
      </c>
      <c r="K381" s="326">
        <v>687611.57</v>
      </c>
      <c r="L381" s="326">
        <v>0</v>
      </c>
      <c r="M381" s="326">
        <v>0</v>
      </c>
      <c r="N381" s="326">
        <v>0</v>
      </c>
      <c r="O381" s="326">
        <v>0</v>
      </c>
      <c r="P381" s="326">
        <v>6311.14</v>
      </c>
      <c r="Q381" s="326">
        <v>0</v>
      </c>
      <c r="R381" s="326">
        <v>0</v>
      </c>
      <c r="S381" s="326">
        <v>0</v>
      </c>
      <c r="T381" s="326">
        <v>0</v>
      </c>
      <c r="U381" s="326">
        <v>35818.83</v>
      </c>
      <c r="V381" s="326">
        <v>2530979</v>
      </c>
      <c r="W381" s="326">
        <v>5546</v>
      </c>
      <c r="X381" s="326">
        <v>0</v>
      </c>
      <c r="Y381" s="326">
        <v>152400.88</v>
      </c>
      <c r="Z381" s="326">
        <v>19473.37</v>
      </c>
      <c r="AA381" s="326">
        <v>424659.56</v>
      </c>
      <c r="AB381" s="326">
        <v>0</v>
      </c>
      <c r="AC381" s="326">
        <v>0</v>
      </c>
      <c r="AD381" s="326">
        <v>30457.439999999999</v>
      </c>
      <c r="AE381" s="326">
        <v>123405.04</v>
      </c>
      <c r="AF381" s="326">
        <v>0</v>
      </c>
      <c r="AG381" s="326">
        <v>0</v>
      </c>
      <c r="AH381" s="326">
        <v>71924.86</v>
      </c>
      <c r="AI381" s="326">
        <v>17946.900000000001</v>
      </c>
      <c r="AJ381" s="326">
        <v>0</v>
      </c>
      <c r="AK381" s="326">
        <v>0</v>
      </c>
      <c r="AL381" s="326">
        <v>0</v>
      </c>
      <c r="AM381" s="326">
        <v>1099.02</v>
      </c>
      <c r="AN381" s="326">
        <v>28187.08</v>
      </c>
      <c r="AO381" s="326">
        <v>0</v>
      </c>
      <c r="AP381" s="326">
        <v>0</v>
      </c>
      <c r="AQ381" s="326">
        <v>1340497.1100000001</v>
      </c>
      <c r="AR381" s="326">
        <v>1405770.18</v>
      </c>
      <c r="AS381" s="326">
        <v>209153.65</v>
      </c>
      <c r="AT381" s="326">
        <v>166399.16</v>
      </c>
      <c r="AU381" s="326">
        <v>163601.20000000001</v>
      </c>
      <c r="AV381" s="326">
        <v>799.4</v>
      </c>
      <c r="AW381" s="326">
        <v>224458.66</v>
      </c>
      <c r="AX381" s="326">
        <v>187957.34</v>
      </c>
      <c r="AY381" s="326">
        <v>265861.14</v>
      </c>
      <c r="AZ381" s="326">
        <v>396321.97</v>
      </c>
      <c r="BA381" s="326">
        <v>1466438.2</v>
      </c>
      <c r="BB381" s="326">
        <v>297077.65000000002</v>
      </c>
      <c r="BC381" s="326">
        <v>88345.7</v>
      </c>
      <c r="BD381" s="326">
        <v>2195.5</v>
      </c>
      <c r="BE381" s="326">
        <v>18150</v>
      </c>
      <c r="BF381" s="326">
        <v>985820.09</v>
      </c>
      <c r="BG381" s="326">
        <v>238361.14</v>
      </c>
      <c r="BH381" s="326">
        <v>17074.400000000001</v>
      </c>
      <c r="BI381" s="326">
        <v>0</v>
      </c>
      <c r="BJ381" s="326">
        <v>0</v>
      </c>
      <c r="BK381" s="326">
        <v>0</v>
      </c>
      <c r="BL381" s="326">
        <v>0</v>
      </c>
      <c r="BM381" s="326">
        <v>0</v>
      </c>
      <c r="BN381" s="326">
        <v>0</v>
      </c>
      <c r="BO381" s="326">
        <v>0</v>
      </c>
      <c r="BP381" s="326">
        <v>0</v>
      </c>
      <c r="BQ381" s="326">
        <v>1173943.8999999999</v>
      </c>
      <c r="BR381" s="326">
        <v>1178468.01</v>
      </c>
      <c r="BS381" s="326">
        <v>1173943.8999999999</v>
      </c>
      <c r="BT381" s="326">
        <v>1178468.01</v>
      </c>
      <c r="BU381" s="326">
        <v>0</v>
      </c>
      <c r="BV381" s="326">
        <v>0</v>
      </c>
      <c r="BW381" s="326">
        <v>928827.51</v>
      </c>
      <c r="BX381" s="326">
        <v>0</v>
      </c>
      <c r="BY381" s="326">
        <v>0</v>
      </c>
      <c r="BZ381" s="326">
        <v>0</v>
      </c>
      <c r="CA381" s="326">
        <v>0</v>
      </c>
      <c r="CB381" s="326">
        <v>0</v>
      </c>
      <c r="CC381" s="326">
        <v>41612.639999999999</v>
      </c>
      <c r="CD381" s="326">
        <v>0</v>
      </c>
      <c r="CE381" s="326">
        <v>0</v>
      </c>
      <c r="CF381" s="326">
        <v>0</v>
      </c>
      <c r="CG381" s="326">
        <v>0</v>
      </c>
      <c r="CH381" s="326">
        <v>37101</v>
      </c>
      <c r="CI381" s="326">
        <v>0</v>
      </c>
      <c r="CJ381" s="326">
        <v>0</v>
      </c>
      <c r="CK381" s="326">
        <v>0</v>
      </c>
      <c r="CL381" s="326">
        <v>0</v>
      </c>
      <c r="CM381" s="326">
        <v>312938</v>
      </c>
      <c r="CN381" s="326">
        <v>0</v>
      </c>
      <c r="CO381" s="326">
        <v>0</v>
      </c>
      <c r="CP381" s="326">
        <v>0</v>
      </c>
      <c r="CQ381" s="326">
        <v>0</v>
      </c>
      <c r="CR381" s="326">
        <v>0</v>
      </c>
      <c r="CS381" s="326">
        <v>0</v>
      </c>
      <c r="CT381" s="326">
        <v>137871.29</v>
      </c>
      <c r="CU381" s="326">
        <v>0</v>
      </c>
      <c r="CV381" s="326">
        <v>0</v>
      </c>
      <c r="CW381" s="326">
        <v>0</v>
      </c>
      <c r="CX381" s="326">
        <v>86790.76</v>
      </c>
      <c r="CY381" s="326">
        <v>0</v>
      </c>
      <c r="CZ381" s="326">
        <v>0</v>
      </c>
      <c r="DA381" s="326">
        <v>0</v>
      </c>
      <c r="DB381" s="326">
        <v>0</v>
      </c>
      <c r="DC381" s="326">
        <v>0</v>
      </c>
      <c r="DD381" s="326">
        <v>0</v>
      </c>
      <c r="DE381" s="326">
        <v>0</v>
      </c>
      <c r="DF381" s="326">
        <v>0</v>
      </c>
      <c r="DG381" s="326">
        <v>395.21</v>
      </c>
      <c r="DH381" s="326">
        <v>0</v>
      </c>
      <c r="DI381" s="326">
        <v>1082656.8500000001</v>
      </c>
      <c r="DJ381" s="326">
        <v>0</v>
      </c>
      <c r="DK381" s="326">
        <v>0</v>
      </c>
      <c r="DL381" s="326">
        <v>273339.42</v>
      </c>
      <c r="DM381" s="326">
        <v>98861.37</v>
      </c>
      <c r="DN381" s="326">
        <v>0</v>
      </c>
      <c r="DO381" s="326">
        <v>0</v>
      </c>
      <c r="DP381" s="326">
        <v>55556.03</v>
      </c>
      <c r="DQ381" s="326">
        <v>0</v>
      </c>
      <c r="DR381" s="326">
        <v>0</v>
      </c>
      <c r="DS381" s="326">
        <v>0</v>
      </c>
      <c r="DT381" s="326">
        <v>0</v>
      </c>
      <c r="DU381" s="326">
        <v>0</v>
      </c>
      <c r="DV381" s="326">
        <v>23895.22</v>
      </c>
      <c r="DW381" s="326">
        <v>10437.1</v>
      </c>
      <c r="DX381" s="326">
        <v>0</v>
      </c>
      <c r="DY381" s="326">
        <v>0</v>
      </c>
      <c r="DZ381" s="326">
        <v>0</v>
      </c>
      <c r="EA381" s="326">
        <v>0</v>
      </c>
      <c r="EB381" s="326">
        <v>0</v>
      </c>
      <c r="EC381" s="326">
        <v>0</v>
      </c>
      <c r="ED381" s="326">
        <v>37.42</v>
      </c>
      <c r="EE381" s="326">
        <v>38.64</v>
      </c>
      <c r="EF381" s="326">
        <v>76350.09</v>
      </c>
      <c r="EG381" s="326">
        <v>14999.57</v>
      </c>
      <c r="EH381" s="326">
        <v>0</v>
      </c>
      <c r="EI381" s="326">
        <v>0</v>
      </c>
      <c r="EJ381" s="326">
        <v>0</v>
      </c>
      <c r="EK381" s="326">
        <v>61349.3</v>
      </c>
      <c r="EL381" s="326">
        <v>0</v>
      </c>
      <c r="EM381" s="326">
        <v>228810.71</v>
      </c>
      <c r="EN381" s="326">
        <v>138917.26999999999</v>
      </c>
      <c r="EO381" s="326">
        <v>198925.96</v>
      </c>
      <c r="EP381" s="326">
        <v>60008.69</v>
      </c>
      <c r="EQ381" s="326">
        <v>0</v>
      </c>
      <c r="ER381" s="326">
        <v>0</v>
      </c>
      <c r="ES381" s="326">
        <v>0</v>
      </c>
      <c r="ET381" s="326">
        <v>0</v>
      </c>
      <c r="EU381" s="326">
        <v>0</v>
      </c>
      <c r="EV381" s="326">
        <v>0</v>
      </c>
      <c r="EW381" s="326">
        <v>246573.14</v>
      </c>
      <c r="EX381" s="326">
        <v>246573.14</v>
      </c>
      <c r="EY381" s="326">
        <v>0</v>
      </c>
      <c r="EZ381" s="326">
        <v>32306.240000000002</v>
      </c>
      <c r="FA381" s="326">
        <v>44867.16</v>
      </c>
      <c r="FB381" s="326">
        <v>260575.3</v>
      </c>
      <c r="FC381" s="326">
        <v>0</v>
      </c>
      <c r="FD381" s="326">
        <v>248014.38</v>
      </c>
      <c r="FE381" s="326">
        <v>0</v>
      </c>
      <c r="FF381" s="326">
        <v>0</v>
      </c>
      <c r="FG381" s="326">
        <v>0</v>
      </c>
      <c r="FH381" s="326">
        <v>0</v>
      </c>
      <c r="FI381" s="326">
        <v>0</v>
      </c>
      <c r="FJ381" s="326">
        <v>0</v>
      </c>
      <c r="FK381" s="326">
        <v>0</v>
      </c>
    </row>
    <row r="382" spans="1:167" x14ac:dyDescent="0.15">
      <c r="A382" s="334">
        <v>6069</v>
      </c>
      <c r="B382" s="334" t="s">
        <v>826</v>
      </c>
      <c r="C382" s="326">
        <v>0</v>
      </c>
      <c r="D382" s="326">
        <v>1312418</v>
      </c>
      <c r="E382" s="326">
        <v>0</v>
      </c>
      <c r="F382" s="326">
        <v>0</v>
      </c>
      <c r="G382" s="326">
        <v>0</v>
      </c>
      <c r="H382" s="326">
        <v>0</v>
      </c>
      <c r="I382" s="326">
        <v>1000</v>
      </c>
      <c r="J382" s="326">
        <v>0</v>
      </c>
      <c r="K382" s="326">
        <v>0</v>
      </c>
      <c r="L382" s="326">
        <v>0</v>
      </c>
      <c r="M382" s="326">
        <v>0</v>
      </c>
      <c r="N382" s="326">
        <v>0</v>
      </c>
      <c r="O382" s="326">
        <v>0</v>
      </c>
      <c r="P382" s="326">
        <v>0</v>
      </c>
      <c r="Q382" s="326">
        <v>0</v>
      </c>
      <c r="R382" s="326">
        <v>0</v>
      </c>
      <c r="S382" s="326">
        <v>0</v>
      </c>
      <c r="T382" s="326">
        <v>0</v>
      </c>
      <c r="U382" s="326">
        <v>5847.97</v>
      </c>
      <c r="V382" s="326">
        <v>0</v>
      </c>
      <c r="W382" s="326">
        <v>325</v>
      </c>
      <c r="X382" s="326">
        <v>0</v>
      </c>
      <c r="Y382" s="326">
        <v>0</v>
      </c>
      <c r="Z382" s="326">
        <v>13437.44</v>
      </c>
      <c r="AA382" s="326">
        <v>73900.800000000003</v>
      </c>
      <c r="AB382" s="326">
        <v>0</v>
      </c>
      <c r="AC382" s="326">
        <v>0</v>
      </c>
      <c r="AD382" s="326">
        <v>13726</v>
      </c>
      <c r="AE382" s="326">
        <v>26664</v>
      </c>
      <c r="AF382" s="326">
        <v>0</v>
      </c>
      <c r="AG382" s="326">
        <v>0</v>
      </c>
      <c r="AH382" s="326">
        <v>0</v>
      </c>
      <c r="AI382" s="326">
        <v>0</v>
      </c>
      <c r="AJ382" s="326">
        <v>0</v>
      </c>
      <c r="AK382" s="326">
        <v>0</v>
      </c>
      <c r="AL382" s="326">
        <v>0</v>
      </c>
      <c r="AM382" s="326">
        <v>0</v>
      </c>
      <c r="AN382" s="326">
        <v>0</v>
      </c>
      <c r="AO382" s="326">
        <v>0</v>
      </c>
      <c r="AP382" s="326">
        <v>0</v>
      </c>
      <c r="AQ382" s="326">
        <v>267875.84000000003</v>
      </c>
      <c r="AR382" s="326">
        <v>229878.47</v>
      </c>
      <c r="AS382" s="326">
        <v>43655.44</v>
      </c>
      <c r="AT382" s="326">
        <v>51633.08</v>
      </c>
      <c r="AU382" s="326">
        <v>15708.63</v>
      </c>
      <c r="AV382" s="326">
        <v>0</v>
      </c>
      <c r="AW382" s="326">
        <v>44090.19</v>
      </c>
      <c r="AX382" s="326">
        <v>85150.54</v>
      </c>
      <c r="AY382" s="326">
        <v>140399.20000000001</v>
      </c>
      <c r="AZ382" s="326">
        <v>40817.040000000001</v>
      </c>
      <c r="BA382" s="326">
        <v>92870.64</v>
      </c>
      <c r="BB382" s="326">
        <v>102771.31</v>
      </c>
      <c r="BC382" s="326">
        <v>16028.92</v>
      </c>
      <c r="BD382" s="326">
        <v>0</v>
      </c>
      <c r="BE382" s="326">
        <v>9298.84</v>
      </c>
      <c r="BF382" s="326">
        <v>102089.33</v>
      </c>
      <c r="BG382" s="326">
        <v>0</v>
      </c>
      <c r="BH382" s="326">
        <v>0</v>
      </c>
      <c r="BI382" s="326">
        <v>0</v>
      </c>
      <c r="BJ382" s="326">
        <v>0</v>
      </c>
      <c r="BK382" s="326">
        <v>0</v>
      </c>
      <c r="BL382" s="326">
        <v>0</v>
      </c>
      <c r="BM382" s="326">
        <v>0</v>
      </c>
      <c r="BN382" s="326">
        <v>0</v>
      </c>
      <c r="BO382" s="326">
        <v>0</v>
      </c>
      <c r="BP382" s="326">
        <v>0</v>
      </c>
      <c r="BQ382" s="326">
        <v>460387.07</v>
      </c>
      <c r="BR382" s="326">
        <v>665438.81000000006</v>
      </c>
      <c r="BS382" s="326">
        <v>460387.07</v>
      </c>
      <c r="BT382" s="326">
        <v>665438.81000000006</v>
      </c>
      <c r="BU382" s="326">
        <v>0</v>
      </c>
      <c r="BV382" s="326">
        <v>0</v>
      </c>
      <c r="BW382" s="326">
        <v>86871.45</v>
      </c>
      <c r="BX382" s="326">
        <v>0</v>
      </c>
      <c r="BY382" s="326">
        <v>0</v>
      </c>
      <c r="BZ382" s="326">
        <v>0</v>
      </c>
      <c r="CA382" s="326">
        <v>0</v>
      </c>
      <c r="CB382" s="326">
        <v>0</v>
      </c>
      <c r="CC382" s="326">
        <v>0</v>
      </c>
      <c r="CD382" s="326">
        <v>0</v>
      </c>
      <c r="CE382" s="326">
        <v>0</v>
      </c>
      <c r="CF382" s="326">
        <v>0</v>
      </c>
      <c r="CG382" s="326">
        <v>0</v>
      </c>
      <c r="CH382" s="326">
        <v>0</v>
      </c>
      <c r="CI382" s="326">
        <v>0</v>
      </c>
      <c r="CJ382" s="326">
        <v>0</v>
      </c>
      <c r="CK382" s="326">
        <v>0</v>
      </c>
      <c r="CL382" s="326">
        <v>0</v>
      </c>
      <c r="CM382" s="326">
        <v>30765</v>
      </c>
      <c r="CN382" s="326">
        <v>0</v>
      </c>
      <c r="CO382" s="326">
        <v>0</v>
      </c>
      <c r="CP382" s="326">
        <v>0</v>
      </c>
      <c r="CQ382" s="326">
        <v>0</v>
      </c>
      <c r="CR382" s="326">
        <v>0</v>
      </c>
      <c r="CS382" s="326">
        <v>0</v>
      </c>
      <c r="CT382" s="326">
        <v>21391.1</v>
      </c>
      <c r="CU382" s="326">
        <v>0</v>
      </c>
      <c r="CV382" s="326">
        <v>0</v>
      </c>
      <c r="CW382" s="326">
        <v>0</v>
      </c>
      <c r="CX382" s="326">
        <v>0</v>
      </c>
      <c r="CY382" s="326">
        <v>0</v>
      </c>
      <c r="CZ382" s="326">
        <v>0</v>
      </c>
      <c r="DA382" s="326">
        <v>0</v>
      </c>
      <c r="DB382" s="326">
        <v>0</v>
      </c>
      <c r="DC382" s="326">
        <v>0</v>
      </c>
      <c r="DD382" s="326">
        <v>0</v>
      </c>
      <c r="DE382" s="326">
        <v>0</v>
      </c>
      <c r="DF382" s="326">
        <v>0</v>
      </c>
      <c r="DG382" s="326">
        <v>0</v>
      </c>
      <c r="DH382" s="326">
        <v>0</v>
      </c>
      <c r="DI382" s="326">
        <v>97360.13</v>
      </c>
      <c r="DJ382" s="326">
        <v>0</v>
      </c>
      <c r="DK382" s="326">
        <v>0</v>
      </c>
      <c r="DL382" s="326">
        <v>862.5</v>
      </c>
      <c r="DM382" s="326">
        <v>40804.92</v>
      </c>
      <c r="DN382" s="326">
        <v>0</v>
      </c>
      <c r="DO382" s="326">
        <v>0</v>
      </c>
      <c r="DP382" s="326">
        <v>0</v>
      </c>
      <c r="DQ382" s="326">
        <v>0</v>
      </c>
      <c r="DR382" s="326">
        <v>0</v>
      </c>
      <c r="DS382" s="326">
        <v>0</v>
      </c>
      <c r="DT382" s="326">
        <v>0</v>
      </c>
      <c r="DU382" s="326">
        <v>0</v>
      </c>
      <c r="DV382" s="326">
        <v>0</v>
      </c>
      <c r="DW382" s="326">
        <v>0</v>
      </c>
      <c r="DX382" s="326">
        <v>0</v>
      </c>
      <c r="DY382" s="326">
        <v>0</v>
      </c>
      <c r="DZ382" s="326">
        <v>0</v>
      </c>
      <c r="EA382" s="326">
        <v>0</v>
      </c>
      <c r="EB382" s="326">
        <v>0</v>
      </c>
      <c r="EC382" s="326">
        <v>0</v>
      </c>
      <c r="ED382" s="326">
        <v>1.26</v>
      </c>
      <c r="EE382" s="326">
        <v>1.26</v>
      </c>
      <c r="EF382" s="326">
        <v>76703.88</v>
      </c>
      <c r="EG382" s="326">
        <v>76703.88</v>
      </c>
      <c r="EH382" s="326">
        <v>0</v>
      </c>
      <c r="EI382" s="326">
        <v>0</v>
      </c>
      <c r="EJ382" s="326">
        <v>0</v>
      </c>
      <c r="EK382" s="326">
        <v>0</v>
      </c>
      <c r="EL382" s="326">
        <v>0</v>
      </c>
      <c r="EM382" s="326">
        <v>369212.77</v>
      </c>
      <c r="EN382" s="326">
        <v>75852.44</v>
      </c>
      <c r="EO382" s="326">
        <v>75950.47</v>
      </c>
      <c r="EP382" s="326">
        <v>98.03</v>
      </c>
      <c r="EQ382" s="326">
        <v>0</v>
      </c>
      <c r="ER382" s="326">
        <v>0</v>
      </c>
      <c r="ES382" s="326">
        <v>0</v>
      </c>
      <c r="ET382" s="326">
        <v>0</v>
      </c>
      <c r="EU382" s="326">
        <v>0</v>
      </c>
      <c r="EV382" s="326">
        <v>0</v>
      </c>
      <c r="EW382" s="326">
        <v>0</v>
      </c>
      <c r="EX382" s="326">
        <v>0</v>
      </c>
      <c r="EY382" s="326">
        <v>0</v>
      </c>
      <c r="EZ382" s="326">
        <v>0</v>
      </c>
      <c r="FA382" s="326">
        <v>0</v>
      </c>
      <c r="FB382" s="326">
        <v>0</v>
      </c>
      <c r="FC382" s="326">
        <v>0</v>
      </c>
      <c r="FD382" s="326">
        <v>0</v>
      </c>
      <c r="FE382" s="326">
        <v>0</v>
      </c>
      <c r="FF382" s="326">
        <v>0</v>
      </c>
      <c r="FG382" s="326">
        <v>0</v>
      </c>
      <c r="FH382" s="326">
        <v>0</v>
      </c>
      <c r="FI382" s="326">
        <v>0</v>
      </c>
      <c r="FJ382" s="326">
        <v>0</v>
      </c>
      <c r="FK382" s="326">
        <v>0</v>
      </c>
    </row>
    <row r="383" spans="1:167" x14ac:dyDescent="0.15">
      <c r="A383" s="334">
        <v>6083</v>
      </c>
      <c r="B383" s="334" t="s">
        <v>827</v>
      </c>
      <c r="C383" s="326">
        <v>0</v>
      </c>
      <c r="D383" s="326">
        <v>7478954.0999999996</v>
      </c>
      <c r="E383" s="326">
        <v>111211.4</v>
      </c>
      <c r="F383" s="326">
        <v>115498.87</v>
      </c>
      <c r="G383" s="326">
        <v>30947.23</v>
      </c>
      <c r="H383" s="326">
        <v>57765.9</v>
      </c>
      <c r="I383" s="326">
        <v>188257.99</v>
      </c>
      <c r="J383" s="326">
        <v>35280</v>
      </c>
      <c r="K383" s="326">
        <v>476712.6</v>
      </c>
      <c r="L383" s="326">
        <v>0</v>
      </c>
      <c r="M383" s="326">
        <v>0</v>
      </c>
      <c r="N383" s="326">
        <v>0</v>
      </c>
      <c r="O383" s="326">
        <v>0</v>
      </c>
      <c r="P383" s="326">
        <v>0</v>
      </c>
      <c r="Q383" s="326">
        <v>0</v>
      </c>
      <c r="R383" s="326">
        <v>0</v>
      </c>
      <c r="S383" s="326">
        <v>0</v>
      </c>
      <c r="T383" s="326">
        <v>0</v>
      </c>
      <c r="U383" s="326">
        <v>83984.97</v>
      </c>
      <c r="V383" s="326">
        <v>5691342</v>
      </c>
      <c r="W383" s="326">
        <v>31889.46</v>
      </c>
      <c r="X383" s="326">
        <v>0</v>
      </c>
      <c r="Y383" s="326">
        <v>0</v>
      </c>
      <c r="Z383" s="326">
        <v>9394.11</v>
      </c>
      <c r="AA383" s="326">
        <v>503901.81</v>
      </c>
      <c r="AB383" s="326">
        <v>0</v>
      </c>
      <c r="AC383" s="326">
        <v>0</v>
      </c>
      <c r="AD383" s="326">
        <v>51826.32</v>
      </c>
      <c r="AE383" s="326">
        <v>27715</v>
      </c>
      <c r="AF383" s="326">
        <v>0</v>
      </c>
      <c r="AG383" s="326">
        <v>0</v>
      </c>
      <c r="AH383" s="326">
        <v>40322.46</v>
      </c>
      <c r="AI383" s="326">
        <v>0</v>
      </c>
      <c r="AJ383" s="326">
        <v>0</v>
      </c>
      <c r="AK383" s="326">
        <v>905</v>
      </c>
      <c r="AL383" s="326">
        <v>0</v>
      </c>
      <c r="AM383" s="326">
        <v>0</v>
      </c>
      <c r="AN383" s="326">
        <v>9043.7199999999993</v>
      </c>
      <c r="AO383" s="326">
        <v>0</v>
      </c>
      <c r="AP383" s="326">
        <v>47030.94</v>
      </c>
      <c r="AQ383" s="326">
        <v>0</v>
      </c>
      <c r="AR383" s="326">
        <v>5157067.95</v>
      </c>
      <c r="AS383" s="326">
        <v>923131.63</v>
      </c>
      <c r="AT383" s="326">
        <v>603361.31999999995</v>
      </c>
      <c r="AU383" s="326">
        <v>544029.59</v>
      </c>
      <c r="AV383" s="326">
        <v>0</v>
      </c>
      <c r="AW383" s="326">
        <v>883421.18</v>
      </c>
      <c r="AX383" s="326">
        <v>387370.66</v>
      </c>
      <c r="AY383" s="326">
        <v>377800.45</v>
      </c>
      <c r="AZ383" s="326">
        <v>716221.38</v>
      </c>
      <c r="BA383" s="326">
        <v>2771279.34</v>
      </c>
      <c r="BB383" s="326">
        <v>69699.679999999993</v>
      </c>
      <c r="BC383" s="326">
        <v>103394.7</v>
      </c>
      <c r="BD383" s="326">
        <v>0</v>
      </c>
      <c r="BE383" s="326">
        <v>0</v>
      </c>
      <c r="BF383" s="326">
        <v>1913730.27</v>
      </c>
      <c r="BG383" s="326">
        <v>496836.32</v>
      </c>
      <c r="BH383" s="326">
        <v>1967.57</v>
      </c>
      <c r="BI383" s="326">
        <v>94415.73</v>
      </c>
      <c r="BJ383" s="326">
        <v>77607</v>
      </c>
      <c r="BK383" s="326">
        <v>0</v>
      </c>
      <c r="BL383" s="326">
        <v>0</v>
      </c>
      <c r="BM383" s="326">
        <v>497378</v>
      </c>
      <c r="BN383" s="326">
        <v>520028</v>
      </c>
      <c r="BO383" s="326">
        <v>672756.37</v>
      </c>
      <c r="BP383" s="326">
        <v>579341.12</v>
      </c>
      <c r="BQ383" s="326">
        <v>6477237.1900000004</v>
      </c>
      <c r="BR383" s="326">
        <v>6607483.0099999998</v>
      </c>
      <c r="BS383" s="326">
        <v>7741787.29</v>
      </c>
      <c r="BT383" s="326">
        <v>7784459.1299999999</v>
      </c>
      <c r="BU383" s="326">
        <v>0</v>
      </c>
      <c r="BV383" s="326">
        <v>0</v>
      </c>
      <c r="BW383" s="326">
        <v>1386475.27</v>
      </c>
      <c r="BX383" s="326">
        <v>0</v>
      </c>
      <c r="BY383" s="326">
        <v>0</v>
      </c>
      <c r="BZ383" s="326">
        <v>0</v>
      </c>
      <c r="CA383" s="326">
        <v>0</v>
      </c>
      <c r="CB383" s="326">
        <v>0</v>
      </c>
      <c r="CC383" s="326">
        <v>2515962.15</v>
      </c>
      <c r="CD383" s="326">
        <v>0</v>
      </c>
      <c r="CE383" s="326">
        <v>0</v>
      </c>
      <c r="CF383" s="326">
        <v>0</v>
      </c>
      <c r="CG383" s="326">
        <v>0</v>
      </c>
      <c r="CH383" s="326">
        <v>13654.76</v>
      </c>
      <c r="CI383" s="326">
        <v>0</v>
      </c>
      <c r="CJ383" s="326">
        <v>0</v>
      </c>
      <c r="CK383" s="326">
        <v>0</v>
      </c>
      <c r="CL383" s="326">
        <v>0</v>
      </c>
      <c r="CM383" s="326">
        <v>931101</v>
      </c>
      <c r="CN383" s="326">
        <v>93097</v>
      </c>
      <c r="CO383" s="326">
        <v>0</v>
      </c>
      <c r="CP383" s="326">
        <v>0</v>
      </c>
      <c r="CQ383" s="326">
        <v>0</v>
      </c>
      <c r="CR383" s="326">
        <v>6000</v>
      </c>
      <c r="CS383" s="326">
        <v>24135</v>
      </c>
      <c r="CT383" s="326">
        <v>160810.93</v>
      </c>
      <c r="CU383" s="326">
        <v>0</v>
      </c>
      <c r="CV383" s="326">
        <v>0</v>
      </c>
      <c r="CW383" s="326">
        <v>0</v>
      </c>
      <c r="CX383" s="326">
        <v>23358.05</v>
      </c>
      <c r="CY383" s="326">
        <v>0</v>
      </c>
      <c r="CZ383" s="326">
        <v>0</v>
      </c>
      <c r="DA383" s="326">
        <v>0</v>
      </c>
      <c r="DB383" s="326">
        <v>0</v>
      </c>
      <c r="DC383" s="326">
        <v>0</v>
      </c>
      <c r="DD383" s="326">
        <v>0</v>
      </c>
      <c r="DE383" s="326">
        <v>0</v>
      </c>
      <c r="DF383" s="326">
        <v>0</v>
      </c>
      <c r="DG383" s="326">
        <v>800</v>
      </c>
      <c r="DH383" s="326">
        <v>0</v>
      </c>
      <c r="DI383" s="326">
        <v>2149280.4500000002</v>
      </c>
      <c r="DJ383" s="326">
        <v>0</v>
      </c>
      <c r="DK383" s="326">
        <v>0</v>
      </c>
      <c r="DL383" s="326">
        <v>599440.81000000006</v>
      </c>
      <c r="DM383" s="326">
        <v>271582.46000000002</v>
      </c>
      <c r="DN383" s="326">
        <v>12215.5</v>
      </c>
      <c r="DO383" s="326">
        <v>0</v>
      </c>
      <c r="DP383" s="326">
        <v>1104205.56</v>
      </c>
      <c r="DQ383" s="326">
        <v>6932.89</v>
      </c>
      <c r="DR383" s="326">
        <v>25291.65</v>
      </c>
      <c r="DS383" s="326">
        <v>0</v>
      </c>
      <c r="DT383" s="326">
        <v>0</v>
      </c>
      <c r="DU383" s="326">
        <v>0</v>
      </c>
      <c r="DV383" s="326">
        <v>455070.57</v>
      </c>
      <c r="DW383" s="326">
        <v>529774.27</v>
      </c>
      <c r="DX383" s="326">
        <v>0</v>
      </c>
      <c r="DY383" s="326">
        <v>0</v>
      </c>
      <c r="DZ383" s="326">
        <v>0</v>
      </c>
      <c r="EA383" s="326">
        <v>0</v>
      </c>
      <c r="EB383" s="326">
        <v>0</v>
      </c>
      <c r="EC383" s="326">
        <v>0</v>
      </c>
      <c r="ED383" s="326">
        <v>664511.01</v>
      </c>
      <c r="EE383" s="326">
        <v>497342.33</v>
      </c>
      <c r="EF383" s="326">
        <v>1115732.82</v>
      </c>
      <c r="EG383" s="326">
        <v>1205646.5</v>
      </c>
      <c r="EH383" s="326">
        <v>0</v>
      </c>
      <c r="EI383" s="326">
        <v>0</v>
      </c>
      <c r="EJ383" s="326">
        <v>0</v>
      </c>
      <c r="EK383" s="326">
        <v>77255</v>
      </c>
      <c r="EL383" s="326">
        <v>0</v>
      </c>
      <c r="EM383" s="326">
        <v>2400000</v>
      </c>
      <c r="EN383" s="326">
        <v>0</v>
      </c>
      <c r="EO383" s="326">
        <v>0</v>
      </c>
      <c r="EP383" s="326">
        <v>0</v>
      </c>
      <c r="EQ383" s="326">
        <v>0</v>
      </c>
      <c r="ER383" s="326">
        <v>0</v>
      </c>
      <c r="ES383" s="326">
        <v>0</v>
      </c>
      <c r="ET383" s="326">
        <v>0</v>
      </c>
      <c r="EU383" s="326">
        <v>131837.92000000001</v>
      </c>
      <c r="EV383" s="326">
        <v>110527.95</v>
      </c>
      <c r="EW383" s="326">
        <v>535402.02</v>
      </c>
      <c r="EX383" s="326">
        <v>556711.99</v>
      </c>
      <c r="EY383" s="326">
        <v>0</v>
      </c>
      <c r="EZ383" s="326">
        <v>0</v>
      </c>
      <c r="FA383" s="326">
        <v>0</v>
      </c>
      <c r="FB383" s="326">
        <v>0</v>
      </c>
      <c r="FC383" s="326">
        <v>0</v>
      </c>
      <c r="FD383" s="326">
        <v>0</v>
      </c>
      <c r="FE383" s="326">
        <v>0</v>
      </c>
      <c r="FF383" s="326">
        <v>0</v>
      </c>
      <c r="FG383" s="326">
        <v>0</v>
      </c>
      <c r="FH383" s="326">
        <v>0</v>
      </c>
      <c r="FI383" s="326">
        <v>0</v>
      </c>
      <c r="FJ383" s="326">
        <v>0</v>
      </c>
      <c r="FK383" s="326">
        <v>0</v>
      </c>
    </row>
    <row r="384" spans="1:167" x14ac:dyDescent="0.15">
      <c r="A384" s="334">
        <v>6104</v>
      </c>
      <c r="B384" s="334" t="s">
        <v>828</v>
      </c>
      <c r="C384" s="326">
        <v>0</v>
      </c>
      <c r="D384" s="326">
        <v>1505515</v>
      </c>
      <c r="E384" s="326">
        <v>0</v>
      </c>
      <c r="F384" s="326">
        <v>0</v>
      </c>
      <c r="G384" s="326">
        <v>2273.25</v>
      </c>
      <c r="H384" s="326">
        <v>18353.349999999999</v>
      </c>
      <c r="I384" s="326">
        <v>10340.83</v>
      </c>
      <c r="J384" s="326">
        <v>0</v>
      </c>
      <c r="K384" s="326">
        <v>301468</v>
      </c>
      <c r="L384" s="326">
        <v>0</v>
      </c>
      <c r="M384" s="326">
        <v>0</v>
      </c>
      <c r="N384" s="326">
        <v>0</v>
      </c>
      <c r="O384" s="326">
        <v>0</v>
      </c>
      <c r="P384" s="326">
        <v>0</v>
      </c>
      <c r="Q384" s="326">
        <v>0</v>
      </c>
      <c r="R384" s="326">
        <v>0</v>
      </c>
      <c r="S384" s="326">
        <v>0</v>
      </c>
      <c r="T384" s="326">
        <v>0</v>
      </c>
      <c r="U384" s="326">
        <v>8907.14</v>
      </c>
      <c r="V384" s="326">
        <v>499500</v>
      </c>
      <c r="W384" s="326">
        <v>2004.55</v>
      </c>
      <c r="X384" s="326">
        <v>0</v>
      </c>
      <c r="Y384" s="326">
        <v>0</v>
      </c>
      <c r="Z384" s="326">
        <v>2850.75</v>
      </c>
      <c r="AA384" s="326">
        <v>72463.72</v>
      </c>
      <c r="AB384" s="326">
        <v>0</v>
      </c>
      <c r="AC384" s="326">
        <v>0</v>
      </c>
      <c r="AD384" s="326">
        <v>7404.25</v>
      </c>
      <c r="AE384" s="326">
        <v>8523.27</v>
      </c>
      <c r="AF384" s="326">
        <v>0</v>
      </c>
      <c r="AG384" s="326">
        <v>0</v>
      </c>
      <c r="AH384" s="326">
        <v>13927.1</v>
      </c>
      <c r="AI384" s="326">
        <v>24834.17</v>
      </c>
      <c r="AJ384" s="326">
        <v>0</v>
      </c>
      <c r="AK384" s="326">
        <v>0</v>
      </c>
      <c r="AL384" s="326">
        <v>0</v>
      </c>
      <c r="AM384" s="326">
        <v>3960.58</v>
      </c>
      <c r="AN384" s="326">
        <v>200</v>
      </c>
      <c r="AO384" s="326">
        <v>0</v>
      </c>
      <c r="AP384" s="326">
        <v>8</v>
      </c>
      <c r="AQ384" s="326">
        <v>717140.65</v>
      </c>
      <c r="AR384" s="326">
        <v>326143.56</v>
      </c>
      <c r="AS384" s="326">
        <v>893.32</v>
      </c>
      <c r="AT384" s="326">
        <v>7793.3</v>
      </c>
      <c r="AU384" s="326">
        <v>8040.41</v>
      </c>
      <c r="AV384" s="326">
        <v>0</v>
      </c>
      <c r="AW384" s="326">
        <v>42823.72</v>
      </c>
      <c r="AX384" s="326">
        <v>147510.37</v>
      </c>
      <c r="AY384" s="326">
        <v>169347.72</v>
      </c>
      <c r="AZ384" s="326">
        <v>40220.65</v>
      </c>
      <c r="BA384" s="326">
        <v>370720.94</v>
      </c>
      <c r="BB384" s="326">
        <v>57972.14</v>
      </c>
      <c r="BC384" s="326">
        <v>25585.26</v>
      </c>
      <c r="BD384" s="326">
        <v>0</v>
      </c>
      <c r="BE384" s="326">
        <v>44950.8</v>
      </c>
      <c r="BF384" s="326">
        <v>245792.96</v>
      </c>
      <c r="BG384" s="326">
        <v>312698.81</v>
      </c>
      <c r="BH384" s="326">
        <v>0</v>
      </c>
      <c r="BI384" s="326">
        <v>0</v>
      </c>
      <c r="BJ384" s="326">
        <v>0</v>
      </c>
      <c r="BK384" s="326">
        <v>0</v>
      </c>
      <c r="BL384" s="326">
        <v>0</v>
      </c>
      <c r="BM384" s="326">
        <v>0</v>
      </c>
      <c r="BN384" s="326">
        <v>0</v>
      </c>
      <c r="BO384" s="326">
        <v>0</v>
      </c>
      <c r="BP384" s="326">
        <v>0</v>
      </c>
      <c r="BQ384" s="326">
        <v>1553781.08</v>
      </c>
      <c r="BR384" s="326">
        <v>1518680.43</v>
      </c>
      <c r="BS384" s="326">
        <v>1553781.08</v>
      </c>
      <c r="BT384" s="326">
        <v>1518680.43</v>
      </c>
      <c r="BU384" s="326">
        <v>0</v>
      </c>
      <c r="BV384" s="326">
        <v>0</v>
      </c>
      <c r="BW384" s="326">
        <v>245792.96</v>
      </c>
      <c r="BX384" s="326">
        <v>0</v>
      </c>
      <c r="BY384" s="326">
        <v>0</v>
      </c>
      <c r="BZ384" s="326">
        <v>0</v>
      </c>
      <c r="CA384" s="326">
        <v>0</v>
      </c>
      <c r="CB384" s="326">
        <v>27686.61</v>
      </c>
      <c r="CC384" s="326">
        <v>0</v>
      </c>
      <c r="CD384" s="326">
        <v>0</v>
      </c>
      <c r="CE384" s="326">
        <v>0</v>
      </c>
      <c r="CF384" s="326">
        <v>0</v>
      </c>
      <c r="CG384" s="326">
        <v>0</v>
      </c>
      <c r="CH384" s="326">
        <v>317.14</v>
      </c>
      <c r="CI384" s="326">
        <v>0</v>
      </c>
      <c r="CJ384" s="326">
        <v>0</v>
      </c>
      <c r="CK384" s="326">
        <v>0</v>
      </c>
      <c r="CL384" s="326">
        <v>0</v>
      </c>
      <c r="CM384" s="326">
        <v>43967</v>
      </c>
      <c r="CN384" s="326">
        <v>0</v>
      </c>
      <c r="CO384" s="326">
        <v>0</v>
      </c>
      <c r="CP384" s="326">
        <v>0</v>
      </c>
      <c r="CQ384" s="326">
        <v>0</v>
      </c>
      <c r="CR384" s="326">
        <v>0</v>
      </c>
      <c r="CS384" s="326">
        <v>0</v>
      </c>
      <c r="CT384" s="326">
        <v>59750.77</v>
      </c>
      <c r="CU384" s="326">
        <v>0</v>
      </c>
      <c r="CV384" s="326">
        <v>0</v>
      </c>
      <c r="CW384" s="326">
        <v>0</v>
      </c>
      <c r="CX384" s="326">
        <v>23769.439999999999</v>
      </c>
      <c r="CY384" s="326">
        <v>0</v>
      </c>
      <c r="CZ384" s="326">
        <v>0</v>
      </c>
      <c r="DA384" s="326">
        <v>0</v>
      </c>
      <c r="DB384" s="326">
        <v>0</v>
      </c>
      <c r="DC384" s="326">
        <v>0</v>
      </c>
      <c r="DD384" s="326">
        <v>0</v>
      </c>
      <c r="DE384" s="326">
        <v>0</v>
      </c>
      <c r="DF384" s="326">
        <v>0</v>
      </c>
      <c r="DG384" s="326">
        <v>0</v>
      </c>
      <c r="DH384" s="326">
        <v>0</v>
      </c>
      <c r="DI384" s="326">
        <v>230122.21</v>
      </c>
      <c r="DJ384" s="326">
        <v>0</v>
      </c>
      <c r="DK384" s="326">
        <v>0</v>
      </c>
      <c r="DL384" s="326">
        <v>25971.3</v>
      </c>
      <c r="DM384" s="326">
        <v>20361.599999999999</v>
      </c>
      <c r="DN384" s="326">
        <v>0</v>
      </c>
      <c r="DO384" s="326">
        <v>0</v>
      </c>
      <c r="DP384" s="326">
        <v>29052.17</v>
      </c>
      <c r="DQ384" s="326">
        <v>0</v>
      </c>
      <c r="DR384" s="326">
        <v>0</v>
      </c>
      <c r="DS384" s="326">
        <v>0</v>
      </c>
      <c r="DT384" s="326">
        <v>0</v>
      </c>
      <c r="DU384" s="326">
        <v>0</v>
      </c>
      <c r="DV384" s="326">
        <v>95776.639999999999</v>
      </c>
      <c r="DW384" s="326">
        <v>0</v>
      </c>
      <c r="DX384" s="326">
        <v>18964.12</v>
      </c>
      <c r="DY384" s="326">
        <v>21757.84</v>
      </c>
      <c r="DZ384" s="326">
        <v>8105.43</v>
      </c>
      <c r="EA384" s="326">
        <v>5311.71</v>
      </c>
      <c r="EB384" s="326">
        <v>0</v>
      </c>
      <c r="EC384" s="326">
        <v>0</v>
      </c>
      <c r="ED384" s="326">
        <v>0</v>
      </c>
      <c r="EE384" s="326">
        <v>0</v>
      </c>
      <c r="EF384" s="326">
        <v>0</v>
      </c>
      <c r="EG384" s="326">
        <v>0</v>
      </c>
      <c r="EH384" s="326">
        <v>0</v>
      </c>
      <c r="EI384" s="326">
        <v>0</v>
      </c>
      <c r="EJ384" s="326">
        <v>0</v>
      </c>
      <c r="EK384" s="326">
        <v>0</v>
      </c>
      <c r="EL384" s="326">
        <v>0</v>
      </c>
      <c r="EM384" s="326">
        <v>0</v>
      </c>
      <c r="EN384" s="326">
        <v>53214.81</v>
      </c>
      <c r="EO384" s="326">
        <v>78278.740000000005</v>
      </c>
      <c r="EP384" s="326">
        <v>25063.93</v>
      </c>
      <c r="EQ384" s="326">
        <v>0</v>
      </c>
      <c r="ER384" s="326">
        <v>0</v>
      </c>
      <c r="ES384" s="326">
        <v>0</v>
      </c>
      <c r="ET384" s="326">
        <v>0</v>
      </c>
      <c r="EU384" s="326">
        <v>5369.21</v>
      </c>
      <c r="EV384" s="326">
        <v>3246.59</v>
      </c>
      <c r="EW384" s="326">
        <v>37656.660000000003</v>
      </c>
      <c r="EX384" s="326">
        <v>39779.279999999999</v>
      </c>
      <c r="EY384" s="326">
        <v>0</v>
      </c>
      <c r="EZ384" s="326">
        <v>0</v>
      </c>
      <c r="FA384" s="326">
        <v>0</v>
      </c>
      <c r="FB384" s="326">
        <v>0</v>
      </c>
      <c r="FC384" s="326">
        <v>0</v>
      </c>
      <c r="FD384" s="326">
        <v>0</v>
      </c>
      <c r="FE384" s="326">
        <v>0</v>
      </c>
      <c r="FF384" s="326">
        <v>0</v>
      </c>
      <c r="FG384" s="326">
        <v>0</v>
      </c>
      <c r="FH384" s="326">
        <v>0</v>
      </c>
      <c r="FI384" s="326">
        <v>0</v>
      </c>
      <c r="FJ384" s="326">
        <v>0</v>
      </c>
      <c r="FK384" s="326">
        <v>0</v>
      </c>
    </row>
    <row r="385" spans="1:167" x14ac:dyDescent="0.15">
      <c r="A385" s="334">
        <v>6113</v>
      </c>
      <c r="B385" s="334" t="s">
        <v>829</v>
      </c>
      <c r="C385" s="326">
        <v>0</v>
      </c>
      <c r="D385" s="326">
        <v>8893971.9000000004</v>
      </c>
      <c r="E385" s="326">
        <v>14591.33</v>
      </c>
      <c r="F385" s="326">
        <v>9586.6</v>
      </c>
      <c r="G385" s="326">
        <v>5032.99</v>
      </c>
      <c r="H385" s="326">
        <v>29022.67</v>
      </c>
      <c r="I385" s="326">
        <v>86768.29</v>
      </c>
      <c r="J385" s="326">
        <v>0</v>
      </c>
      <c r="K385" s="326">
        <v>1173279.24</v>
      </c>
      <c r="L385" s="326">
        <v>0</v>
      </c>
      <c r="M385" s="326">
        <v>0</v>
      </c>
      <c r="N385" s="326">
        <v>0</v>
      </c>
      <c r="O385" s="326">
        <v>0</v>
      </c>
      <c r="P385" s="326">
        <v>2129.04</v>
      </c>
      <c r="Q385" s="326">
        <v>0</v>
      </c>
      <c r="R385" s="326">
        <v>0</v>
      </c>
      <c r="S385" s="326">
        <v>0</v>
      </c>
      <c r="T385" s="326">
        <v>0</v>
      </c>
      <c r="U385" s="326">
        <v>64888.81</v>
      </c>
      <c r="V385" s="326">
        <v>5794976</v>
      </c>
      <c r="W385" s="326">
        <v>37179.32</v>
      </c>
      <c r="X385" s="326">
        <v>0</v>
      </c>
      <c r="Y385" s="326">
        <v>0</v>
      </c>
      <c r="Z385" s="326">
        <v>17272.810000000001</v>
      </c>
      <c r="AA385" s="326">
        <v>640835.77</v>
      </c>
      <c r="AB385" s="326">
        <v>0</v>
      </c>
      <c r="AC385" s="326">
        <v>0</v>
      </c>
      <c r="AD385" s="326">
        <v>50034.95</v>
      </c>
      <c r="AE385" s="326">
        <v>160570.29</v>
      </c>
      <c r="AF385" s="326">
        <v>0</v>
      </c>
      <c r="AG385" s="326">
        <v>0</v>
      </c>
      <c r="AH385" s="326">
        <v>65758.570000000007</v>
      </c>
      <c r="AI385" s="326">
        <v>0</v>
      </c>
      <c r="AJ385" s="326">
        <v>0</v>
      </c>
      <c r="AK385" s="326">
        <v>95000</v>
      </c>
      <c r="AL385" s="326">
        <v>0</v>
      </c>
      <c r="AM385" s="326">
        <v>275</v>
      </c>
      <c r="AN385" s="326">
        <v>10631.67</v>
      </c>
      <c r="AO385" s="326">
        <v>0</v>
      </c>
      <c r="AP385" s="326">
        <v>15</v>
      </c>
      <c r="AQ385" s="326">
        <v>4797983.71</v>
      </c>
      <c r="AR385" s="326">
        <v>2576318.9700000002</v>
      </c>
      <c r="AS385" s="326">
        <v>1312.34</v>
      </c>
      <c r="AT385" s="326">
        <v>435208.46</v>
      </c>
      <c r="AU385" s="326">
        <v>88136.75</v>
      </c>
      <c r="AV385" s="326">
        <v>146309.32999999999</v>
      </c>
      <c r="AW385" s="326">
        <v>633064.54</v>
      </c>
      <c r="AX385" s="326">
        <v>601471.67000000004</v>
      </c>
      <c r="AY385" s="326">
        <v>618927.73</v>
      </c>
      <c r="AZ385" s="326">
        <v>1045043.84</v>
      </c>
      <c r="BA385" s="326">
        <v>2133068.9</v>
      </c>
      <c r="BB385" s="326">
        <v>724325.7</v>
      </c>
      <c r="BC385" s="326">
        <v>142095</v>
      </c>
      <c r="BD385" s="326">
        <v>0</v>
      </c>
      <c r="BE385" s="326">
        <v>10361.709999999999</v>
      </c>
      <c r="BF385" s="326">
        <v>2468340.42</v>
      </c>
      <c r="BG385" s="326">
        <v>594321</v>
      </c>
      <c r="BH385" s="326">
        <v>3777.92</v>
      </c>
      <c r="BI385" s="326">
        <v>0</v>
      </c>
      <c r="BJ385" s="326">
        <v>0</v>
      </c>
      <c r="BK385" s="326">
        <v>0</v>
      </c>
      <c r="BL385" s="326">
        <v>185.85</v>
      </c>
      <c r="BM385" s="326">
        <v>0</v>
      </c>
      <c r="BN385" s="326">
        <v>0</v>
      </c>
      <c r="BO385" s="326">
        <v>0</v>
      </c>
      <c r="BP385" s="326">
        <v>0</v>
      </c>
      <c r="BQ385" s="326">
        <v>7833945.5499999998</v>
      </c>
      <c r="BR385" s="326">
        <v>7965511.96</v>
      </c>
      <c r="BS385" s="326">
        <v>7833945.5499999998</v>
      </c>
      <c r="BT385" s="326">
        <v>7965697.8099999996</v>
      </c>
      <c r="BU385" s="326">
        <v>0</v>
      </c>
      <c r="BV385" s="326">
        <v>0</v>
      </c>
      <c r="BW385" s="326">
        <v>2352971.9500000002</v>
      </c>
      <c r="BX385" s="326">
        <v>0</v>
      </c>
      <c r="BY385" s="326">
        <v>0</v>
      </c>
      <c r="BZ385" s="326">
        <v>0</v>
      </c>
      <c r="CA385" s="326">
        <v>0</v>
      </c>
      <c r="CB385" s="326">
        <v>276630.3</v>
      </c>
      <c r="CC385" s="326">
        <v>188267.63</v>
      </c>
      <c r="CD385" s="326">
        <v>0</v>
      </c>
      <c r="CE385" s="326">
        <v>0</v>
      </c>
      <c r="CF385" s="326">
        <v>0</v>
      </c>
      <c r="CG385" s="326">
        <v>0</v>
      </c>
      <c r="CH385" s="326">
        <v>0</v>
      </c>
      <c r="CI385" s="326">
        <v>0</v>
      </c>
      <c r="CJ385" s="326">
        <v>0</v>
      </c>
      <c r="CK385" s="326">
        <v>0</v>
      </c>
      <c r="CL385" s="326">
        <v>0</v>
      </c>
      <c r="CM385" s="326">
        <v>513533</v>
      </c>
      <c r="CN385" s="326">
        <v>0</v>
      </c>
      <c r="CO385" s="326">
        <v>0</v>
      </c>
      <c r="CP385" s="326">
        <v>0</v>
      </c>
      <c r="CQ385" s="326">
        <v>0</v>
      </c>
      <c r="CR385" s="326">
        <v>0</v>
      </c>
      <c r="CS385" s="326">
        <v>0</v>
      </c>
      <c r="CT385" s="326">
        <v>282699.90000000002</v>
      </c>
      <c r="CU385" s="326">
        <v>0</v>
      </c>
      <c r="CV385" s="326">
        <v>0</v>
      </c>
      <c r="CW385" s="326">
        <v>0</v>
      </c>
      <c r="CX385" s="326">
        <v>87226.3</v>
      </c>
      <c r="CY385" s="326">
        <v>0</v>
      </c>
      <c r="CZ385" s="326">
        <v>0</v>
      </c>
      <c r="DA385" s="326">
        <v>0</v>
      </c>
      <c r="DB385" s="326">
        <v>0</v>
      </c>
      <c r="DC385" s="326">
        <v>0</v>
      </c>
      <c r="DD385" s="326">
        <v>0</v>
      </c>
      <c r="DE385" s="326">
        <v>0</v>
      </c>
      <c r="DF385" s="326">
        <v>0</v>
      </c>
      <c r="DG385" s="326">
        <v>0</v>
      </c>
      <c r="DH385" s="326">
        <v>0</v>
      </c>
      <c r="DI385" s="326">
        <v>1944362.07</v>
      </c>
      <c r="DJ385" s="326">
        <v>0</v>
      </c>
      <c r="DK385" s="326">
        <v>0</v>
      </c>
      <c r="DL385" s="326">
        <v>147844.9</v>
      </c>
      <c r="DM385" s="326">
        <v>13178.23</v>
      </c>
      <c r="DN385" s="326">
        <v>475.95</v>
      </c>
      <c r="DO385" s="326">
        <v>0</v>
      </c>
      <c r="DP385" s="326">
        <v>195952.38</v>
      </c>
      <c r="DQ385" s="326">
        <v>3104.52</v>
      </c>
      <c r="DR385" s="326">
        <v>0</v>
      </c>
      <c r="DS385" s="326">
        <v>0</v>
      </c>
      <c r="DT385" s="326">
        <v>0</v>
      </c>
      <c r="DU385" s="326">
        <v>0</v>
      </c>
      <c r="DV385" s="326">
        <v>1383851.25</v>
      </c>
      <c r="DW385" s="326">
        <v>12559.78</v>
      </c>
      <c r="DX385" s="326">
        <v>20346.169999999998</v>
      </c>
      <c r="DY385" s="326">
        <v>24845.85</v>
      </c>
      <c r="DZ385" s="326">
        <v>22726.799999999999</v>
      </c>
      <c r="EA385" s="326">
        <v>11681.03</v>
      </c>
      <c r="EB385" s="326">
        <v>6546.09</v>
      </c>
      <c r="EC385" s="326">
        <v>0</v>
      </c>
      <c r="ED385" s="326">
        <v>231614.11</v>
      </c>
      <c r="EE385" s="326">
        <v>50000.35</v>
      </c>
      <c r="EF385" s="326">
        <v>2014498.47</v>
      </c>
      <c r="EG385" s="326">
        <v>2196112.23</v>
      </c>
      <c r="EH385" s="326">
        <v>0</v>
      </c>
      <c r="EI385" s="326">
        <v>0</v>
      </c>
      <c r="EJ385" s="326">
        <v>0</v>
      </c>
      <c r="EK385" s="326">
        <v>0</v>
      </c>
      <c r="EL385" s="326">
        <v>0</v>
      </c>
      <c r="EM385" s="326">
        <v>2582000</v>
      </c>
      <c r="EN385" s="326">
        <v>61857.18</v>
      </c>
      <c r="EO385" s="326">
        <v>22297.31</v>
      </c>
      <c r="EP385" s="326">
        <v>0</v>
      </c>
      <c r="EQ385" s="326">
        <v>0</v>
      </c>
      <c r="ER385" s="326">
        <v>39559.870000000003</v>
      </c>
      <c r="ES385" s="326">
        <v>0</v>
      </c>
      <c r="ET385" s="326">
        <v>0</v>
      </c>
      <c r="EU385" s="326">
        <v>26036.48</v>
      </c>
      <c r="EV385" s="326">
        <v>102696.15</v>
      </c>
      <c r="EW385" s="326">
        <v>518624.86</v>
      </c>
      <c r="EX385" s="326">
        <v>441965.19</v>
      </c>
      <c r="EY385" s="326">
        <v>0</v>
      </c>
      <c r="EZ385" s="326">
        <v>29706.32</v>
      </c>
      <c r="FA385" s="326">
        <v>56004.13</v>
      </c>
      <c r="FB385" s="326">
        <v>175042.52</v>
      </c>
      <c r="FC385" s="326">
        <v>0</v>
      </c>
      <c r="FD385" s="326">
        <v>148744.71</v>
      </c>
      <c r="FE385" s="326">
        <v>0</v>
      </c>
      <c r="FF385" s="326">
        <v>0</v>
      </c>
      <c r="FG385" s="326">
        <v>0</v>
      </c>
      <c r="FH385" s="326">
        <v>0</v>
      </c>
      <c r="FI385" s="326">
        <v>0</v>
      </c>
      <c r="FJ385" s="326">
        <v>0</v>
      </c>
      <c r="FK385" s="326">
        <v>0</v>
      </c>
    </row>
    <row r="386" spans="1:167" x14ac:dyDescent="0.15">
      <c r="A386" s="334">
        <v>6118</v>
      </c>
      <c r="B386" s="334" t="s">
        <v>830</v>
      </c>
      <c r="C386" s="326">
        <v>0</v>
      </c>
      <c r="D386" s="326">
        <v>3791640.13</v>
      </c>
      <c r="E386" s="326">
        <v>0</v>
      </c>
      <c r="F386" s="326">
        <v>4674.75</v>
      </c>
      <c r="G386" s="326">
        <v>23644.77</v>
      </c>
      <c r="H386" s="326">
        <v>5298.38</v>
      </c>
      <c r="I386" s="326">
        <v>37845</v>
      </c>
      <c r="J386" s="326">
        <v>10574.35</v>
      </c>
      <c r="K386" s="326">
        <v>247463</v>
      </c>
      <c r="L386" s="326">
        <v>0</v>
      </c>
      <c r="M386" s="326">
        <v>0</v>
      </c>
      <c r="N386" s="326">
        <v>0</v>
      </c>
      <c r="O386" s="326">
        <v>0</v>
      </c>
      <c r="P386" s="326">
        <v>0</v>
      </c>
      <c r="Q386" s="326">
        <v>0</v>
      </c>
      <c r="R386" s="326">
        <v>0</v>
      </c>
      <c r="S386" s="326">
        <v>0</v>
      </c>
      <c r="T386" s="326">
        <v>0</v>
      </c>
      <c r="U386" s="326">
        <v>60385.41</v>
      </c>
      <c r="V386" s="326">
        <v>5220557</v>
      </c>
      <c r="W386" s="326">
        <v>13276.15</v>
      </c>
      <c r="X386" s="326">
        <v>0</v>
      </c>
      <c r="Y386" s="326">
        <v>0</v>
      </c>
      <c r="Z386" s="326">
        <v>23727.63</v>
      </c>
      <c r="AA386" s="326">
        <v>386677.53</v>
      </c>
      <c r="AB386" s="326">
        <v>0</v>
      </c>
      <c r="AC386" s="326">
        <v>0</v>
      </c>
      <c r="AD386" s="326">
        <v>61825.03</v>
      </c>
      <c r="AE386" s="326">
        <v>95073.49</v>
      </c>
      <c r="AF386" s="326">
        <v>0</v>
      </c>
      <c r="AG386" s="326">
        <v>0</v>
      </c>
      <c r="AH386" s="326">
        <v>0</v>
      </c>
      <c r="AI386" s="326">
        <v>0</v>
      </c>
      <c r="AJ386" s="326">
        <v>0</v>
      </c>
      <c r="AK386" s="326">
        <v>3650</v>
      </c>
      <c r="AL386" s="326">
        <v>0</v>
      </c>
      <c r="AM386" s="326">
        <v>21520</v>
      </c>
      <c r="AN386" s="326">
        <v>13216.73</v>
      </c>
      <c r="AO386" s="326">
        <v>0</v>
      </c>
      <c r="AP386" s="326">
        <v>8235.94</v>
      </c>
      <c r="AQ386" s="326">
        <v>1608697.58</v>
      </c>
      <c r="AR386" s="326">
        <v>1911116.65</v>
      </c>
      <c r="AS386" s="326">
        <v>239664.87</v>
      </c>
      <c r="AT386" s="326">
        <v>311857.53999999998</v>
      </c>
      <c r="AU386" s="326">
        <v>221924.7</v>
      </c>
      <c r="AV386" s="326">
        <v>4467.74</v>
      </c>
      <c r="AW386" s="326">
        <v>341873.35</v>
      </c>
      <c r="AX386" s="326">
        <v>260035.7</v>
      </c>
      <c r="AY386" s="326">
        <v>329154.61</v>
      </c>
      <c r="AZ386" s="326">
        <v>693010.38</v>
      </c>
      <c r="BA386" s="326">
        <v>2022301.04</v>
      </c>
      <c r="BB386" s="326">
        <v>497643.53</v>
      </c>
      <c r="BC386" s="326">
        <v>84459.95</v>
      </c>
      <c r="BD386" s="326">
        <v>0</v>
      </c>
      <c r="BE386" s="326">
        <v>33673.879999999997</v>
      </c>
      <c r="BF386" s="326">
        <v>905214.57</v>
      </c>
      <c r="BG386" s="326">
        <v>621538.46</v>
      </c>
      <c r="BH386" s="326">
        <v>271.72000000000003</v>
      </c>
      <c r="BI386" s="326">
        <v>0</v>
      </c>
      <c r="BJ386" s="326">
        <v>0</v>
      </c>
      <c r="BK386" s="326">
        <v>3056.16</v>
      </c>
      <c r="BL386" s="326">
        <v>2139.0300000000002</v>
      </c>
      <c r="BM386" s="326">
        <v>0</v>
      </c>
      <c r="BN386" s="326">
        <v>0</v>
      </c>
      <c r="BO386" s="326">
        <v>0</v>
      </c>
      <c r="BP386" s="326">
        <v>0</v>
      </c>
      <c r="BQ386" s="326">
        <v>2506053.86</v>
      </c>
      <c r="BR386" s="326">
        <v>2449350.0099999998</v>
      </c>
      <c r="BS386" s="326">
        <v>2509110.02</v>
      </c>
      <c r="BT386" s="326">
        <v>2451489.04</v>
      </c>
      <c r="BU386" s="326">
        <v>0</v>
      </c>
      <c r="BV386" s="326">
        <v>0</v>
      </c>
      <c r="BW386" s="326">
        <v>905214.57</v>
      </c>
      <c r="BX386" s="326">
        <v>0</v>
      </c>
      <c r="BY386" s="326">
        <v>0</v>
      </c>
      <c r="BZ386" s="326">
        <v>0</v>
      </c>
      <c r="CA386" s="326">
        <v>767.44</v>
      </c>
      <c r="CB386" s="326">
        <v>0</v>
      </c>
      <c r="CC386" s="326">
        <v>0</v>
      </c>
      <c r="CD386" s="326">
        <v>0</v>
      </c>
      <c r="CE386" s="326">
        <v>0</v>
      </c>
      <c r="CF386" s="326">
        <v>0</v>
      </c>
      <c r="CG386" s="326">
        <v>0</v>
      </c>
      <c r="CH386" s="326">
        <v>9462.33</v>
      </c>
      <c r="CI386" s="326">
        <v>0</v>
      </c>
      <c r="CJ386" s="326">
        <v>0</v>
      </c>
      <c r="CK386" s="326">
        <v>0</v>
      </c>
      <c r="CL386" s="326">
        <v>0</v>
      </c>
      <c r="CM386" s="326">
        <v>285881</v>
      </c>
      <c r="CN386" s="326">
        <v>24725</v>
      </c>
      <c r="CO386" s="326">
        <v>0</v>
      </c>
      <c r="CP386" s="326">
        <v>0</v>
      </c>
      <c r="CQ386" s="326">
        <v>0</v>
      </c>
      <c r="CR386" s="326">
        <v>0</v>
      </c>
      <c r="CS386" s="326">
        <v>4779</v>
      </c>
      <c r="CT386" s="326">
        <v>177526.02</v>
      </c>
      <c r="CU386" s="326">
        <v>0</v>
      </c>
      <c r="CV386" s="326">
        <v>0</v>
      </c>
      <c r="CW386" s="326">
        <v>0</v>
      </c>
      <c r="CX386" s="326">
        <v>57338.05</v>
      </c>
      <c r="CY386" s="326">
        <v>0</v>
      </c>
      <c r="CZ386" s="326">
        <v>0</v>
      </c>
      <c r="DA386" s="326">
        <v>0</v>
      </c>
      <c r="DB386" s="326">
        <v>0</v>
      </c>
      <c r="DC386" s="326">
        <v>0</v>
      </c>
      <c r="DD386" s="326">
        <v>0</v>
      </c>
      <c r="DE386" s="326">
        <v>0</v>
      </c>
      <c r="DF386" s="326">
        <v>0</v>
      </c>
      <c r="DG386" s="326">
        <v>0</v>
      </c>
      <c r="DH386" s="326">
        <v>0</v>
      </c>
      <c r="DI386" s="326">
        <v>1081000.3899999999</v>
      </c>
      <c r="DJ386" s="326">
        <v>0</v>
      </c>
      <c r="DK386" s="326">
        <v>0</v>
      </c>
      <c r="DL386" s="326">
        <v>106194.47</v>
      </c>
      <c r="DM386" s="326">
        <v>94759.039999999994</v>
      </c>
      <c r="DN386" s="326">
        <v>0</v>
      </c>
      <c r="DO386" s="326">
        <v>0</v>
      </c>
      <c r="DP386" s="326">
        <v>125112.6</v>
      </c>
      <c r="DQ386" s="326">
        <v>2548.31</v>
      </c>
      <c r="DR386" s="326">
        <v>0</v>
      </c>
      <c r="DS386" s="326">
        <v>0</v>
      </c>
      <c r="DT386" s="326">
        <v>0</v>
      </c>
      <c r="DU386" s="326">
        <v>0</v>
      </c>
      <c r="DV386" s="326">
        <v>56078.6</v>
      </c>
      <c r="DW386" s="326">
        <v>0</v>
      </c>
      <c r="DX386" s="326">
        <v>0</v>
      </c>
      <c r="DY386" s="326">
        <v>0</v>
      </c>
      <c r="DZ386" s="326">
        <v>0</v>
      </c>
      <c r="EA386" s="326">
        <v>0</v>
      </c>
      <c r="EB386" s="326">
        <v>0</v>
      </c>
      <c r="EC386" s="326">
        <v>0</v>
      </c>
      <c r="ED386" s="326">
        <v>326.68</v>
      </c>
      <c r="EE386" s="326">
        <v>331.11</v>
      </c>
      <c r="EF386" s="326">
        <v>4.43</v>
      </c>
      <c r="EG386" s="326">
        <v>0</v>
      </c>
      <c r="EH386" s="326">
        <v>0</v>
      </c>
      <c r="EI386" s="326">
        <v>0</v>
      </c>
      <c r="EJ386" s="326">
        <v>0</v>
      </c>
      <c r="EK386" s="326">
        <v>0</v>
      </c>
      <c r="EL386" s="326">
        <v>0</v>
      </c>
      <c r="EM386" s="326">
        <v>0</v>
      </c>
      <c r="EN386" s="326">
        <v>0</v>
      </c>
      <c r="EO386" s="326">
        <v>0</v>
      </c>
      <c r="EP386" s="326">
        <v>0</v>
      </c>
      <c r="EQ386" s="326">
        <v>0</v>
      </c>
      <c r="ER386" s="326">
        <v>0</v>
      </c>
      <c r="ES386" s="326">
        <v>0</v>
      </c>
      <c r="ET386" s="326">
        <v>0</v>
      </c>
      <c r="EU386" s="326">
        <v>101015.87</v>
      </c>
      <c r="EV386" s="326">
        <v>70402.53</v>
      </c>
      <c r="EW386" s="326">
        <v>528159.87</v>
      </c>
      <c r="EX386" s="326">
        <v>558773.21</v>
      </c>
      <c r="EY386" s="326">
        <v>0</v>
      </c>
      <c r="EZ386" s="326">
        <v>44424.83</v>
      </c>
      <c r="FA386" s="326">
        <v>703.62</v>
      </c>
      <c r="FB386" s="326">
        <v>81206.84</v>
      </c>
      <c r="FC386" s="326">
        <v>0</v>
      </c>
      <c r="FD386" s="326">
        <v>124928.05</v>
      </c>
      <c r="FE386" s="326">
        <v>0</v>
      </c>
      <c r="FF386" s="326">
        <v>0</v>
      </c>
      <c r="FG386" s="326">
        <v>0</v>
      </c>
      <c r="FH386" s="326">
        <v>0</v>
      </c>
      <c r="FI386" s="326">
        <v>0</v>
      </c>
      <c r="FJ386" s="326">
        <v>0</v>
      </c>
      <c r="FK386" s="326">
        <v>0</v>
      </c>
    </row>
    <row r="387" spans="1:167" x14ac:dyDescent="0.15">
      <c r="A387" s="334">
        <v>6125</v>
      </c>
      <c r="B387" s="334" t="s">
        <v>831</v>
      </c>
      <c r="C387" s="326">
        <v>0</v>
      </c>
      <c r="D387" s="326">
        <v>14430744.67</v>
      </c>
      <c r="E387" s="326">
        <v>0</v>
      </c>
      <c r="F387" s="326">
        <v>1805</v>
      </c>
      <c r="G387" s="326">
        <v>75332.08</v>
      </c>
      <c r="H387" s="326">
        <v>121157.78</v>
      </c>
      <c r="I387" s="326">
        <v>476880.49</v>
      </c>
      <c r="J387" s="326">
        <v>20590.3</v>
      </c>
      <c r="K387" s="326">
        <v>642592</v>
      </c>
      <c r="L387" s="326">
        <v>0</v>
      </c>
      <c r="M387" s="326">
        <v>0</v>
      </c>
      <c r="N387" s="326">
        <v>0</v>
      </c>
      <c r="O387" s="326">
        <v>0</v>
      </c>
      <c r="P387" s="326">
        <v>26456.84</v>
      </c>
      <c r="Q387" s="326">
        <v>0</v>
      </c>
      <c r="R387" s="326">
        <v>0</v>
      </c>
      <c r="S387" s="326">
        <v>0</v>
      </c>
      <c r="T387" s="326">
        <v>10252.620000000001</v>
      </c>
      <c r="U387" s="326">
        <v>234662.62</v>
      </c>
      <c r="V387" s="326">
        <v>23292322</v>
      </c>
      <c r="W387" s="326">
        <v>74086.86</v>
      </c>
      <c r="X387" s="326">
        <v>0</v>
      </c>
      <c r="Y387" s="326">
        <v>340520.72</v>
      </c>
      <c r="Z387" s="326">
        <v>2441.33</v>
      </c>
      <c r="AA387" s="326">
        <v>1776730.7</v>
      </c>
      <c r="AB387" s="326">
        <v>34979.42</v>
      </c>
      <c r="AC387" s="326">
        <v>0</v>
      </c>
      <c r="AD387" s="326">
        <v>118082.33</v>
      </c>
      <c r="AE387" s="326">
        <v>693923.91</v>
      </c>
      <c r="AF387" s="326">
        <v>0</v>
      </c>
      <c r="AG387" s="326">
        <v>0</v>
      </c>
      <c r="AH387" s="326">
        <v>300634.81</v>
      </c>
      <c r="AI387" s="326">
        <v>0</v>
      </c>
      <c r="AJ387" s="326">
        <v>0</v>
      </c>
      <c r="AK387" s="326">
        <v>0</v>
      </c>
      <c r="AL387" s="326">
        <v>0</v>
      </c>
      <c r="AM387" s="326">
        <v>103512.59</v>
      </c>
      <c r="AN387" s="326">
        <v>78985</v>
      </c>
      <c r="AO387" s="326">
        <v>0</v>
      </c>
      <c r="AP387" s="326">
        <v>23926.17</v>
      </c>
      <c r="AQ387" s="326">
        <v>7432784.6699999999</v>
      </c>
      <c r="AR387" s="326">
        <v>9055230.5399999991</v>
      </c>
      <c r="AS387" s="326">
        <v>1218217.1100000001</v>
      </c>
      <c r="AT387" s="326">
        <v>1201304.1200000001</v>
      </c>
      <c r="AU387" s="326">
        <v>594886.48</v>
      </c>
      <c r="AV387" s="326">
        <v>178688.29</v>
      </c>
      <c r="AW387" s="326">
        <v>1279319.01</v>
      </c>
      <c r="AX387" s="326">
        <v>1889154.56</v>
      </c>
      <c r="AY387" s="326">
        <v>531381.97</v>
      </c>
      <c r="AZ387" s="326">
        <v>1916449.72</v>
      </c>
      <c r="BA387" s="326">
        <v>5867159.5899999999</v>
      </c>
      <c r="BB387" s="326">
        <v>1232525.93</v>
      </c>
      <c r="BC387" s="326">
        <v>421967.76</v>
      </c>
      <c r="BD387" s="326">
        <v>0</v>
      </c>
      <c r="BE387" s="326">
        <v>665225.29</v>
      </c>
      <c r="BF387" s="326">
        <v>4876245.63</v>
      </c>
      <c r="BG387" s="326">
        <v>2706141.42</v>
      </c>
      <c r="BH387" s="326">
        <v>65704.02</v>
      </c>
      <c r="BI387" s="326">
        <v>0</v>
      </c>
      <c r="BJ387" s="326">
        <v>0</v>
      </c>
      <c r="BK387" s="326">
        <v>0</v>
      </c>
      <c r="BL387" s="326">
        <v>0</v>
      </c>
      <c r="BM387" s="326">
        <v>0</v>
      </c>
      <c r="BN387" s="326">
        <v>0</v>
      </c>
      <c r="BO387" s="326">
        <v>5251946.87</v>
      </c>
      <c r="BP387" s="326">
        <v>7000181</v>
      </c>
      <c r="BQ387" s="326">
        <v>5754701.4500000002</v>
      </c>
      <c r="BR387" s="326">
        <v>5754701.4500000002</v>
      </c>
      <c r="BS387" s="326">
        <v>11006648.32</v>
      </c>
      <c r="BT387" s="326">
        <v>12754882.449999999</v>
      </c>
      <c r="BU387" s="326">
        <v>0</v>
      </c>
      <c r="BV387" s="326">
        <v>0</v>
      </c>
      <c r="BW387" s="326">
        <v>4511293.13</v>
      </c>
      <c r="BX387" s="326">
        <v>0</v>
      </c>
      <c r="BY387" s="326">
        <v>0</v>
      </c>
      <c r="BZ387" s="326">
        <v>0</v>
      </c>
      <c r="CA387" s="326">
        <v>0</v>
      </c>
      <c r="CB387" s="326">
        <v>0</v>
      </c>
      <c r="CC387" s="326">
        <v>0</v>
      </c>
      <c r="CD387" s="326">
        <v>0</v>
      </c>
      <c r="CE387" s="326">
        <v>0</v>
      </c>
      <c r="CF387" s="326">
        <v>0</v>
      </c>
      <c r="CG387" s="326">
        <v>0</v>
      </c>
      <c r="CH387" s="326">
        <v>0</v>
      </c>
      <c r="CI387" s="326">
        <v>0</v>
      </c>
      <c r="CJ387" s="326">
        <v>0</v>
      </c>
      <c r="CK387" s="326">
        <v>0</v>
      </c>
      <c r="CL387" s="326">
        <v>0</v>
      </c>
      <c r="CM387" s="326">
        <v>1555934</v>
      </c>
      <c r="CN387" s="326">
        <v>0</v>
      </c>
      <c r="CO387" s="326">
        <v>0</v>
      </c>
      <c r="CP387" s="326">
        <v>0</v>
      </c>
      <c r="CQ387" s="326">
        <v>0</v>
      </c>
      <c r="CR387" s="326">
        <v>11000</v>
      </c>
      <c r="CS387" s="326">
        <v>0</v>
      </c>
      <c r="CT387" s="326">
        <v>1173984.3400000001</v>
      </c>
      <c r="CU387" s="326">
        <v>0</v>
      </c>
      <c r="CV387" s="326">
        <v>0</v>
      </c>
      <c r="CW387" s="326">
        <v>0</v>
      </c>
      <c r="CX387" s="326">
        <v>303585.05</v>
      </c>
      <c r="CY387" s="326">
        <v>0</v>
      </c>
      <c r="CZ387" s="326">
        <v>0</v>
      </c>
      <c r="DA387" s="326">
        <v>0</v>
      </c>
      <c r="DB387" s="326">
        <v>0</v>
      </c>
      <c r="DC387" s="326">
        <v>0</v>
      </c>
      <c r="DD387" s="326">
        <v>0</v>
      </c>
      <c r="DE387" s="326">
        <v>0</v>
      </c>
      <c r="DF387" s="326">
        <v>0</v>
      </c>
      <c r="DG387" s="326">
        <v>0</v>
      </c>
      <c r="DH387" s="326">
        <v>0</v>
      </c>
      <c r="DI387" s="326">
        <v>5367015.4000000004</v>
      </c>
      <c r="DJ387" s="326">
        <v>0</v>
      </c>
      <c r="DK387" s="326">
        <v>0</v>
      </c>
      <c r="DL387" s="326">
        <v>1010752.99</v>
      </c>
      <c r="DM387" s="326">
        <v>494793.06</v>
      </c>
      <c r="DN387" s="326">
        <v>0</v>
      </c>
      <c r="DO387" s="326">
        <v>0</v>
      </c>
      <c r="DP387" s="326">
        <v>488982.73</v>
      </c>
      <c r="DQ387" s="326">
        <v>0</v>
      </c>
      <c r="DR387" s="326">
        <v>0</v>
      </c>
      <c r="DS387" s="326">
        <v>0</v>
      </c>
      <c r="DT387" s="326">
        <v>0</v>
      </c>
      <c r="DU387" s="326">
        <v>0</v>
      </c>
      <c r="DV387" s="326">
        <v>194252.34</v>
      </c>
      <c r="DW387" s="326">
        <v>0</v>
      </c>
      <c r="DX387" s="326">
        <v>147479.24</v>
      </c>
      <c r="DY387" s="326">
        <v>149665.31</v>
      </c>
      <c r="DZ387" s="326">
        <v>135051.43</v>
      </c>
      <c r="EA387" s="326">
        <v>132865.35999999999</v>
      </c>
      <c r="EB387" s="326">
        <v>0</v>
      </c>
      <c r="EC387" s="326">
        <v>0</v>
      </c>
      <c r="ED387" s="326">
        <v>605332.69999999995</v>
      </c>
      <c r="EE387" s="326">
        <v>575480.89</v>
      </c>
      <c r="EF387" s="326">
        <v>6638239</v>
      </c>
      <c r="EG387" s="326">
        <v>2776699.39</v>
      </c>
      <c r="EH387" s="326">
        <v>3576438.92</v>
      </c>
      <c r="EI387" s="326">
        <v>0</v>
      </c>
      <c r="EJ387" s="326">
        <v>0</v>
      </c>
      <c r="EK387" s="326">
        <v>314952.5</v>
      </c>
      <c r="EL387" s="326">
        <v>0</v>
      </c>
      <c r="EM387" s="326">
        <v>22751000</v>
      </c>
      <c r="EN387" s="326">
        <v>75377.55</v>
      </c>
      <c r="EO387" s="326">
        <v>76399.759999999995</v>
      </c>
      <c r="EP387" s="326">
        <v>1022.21</v>
      </c>
      <c r="EQ387" s="326">
        <v>0</v>
      </c>
      <c r="ER387" s="326">
        <v>0</v>
      </c>
      <c r="ES387" s="326">
        <v>0</v>
      </c>
      <c r="ET387" s="326">
        <v>0</v>
      </c>
      <c r="EU387" s="326">
        <v>416081.01</v>
      </c>
      <c r="EV387" s="326">
        <v>420362.69</v>
      </c>
      <c r="EW387" s="326">
        <v>1955636.87</v>
      </c>
      <c r="EX387" s="326">
        <v>1951355.19</v>
      </c>
      <c r="EY387" s="326">
        <v>0</v>
      </c>
      <c r="EZ387" s="326">
        <v>222060.27</v>
      </c>
      <c r="FA387" s="326">
        <v>252053.72</v>
      </c>
      <c r="FB387" s="326">
        <v>358539.47</v>
      </c>
      <c r="FC387" s="326">
        <v>240321.23</v>
      </c>
      <c r="FD387" s="326">
        <v>88224.79</v>
      </c>
      <c r="FE387" s="326">
        <v>0</v>
      </c>
      <c r="FF387" s="326">
        <v>0</v>
      </c>
      <c r="FG387" s="326">
        <v>0</v>
      </c>
      <c r="FH387" s="326">
        <v>0</v>
      </c>
      <c r="FI387" s="326">
        <v>0</v>
      </c>
      <c r="FJ387" s="326">
        <v>0</v>
      </c>
      <c r="FK387" s="326">
        <v>0</v>
      </c>
    </row>
    <row r="388" spans="1:167" x14ac:dyDescent="0.15">
      <c r="A388" s="334">
        <v>6174</v>
      </c>
      <c r="B388" s="334" t="s">
        <v>832</v>
      </c>
      <c r="C388" s="326">
        <v>0</v>
      </c>
      <c r="D388" s="326">
        <v>75090747.239999995</v>
      </c>
      <c r="E388" s="326">
        <v>52505.36</v>
      </c>
      <c r="F388" s="326">
        <v>3177</v>
      </c>
      <c r="G388" s="326">
        <v>104405.9</v>
      </c>
      <c r="H388" s="326">
        <v>425638.06</v>
      </c>
      <c r="I388" s="326">
        <v>1836407.73</v>
      </c>
      <c r="J388" s="326">
        <v>0</v>
      </c>
      <c r="K388" s="326">
        <v>6452154.4699999997</v>
      </c>
      <c r="L388" s="326">
        <v>0</v>
      </c>
      <c r="M388" s="326">
        <v>0</v>
      </c>
      <c r="N388" s="326">
        <v>0</v>
      </c>
      <c r="O388" s="326">
        <v>0</v>
      </c>
      <c r="P388" s="326">
        <v>71162.12</v>
      </c>
      <c r="Q388" s="326">
        <v>0</v>
      </c>
      <c r="R388" s="326">
        <v>0</v>
      </c>
      <c r="S388" s="326">
        <v>0</v>
      </c>
      <c r="T388" s="326">
        <v>0</v>
      </c>
      <c r="U388" s="326">
        <v>1006481.71</v>
      </c>
      <c r="V388" s="326">
        <v>50779376</v>
      </c>
      <c r="W388" s="326">
        <v>154246.42000000001</v>
      </c>
      <c r="X388" s="326">
        <v>318075</v>
      </c>
      <c r="Y388" s="326">
        <v>202407.42</v>
      </c>
      <c r="Z388" s="326">
        <v>10407.32</v>
      </c>
      <c r="AA388" s="326">
        <v>6164498.2999999998</v>
      </c>
      <c r="AB388" s="326">
        <v>0</v>
      </c>
      <c r="AC388" s="326">
        <v>0</v>
      </c>
      <c r="AD388" s="326">
        <v>596647.63</v>
      </c>
      <c r="AE388" s="326">
        <v>1489552.25</v>
      </c>
      <c r="AF388" s="326">
        <v>0</v>
      </c>
      <c r="AG388" s="326">
        <v>0</v>
      </c>
      <c r="AH388" s="326">
        <v>274408.32000000001</v>
      </c>
      <c r="AI388" s="326">
        <v>0</v>
      </c>
      <c r="AJ388" s="326">
        <v>0</v>
      </c>
      <c r="AK388" s="326">
        <v>0</v>
      </c>
      <c r="AL388" s="326">
        <v>0</v>
      </c>
      <c r="AM388" s="326">
        <v>44.12</v>
      </c>
      <c r="AN388" s="326">
        <v>606423.89</v>
      </c>
      <c r="AO388" s="326">
        <v>0</v>
      </c>
      <c r="AP388" s="326">
        <v>52773.29</v>
      </c>
      <c r="AQ388" s="326">
        <v>19655088.129999999</v>
      </c>
      <c r="AR388" s="326">
        <v>35226038.740000002</v>
      </c>
      <c r="AS388" s="326">
        <v>3815701.29</v>
      </c>
      <c r="AT388" s="326">
        <v>3314291.19</v>
      </c>
      <c r="AU388" s="326">
        <v>1978650.76</v>
      </c>
      <c r="AV388" s="326">
        <v>197183.76</v>
      </c>
      <c r="AW388" s="326">
        <v>4618418.6399999997</v>
      </c>
      <c r="AX388" s="326">
        <v>9972291.2300000004</v>
      </c>
      <c r="AY388" s="326">
        <v>1890864.53</v>
      </c>
      <c r="AZ388" s="326">
        <v>9137540.1600000001</v>
      </c>
      <c r="BA388" s="326">
        <v>18877341.23</v>
      </c>
      <c r="BB388" s="326">
        <v>6205317.2300000004</v>
      </c>
      <c r="BC388" s="326">
        <v>883178.59</v>
      </c>
      <c r="BD388" s="326">
        <v>278.10000000000002</v>
      </c>
      <c r="BE388" s="326">
        <v>2501632.73</v>
      </c>
      <c r="BF388" s="326">
        <v>18576845.34</v>
      </c>
      <c r="BG388" s="326">
        <v>7682168.5599999996</v>
      </c>
      <c r="BH388" s="326">
        <v>424571.36</v>
      </c>
      <c r="BI388" s="326">
        <v>615187.48</v>
      </c>
      <c r="BJ388" s="326">
        <v>615187.48</v>
      </c>
      <c r="BK388" s="326">
        <v>4865169.8899999997</v>
      </c>
      <c r="BL388" s="326">
        <v>5318710.8899999997</v>
      </c>
      <c r="BM388" s="326">
        <v>1779024.08</v>
      </c>
      <c r="BN388" s="326">
        <v>2234132</v>
      </c>
      <c r="BO388" s="326">
        <v>0</v>
      </c>
      <c r="BP388" s="326">
        <v>0</v>
      </c>
      <c r="BQ388" s="326">
        <v>30448535.34</v>
      </c>
      <c r="BR388" s="326">
        <v>30274024.399999999</v>
      </c>
      <c r="BS388" s="326">
        <v>37707916.789999999</v>
      </c>
      <c r="BT388" s="326">
        <v>38442054.770000003</v>
      </c>
      <c r="BU388" s="326">
        <v>0</v>
      </c>
      <c r="BV388" s="326">
        <v>0</v>
      </c>
      <c r="BW388" s="326">
        <v>18366239.34</v>
      </c>
      <c r="BX388" s="326">
        <v>0</v>
      </c>
      <c r="BY388" s="326">
        <v>0</v>
      </c>
      <c r="BZ388" s="326">
        <v>0</v>
      </c>
      <c r="CA388" s="326">
        <v>0</v>
      </c>
      <c r="CB388" s="326">
        <v>0</v>
      </c>
      <c r="CC388" s="326">
        <v>73440.08</v>
      </c>
      <c r="CD388" s="326">
        <v>0</v>
      </c>
      <c r="CE388" s="326">
        <v>0</v>
      </c>
      <c r="CF388" s="326">
        <v>0</v>
      </c>
      <c r="CG388" s="326">
        <v>0</v>
      </c>
      <c r="CH388" s="326">
        <v>1697.71</v>
      </c>
      <c r="CI388" s="326">
        <v>0</v>
      </c>
      <c r="CJ388" s="326">
        <v>0</v>
      </c>
      <c r="CK388" s="326">
        <v>0</v>
      </c>
      <c r="CL388" s="326">
        <v>0</v>
      </c>
      <c r="CM388" s="326">
        <v>6077266</v>
      </c>
      <c r="CN388" s="326">
        <v>18596</v>
      </c>
      <c r="CO388" s="326">
        <v>0</v>
      </c>
      <c r="CP388" s="326">
        <v>0</v>
      </c>
      <c r="CQ388" s="326">
        <v>0</v>
      </c>
      <c r="CR388" s="326">
        <v>0</v>
      </c>
      <c r="CS388" s="326">
        <v>4821</v>
      </c>
      <c r="CT388" s="326">
        <v>2880447.85</v>
      </c>
      <c r="CU388" s="326">
        <v>0</v>
      </c>
      <c r="CV388" s="326">
        <v>0</v>
      </c>
      <c r="CW388" s="326">
        <v>0</v>
      </c>
      <c r="CX388" s="326">
        <v>505308.26</v>
      </c>
      <c r="CY388" s="326">
        <v>0</v>
      </c>
      <c r="CZ388" s="326">
        <v>0</v>
      </c>
      <c r="DA388" s="326">
        <v>0</v>
      </c>
      <c r="DB388" s="326">
        <v>0</v>
      </c>
      <c r="DC388" s="326">
        <v>0</v>
      </c>
      <c r="DD388" s="326">
        <v>0</v>
      </c>
      <c r="DE388" s="326">
        <v>0</v>
      </c>
      <c r="DF388" s="326">
        <v>0</v>
      </c>
      <c r="DG388" s="326">
        <v>0</v>
      </c>
      <c r="DH388" s="326">
        <v>0</v>
      </c>
      <c r="DI388" s="326">
        <v>19455582.489999998</v>
      </c>
      <c r="DJ388" s="326">
        <v>0</v>
      </c>
      <c r="DK388" s="326">
        <v>0</v>
      </c>
      <c r="DL388" s="326">
        <v>3026803.81</v>
      </c>
      <c r="DM388" s="326">
        <v>958307.72</v>
      </c>
      <c r="DN388" s="326">
        <v>0</v>
      </c>
      <c r="DO388" s="326">
        <v>0</v>
      </c>
      <c r="DP388" s="326">
        <v>1927204.21</v>
      </c>
      <c r="DQ388" s="326">
        <v>29537.98</v>
      </c>
      <c r="DR388" s="326">
        <v>0</v>
      </c>
      <c r="DS388" s="326">
        <v>0</v>
      </c>
      <c r="DT388" s="326">
        <v>0</v>
      </c>
      <c r="DU388" s="326">
        <v>0</v>
      </c>
      <c r="DV388" s="326">
        <v>2530380.0299999998</v>
      </c>
      <c r="DW388" s="326">
        <v>0</v>
      </c>
      <c r="DX388" s="326">
        <v>271248.83</v>
      </c>
      <c r="DY388" s="326">
        <v>284055.27</v>
      </c>
      <c r="DZ388" s="326">
        <v>191862.74</v>
      </c>
      <c r="EA388" s="326">
        <v>85444.97</v>
      </c>
      <c r="EB388" s="326">
        <v>93611.33</v>
      </c>
      <c r="EC388" s="326">
        <v>0</v>
      </c>
      <c r="ED388" s="326">
        <v>45280.959999999999</v>
      </c>
      <c r="EE388" s="326">
        <v>48224.08</v>
      </c>
      <c r="EF388" s="326">
        <v>1080143.1200000001</v>
      </c>
      <c r="EG388" s="326">
        <v>1077200</v>
      </c>
      <c r="EH388" s="326">
        <v>0</v>
      </c>
      <c r="EI388" s="326">
        <v>0</v>
      </c>
      <c r="EJ388" s="326">
        <v>0</v>
      </c>
      <c r="EK388" s="326">
        <v>0</v>
      </c>
      <c r="EL388" s="326">
        <v>0</v>
      </c>
      <c r="EM388" s="326">
        <v>3115000</v>
      </c>
      <c r="EN388" s="326">
        <v>806761.32</v>
      </c>
      <c r="EO388" s="326">
        <v>1534161.2</v>
      </c>
      <c r="EP388" s="326">
        <v>3239817.24</v>
      </c>
      <c r="EQ388" s="326">
        <v>0</v>
      </c>
      <c r="ER388" s="326">
        <v>2512417.36</v>
      </c>
      <c r="ES388" s="326">
        <v>0</v>
      </c>
      <c r="ET388" s="326">
        <v>0</v>
      </c>
      <c r="EU388" s="326">
        <v>1882336.33</v>
      </c>
      <c r="EV388" s="326">
        <v>2688204.43</v>
      </c>
      <c r="EW388" s="326">
        <v>3907135.69</v>
      </c>
      <c r="EX388" s="326">
        <v>3101267.59</v>
      </c>
      <c r="EY388" s="326">
        <v>0</v>
      </c>
      <c r="EZ388" s="326">
        <v>76786.91</v>
      </c>
      <c r="FA388" s="326">
        <v>19522.72</v>
      </c>
      <c r="FB388" s="326">
        <v>125000</v>
      </c>
      <c r="FC388" s="326">
        <v>0</v>
      </c>
      <c r="FD388" s="326">
        <v>182264.19</v>
      </c>
      <c r="FE388" s="326">
        <v>0</v>
      </c>
      <c r="FF388" s="326">
        <v>0</v>
      </c>
      <c r="FG388" s="326">
        <v>0</v>
      </c>
      <c r="FH388" s="326">
        <v>0</v>
      </c>
      <c r="FI388" s="326">
        <v>0</v>
      </c>
      <c r="FJ388" s="326">
        <v>0</v>
      </c>
      <c r="FK388" s="326">
        <v>0</v>
      </c>
    </row>
    <row r="389" spans="1:167" x14ac:dyDescent="0.15">
      <c r="A389" s="334">
        <v>6181</v>
      </c>
      <c r="B389" s="334" t="s">
        <v>833</v>
      </c>
      <c r="C389" s="326">
        <v>0</v>
      </c>
      <c r="D389" s="326">
        <v>21845252</v>
      </c>
      <c r="E389" s="326">
        <v>9806.02</v>
      </c>
      <c r="F389" s="326">
        <v>38366.93</v>
      </c>
      <c r="G389" s="326">
        <v>82903.7</v>
      </c>
      <c r="H389" s="326">
        <v>94410.22</v>
      </c>
      <c r="I389" s="326">
        <v>1332156.6499999999</v>
      </c>
      <c r="J389" s="326">
        <v>4584.26</v>
      </c>
      <c r="K389" s="326">
        <v>1326877.08</v>
      </c>
      <c r="L389" s="326">
        <v>0</v>
      </c>
      <c r="M389" s="326">
        <v>203.85</v>
      </c>
      <c r="N389" s="326">
        <v>0</v>
      </c>
      <c r="O389" s="326">
        <v>0</v>
      </c>
      <c r="P389" s="326">
        <v>10000</v>
      </c>
      <c r="Q389" s="326">
        <v>0</v>
      </c>
      <c r="R389" s="326">
        <v>0</v>
      </c>
      <c r="S389" s="326">
        <v>0</v>
      </c>
      <c r="T389" s="326">
        <v>0</v>
      </c>
      <c r="U389" s="326">
        <v>201088.12</v>
      </c>
      <c r="V389" s="326">
        <v>19968287</v>
      </c>
      <c r="W389" s="326">
        <v>75830.210000000006</v>
      </c>
      <c r="X389" s="326">
        <v>0</v>
      </c>
      <c r="Y389" s="326">
        <v>0</v>
      </c>
      <c r="Z389" s="326">
        <v>29277.119999999999</v>
      </c>
      <c r="AA389" s="326">
        <v>1893261.45</v>
      </c>
      <c r="AB389" s="326">
        <v>14058.6</v>
      </c>
      <c r="AC389" s="326">
        <v>0</v>
      </c>
      <c r="AD389" s="326">
        <v>160269.85</v>
      </c>
      <c r="AE389" s="326">
        <v>86282.28</v>
      </c>
      <c r="AF389" s="326">
        <v>0</v>
      </c>
      <c r="AG389" s="326">
        <v>0</v>
      </c>
      <c r="AH389" s="326">
        <v>36757.47</v>
      </c>
      <c r="AI389" s="326">
        <v>0</v>
      </c>
      <c r="AJ389" s="326">
        <v>0</v>
      </c>
      <c r="AK389" s="326">
        <v>5494</v>
      </c>
      <c r="AL389" s="326">
        <v>0</v>
      </c>
      <c r="AM389" s="326">
        <v>84488.86</v>
      </c>
      <c r="AN389" s="326">
        <v>43415.59</v>
      </c>
      <c r="AO389" s="326">
        <v>0</v>
      </c>
      <c r="AP389" s="326">
        <v>16302.33</v>
      </c>
      <c r="AQ389" s="326">
        <v>12544596.960000001</v>
      </c>
      <c r="AR389" s="326">
        <v>9374414.3800000008</v>
      </c>
      <c r="AS389" s="326">
        <v>1768523.36</v>
      </c>
      <c r="AT389" s="326">
        <v>692917.54</v>
      </c>
      <c r="AU389" s="326">
        <v>808580.96</v>
      </c>
      <c r="AV389" s="326">
        <v>0</v>
      </c>
      <c r="AW389" s="326">
        <v>1086685.08</v>
      </c>
      <c r="AX389" s="326">
        <v>1639199</v>
      </c>
      <c r="AY389" s="326">
        <v>880411.89</v>
      </c>
      <c r="AZ389" s="326">
        <v>3373661.9</v>
      </c>
      <c r="BA389" s="326">
        <v>8653763.6099999994</v>
      </c>
      <c r="BB389" s="326">
        <v>0</v>
      </c>
      <c r="BC389" s="326">
        <v>297978.3</v>
      </c>
      <c r="BD389" s="326">
        <v>123176.44</v>
      </c>
      <c r="BE389" s="326">
        <v>1222607.95</v>
      </c>
      <c r="BF389" s="326">
        <v>5097832.88</v>
      </c>
      <c r="BG389" s="326">
        <v>509422.14</v>
      </c>
      <c r="BH389" s="326">
        <v>866.63</v>
      </c>
      <c r="BI389" s="326">
        <v>0</v>
      </c>
      <c r="BJ389" s="326">
        <v>0</v>
      </c>
      <c r="BK389" s="326">
        <v>2686.47</v>
      </c>
      <c r="BL389" s="326">
        <v>23405.26</v>
      </c>
      <c r="BM389" s="326">
        <v>75234.679999999993</v>
      </c>
      <c r="BN389" s="326">
        <v>87109.68</v>
      </c>
      <c r="BO389" s="326">
        <v>1691598.8</v>
      </c>
      <c r="BP389" s="326">
        <v>1534637.2</v>
      </c>
      <c r="BQ389" s="326">
        <v>6407030.8399999999</v>
      </c>
      <c r="BR389" s="326">
        <v>5816133.2199999997</v>
      </c>
      <c r="BS389" s="326">
        <v>8176550.79</v>
      </c>
      <c r="BT389" s="326">
        <v>7461285.3600000003</v>
      </c>
      <c r="BU389" s="326">
        <v>0</v>
      </c>
      <c r="BV389" s="326">
        <v>0</v>
      </c>
      <c r="BW389" s="326">
        <v>5097832.88</v>
      </c>
      <c r="BX389" s="326">
        <v>0</v>
      </c>
      <c r="BY389" s="326">
        <v>0</v>
      </c>
      <c r="BZ389" s="326">
        <v>0</v>
      </c>
      <c r="CA389" s="326">
        <v>0</v>
      </c>
      <c r="CB389" s="326">
        <v>0</v>
      </c>
      <c r="CC389" s="326">
        <v>0</v>
      </c>
      <c r="CD389" s="326">
        <v>0</v>
      </c>
      <c r="CE389" s="326">
        <v>0</v>
      </c>
      <c r="CF389" s="326">
        <v>0</v>
      </c>
      <c r="CG389" s="326">
        <v>0</v>
      </c>
      <c r="CH389" s="326">
        <v>6960.42</v>
      </c>
      <c r="CI389" s="326">
        <v>0</v>
      </c>
      <c r="CJ389" s="326">
        <v>0</v>
      </c>
      <c r="CK389" s="326">
        <v>0</v>
      </c>
      <c r="CL389" s="326">
        <v>0</v>
      </c>
      <c r="CM389" s="326">
        <v>1557955</v>
      </c>
      <c r="CN389" s="326">
        <v>0</v>
      </c>
      <c r="CO389" s="326">
        <v>0</v>
      </c>
      <c r="CP389" s="326">
        <v>0</v>
      </c>
      <c r="CQ389" s="326">
        <v>0</v>
      </c>
      <c r="CR389" s="326">
        <v>0</v>
      </c>
      <c r="CS389" s="326">
        <v>0</v>
      </c>
      <c r="CT389" s="326">
        <v>687710.5</v>
      </c>
      <c r="CU389" s="326">
        <v>0</v>
      </c>
      <c r="CV389" s="326">
        <v>0</v>
      </c>
      <c r="CW389" s="326">
        <v>0</v>
      </c>
      <c r="CX389" s="326">
        <v>131010.62</v>
      </c>
      <c r="CY389" s="326">
        <v>0</v>
      </c>
      <c r="CZ389" s="326">
        <v>0</v>
      </c>
      <c r="DA389" s="326">
        <v>0</v>
      </c>
      <c r="DB389" s="326">
        <v>0</v>
      </c>
      <c r="DC389" s="326">
        <v>0</v>
      </c>
      <c r="DD389" s="326">
        <v>0</v>
      </c>
      <c r="DE389" s="326">
        <v>0</v>
      </c>
      <c r="DF389" s="326">
        <v>0</v>
      </c>
      <c r="DG389" s="326">
        <v>0</v>
      </c>
      <c r="DH389" s="326">
        <v>0</v>
      </c>
      <c r="DI389" s="326">
        <v>5443855.1500000004</v>
      </c>
      <c r="DJ389" s="326">
        <v>0</v>
      </c>
      <c r="DK389" s="326">
        <v>0</v>
      </c>
      <c r="DL389" s="326">
        <v>1047239.44</v>
      </c>
      <c r="DM389" s="326">
        <v>541659.63</v>
      </c>
      <c r="DN389" s="326">
        <v>0</v>
      </c>
      <c r="DO389" s="326">
        <v>0</v>
      </c>
      <c r="DP389" s="326">
        <v>160930.25</v>
      </c>
      <c r="DQ389" s="326">
        <v>3153</v>
      </c>
      <c r="DR389" s="326">
        <v>29916.26</v>
      </c>
      <c r="DS389" s="326">
        <v>0</v>
      </c>
      <c r="DT389" s="326">
        <v>0</v>
      </c>
      <c r="DU389" s="326">
        <v>0</v>
      </c>
      <c r="DV389" s="326">
        <v>254715.69</v>
      </c>
      <c r="DW389" s="326">
        <v>0</v>
      </c>
      <c r="DX389" s="326">
        <v>123227.39</v>
      </c>
      <c r="DY389" s="326">
        <v>172673.51</v>
      </c>
      <c r="DZ389" s="326">
        <v>458326.74</v>
      </c>
      <c r="EA389" s="326">
        <v>329784.59999999998</v>
      </c>
      <c r="EB389" s="326">
        <v>79096.02</v>
      </c>
      <c r="EC389" s="326">
        <v>0</v>
      </c>
      <c r="ED389" s="326">
        <v>1571417.46</v>
      </c>
      <c r="EE389" s="326">
        <v>1676232.03</v>
      </c>
      <c r="EF389" s="326">
        <v>7375495.8300000001</v>
      </c>
      <c r="EG389" s="326">
        <v>7270681.2599999998</v>
      </c>
      <c r="EH389" s="326">
        <v>0</v>
      </c>
      <c r="EI389" s="326">
        <v>0</v>
      </c>
      <c r="EJ389" s="326">
        <v>0</v>
      </c>
      <c r="EK389" s="326">
        <v>0</v>
      </c>
      <c r="EL389" s="326">
        <v>0</v>
      </c>
      <c r="EM389" s="326">
        <v>77513711.909999996</v>
      </c>
      <c r="EN389" s="326">
        <v>297493.01</v>
      </c>
      <c r="EO389" s="326">
        <v>808607.61</v>
      </c>
      <c r="EP389" s="326">
        <v>511114.6</v>
      </c>
      <c r="EQ389" s="326">
        <v>0</v>
      </c>
      <c r="ER389" s="326">
        <v>0</v>
      </c>
      <c r="ES389" s="326">
        <v>0</v>
      </c>
      <c r="ET389" s="326">
        <v>0</v>
      </c>
      <c r="EU389" s="326">
        <v>339694.26</v>
      </c>
      <c r="EV389" s="326">
        <v>376166.99</v>
      </c>
      <c r="EW389" s="326">
        <v>2127332.39</v>
      </c>
      <c r="EX389" s="326">
        <v>2090859.66</v>
      </c>
      <c r="EY389" s="326">
        <v>0</v>
      </c>
      <c r="EZ389" s="326">
        <v>266757.84999999998</v>
      </c>
      <c r="FA389" s="326">
        <v>298029.94</v>
      </c>
      <c r="FB389" s="326">
        <v>483736.9</v>
      </c>
      <c r="FC389" s="326">
        <v>20525.59</v>
      </c>
      <c r="FD389" s="326">
        <v>431939.22</v>
      </c>
      <c r="FE389" s="326">
        <v>0</v>
      </c>
      <c r="FF389" s="326">
        <v>0</v>
      </c>
      <c r="FG389" s="326">
        <v>0</v>
      </c>
      <c r="FH389" s="326">
        <v>198564.08</v>
      </c>
      <c r="FI389" s="326">
        <v>0</v>
      </c>
      <c r="FJ389" s="326">
        <v>198564.08</v>
      </c>
      <c r="FK389" s="326">
        <v>0</v>
      </c>
    </row>
    <row r="390" spans="1:167" x14ac:dyDescent="0.15">
      <c r="A390" s="334">
        <v>6195</v>
      </c>
      <c r="B390" s="334" t="s">
        <v>834</v>
      </c>
      <c r="C390" s="326">
        <v>0</v>
      </c>
      <c r="D390" s="326">
        <v>12884606.720000001</v>
      </c>
      <c r="E390" s="326">
        <v>13205.2</v>
      </c>
      <c r="F390" s="326">
        <v>0</v>
      </c>
      <c r="G390" s="326">
        <v>32582.240000000002</v>
      </c>
      <c r="H390" s="326">
        <v>62583.31</v>
      </c>
      <c r="I390" s="326">
        <v>52056.42</v>
      </c>
      <c r="J390" s="326">
        <v>0</v>
      </c>
      <c r="K390" s="326">
        <v>911294</v>
      </c>
      <c r="L390" s="326">
        <v>0</v>
      </c>
      <c r="M390" s="326">
        <v>0</v>
      </c>
      <c r="N390" s="326">
        <v>0</v>
      </c>
      <c r="O390" s="326">
        <v>0</v>
      </c>
      <c r="P390" s="326">
        <v>29783</v>
      </c>
      <c r="Q390" s="326">
        <v>0</v>
      </c>
      <c r="R390" s="326">
        <v>0</v>
      </c>
      <c r="S390" s="326">
        <v>0</v>
      </c>
      <c r="T390" s="326">
        <v>0</v>
      </c>
      <c r="U390" s="326">
        <v>169447.14</v>
      </c>
      <c r="V390" s="326">
        <v>8686404</v>
      </c>
      <c r="W390" s="326">
        <v>37011.550000000003</v>
      </c>
      <c r="X390" s="326">
        <v>0</v>
      </c>
      <c r="Y390" s="326">
        <v>542928.14</v>
      </c>
      <c r="Z390" s="326">
        <v>8812.6</v>
      </c>
      <c r="AA390" s="326">
        <v>986435.61</v>
      </c>
      <c r="AB390" s="326">
        <v>17509</v>
      </c>
      <c r="AC390" s="326">
        <v>0</v>
      </c>
      <c r="AD390" s="326">
        <v>153486</v>
      </c>
      <c r="AE390" s="326">
        <v>350819.21</v>
      </c>
      <c r="AF390" s="326">
        <v>0</v>
      </c>
      <c r="AG390" s="326">
        <v>0</v>
      </c>
      <c r="AH390" s="326">
        <v>100317.46</v>
      </c>
      <c r="AI390" s="326">
        <v>0</v>
      </c>
      <c r="AJ390" s="326">
        <v>0</v>
      </c>
      <c r="AK390" s="326">
        <v>13600</v>
      </c>
      <c r="AL390" s="326">
        <v>0</v>
      </c>
      <c r="AM390" s="326">
        <v>23321.1</v>
      </c>
      <c r="AN390" s="326">
        <v>0</v>
      </c>
      <c r="AO390" s="326">
        <v>0</v>
      </c>
      <c r="AP390" s="326">
        <v>2331.84</v>
      </c>
      <c r="AQ390" s="326">
        <v>4588769.22</v>
      </c>
      <c r="AR390" s="326">
        <v>4591862.3600000003</v>
      </c>
      <c r="AS390" s="326">
        <v>1176893.6100000001</v>
      </c>
      <c r="AT390" s="326">
        <v>678590.87</v>
      </c>
      <c r="AU390" s="326">
        <v>480279.65</v>
      </c>
      <c r="AV390" s="326">
        <v>194882.23</v>
      </c>
      <c r="AW390" s="326">
        <v>763622.02</v>
      </c>
      <c r="AX390" s="326">
        <v>1181460.6599999999</v>
      </c>
      <c r="AY390" s="326">
        <v>628280.85</v>
      </c>
      <c r="AZ390" s="326">
        <v>1226000.71</v>
      </c>
      <c r="BA390" s="326">
        <v>4994952.49</v>
      </c>
      <c r="BB390" s="326">
        <v>1551775.08</v>
      </c>
      <c r="BC390" s="326">
        <v>262531.05</v>
      </c>
      <c r="BD390" s="326">
        <v>0</v>
      </c>
      <c r="BE390" s="326">
        <v>169460.8</v>
      </c>
      <c r="BF390" s="326">
        <v>2504590.2000000002</v>
      </c>
      <c r="BG390" s="326">
        <v>1023179.03</v>
      </c>
      <c r="BH390" s="326">
        <v>181.62</v>
      </c>
      <c r="BI390" s="326">
        <v>0</v>
      </c>
      <c r="BJ390" s="326">
        <v>0</v>
      </c>
      <c r="BK390" s="326">
        <v>0</v>
      </c>
      <c r="BL390" s="326">
        <v>0</v>
      </c>
      <c r="BM390" s="326">
        <v>0</v>
      </c>
      <c r="BN390" s="326">
        <v>0</v>
      </c>
      <c r="BO390" s="326">
        <v>9548046.4600000009</v>
      </c>
      <c r="BP390" s="326">
        <v>8609268.5500000007</v>
      </c>
      <c r="BQ390" s="326">
        <v>0</v>
      </c>
      <c r="BR390" s="326">
        <v>0</v>
      </c>
      <c r="BS390" s="326">
        <v>9548046.4600000009</v>
      </c>
      <c r="BT390" s="326">
        <v>8609268.5500000007</v>
      </c>
      <c r="BU390" s="326">
        <v>0</v>
      </c>
      <c r="BV390" s="326">
        <v>0</v>
      </c>
      <c r="BW390" s="326">
        <v>2456605.08</v>
      </c>
      <c r="BX390" s="326">
        <v>0</v>
      </c>
      <c r="BY390" s="326">
        <v>0</v>
      </c>
      <c r="BZ390" s="326">
        <v>0</v>
      </c>
      <c r="CA390" s="326">
        <v>0</v>
      </c>
      <c r="CB390" s="326">
        <v>0</v>
      </c>
      <c r="CC390" s="326">
        <v>42922.07</v>
      </c>
      <c r="CD390" s="326">
        <v>0</v>
      </c>
      <c r="CE390" s="326">
        <v>0</v>
      </c>
      <c r="CF390" s="326">
        <v>0</v>
      </c>
      <c r="CG390" s="326">
        <v>0</v>
      </c>
      <c r="CH390" s="326">
        <v>19241.330000000002</v>
      </c>
      <c r="CI390" s="326">
        <v>0</v>
      </c>
      <c r="CJ390" s="326">
        <v>0</v>
      </c>
      <c r="CK390" s="326">
        <v>0</v>
      </c>
      <c r="CL390" s="326">
        <v>0</v>
      </c>
      <c r="CM390" s="326">
        <v>747882</v>
      </c>
      <c r="CN390" s="326">
        <v>1210</v>
      </c>
      <c r="CO390" s="326">
        <v>0</v>
      </c>
      <c r="CP390" s="326">
        <v>0</v>
      </c>
      <c r="CQ390" s="326">
        <v>0</v>
      </c>
      <c r="CR390" s="326">
        <v>14000</v>
      </c>
      <c r="CS390" s="326">
        <v>0</v>
      </c>
      <c r="CT390" s="326">
        <v>466858</v>
      </c>
      <c r="CU390" s="326">
        <v>0</v>
      </c>
      <c r="CV390" s="326">
        <v>0</v>
      </c>
      <c r="CW390" s="326">
        <v>0</v>
      </c>
      <c r="CX390" s="326">
        <v>173964.03</v>
      </c>
      <c r="CY390" s="326">
        <v>0</v>
      </c>
      <c r="CZ390" s="326">
        <v>0</v>
      </c>
      <c r="DA390" s="326">
        <v>0</v>
      </c>
      <c r="DB390" s="326">
        <v>0</v>
      </c>
      <c r="DC390" s="326">
        <v>0</v>
      </c>
      <c r="DD390" s="326">
        <v>0</v>
      </c>
      <c r="DE390" s="326">
        <v>0</v>
      </c>
      <c r="DF390" s="326">
        <v>0</v>
      </c>
      <c r="DG390" s="326">
        <v>0</v>
      </c>
      <c r="DH390" s="326">
        <v>0</v>
      </c>
      <c r="DI390" s="326">
        <v>3008541.25</v>
      </c>
      <c r="DJ390" s="326">
        <v>0</v>
      </c>
      <c r="DK390" s="326">
        <v>0</v>
      </c>
      <c r="DL390" s="326">
        <v>495557.44</v>
      </c>
      <c r="DM390" s="326">
        <v>207361.65</v>
      </c>
      <c r="DN390" s="326">
        <v>0</v>
      </c>
      <c r="DO390" s="326">
        <v>0</v>
      </c>
      <c r="DP390" s="326">
        <v>79594.05</v>
      </c>
      <c r="DQ390" s="326">
        <v>0</v>
      </c>
      <c r="DR390" s="326">
        <v>0</v>
      </c>
      <c r="DS390" s="326">
        <v>0</v>
      </c>
      <c r="DT390" s="326">
        <v>0</v>
      </c>
      <c r="DU390" s="326">
        <v>0</v>
      </c>
      <c r="DV390" s="326">
        <v>103412.29</v>
      </c>
      <c r="DW390" s="326">
        <v>28215.83</v>
      </c>
      <c r="DX390" s="326">
        <v>97998.1</v>
      </c>
      <c r="DY390" s="326">
        <v>244549.69</v>
      </c>
      <c r="DZ390" s="326">
        <v>454676.01</v>
      </c>
      <c r="EA390" s="326">
        <v>77435.66</v>
      </c>
      <c r="EB390" s="326">
        <v>230688.76</v>
      </c>
      <c r="EC390" s="326">
        <v>0</v>
      </c>
      <c r="ED390" s="326">
        <v>156678.35999999999</v>
      </c>
      <c r="EE390" s="326">
        <v>128010.57</v>
      </c>
      <c r="EF390" s="326">
        <v>3368931</v>
      </c>
      <c r="EG390" s="326">
        <v>3397598.79</v>
      </c>
      <c r="EH390" s="326">
        <v>0</v>
      </c>
      <c r="EI390" s="326">
        <v>0</v>
      </c>
      <c r="EJ390" s="326">
        <v>0</v>
      </c>
      <c r="EK390" s="326">
        <v>0</v>
      </c>
      <c r="EL390" s="326">
        <v>0</v>
      </c>
      <c r="EM390" s="326">
        <v>3773798.5</v>
      </c>
      <c r="EN390" s="326">
        <v>242943.05</v>
      </c>
      <c r="EO390" s="326">
        <v>17355.400000000001</v>
      </c>
      <c r="EP390" s="326">
        <v>1433383.54</v>
      </c>
      <c r="EQ390" s="326">
        <v>18079.330000000002</v>
      </c>
      <c r="ER390" s="326">
        <v>1640891.86</v>
      </c>
      <c r="ES390" s="326">
        <v>0</v>
      </c>
      <c r="ET390" s="326">
        <v>0</v>
      </c>
      <c r="EU390" s="326">
        <v>93950.42</v>
      </c>
      <c r="EV390" s="326">
        <v>0</v>
      </c>
      <c r="EW390" s="326">
        <v>1125176.6399999999</v>
      </c>
      <c r="EX390" s="326">
        <v>1219127.06</v>
      </c>
      <c r="EY390" s="326">
        <v>0</v>
      </c>
      <c r="EZ390" s="326">
        <v>0</v>
      </c>
      <c r="FA390" s="326">
        <v>0</v>
      </c>
      <c r="FB390" s="326">
        <v>0</v>
      </c>
      <c r="FC390" s="326">
        <v>0</v>
      </c>
      <c r="FD390" s="326">
        <v>0</v>
      </c>
      <c r="FE390" s="326">
        <v>0</v>
      </c>
      <c r="FF390" s="326">
        <v>0</v>
      </c>
      <c r="FG390" s="326">
        <v>0</v>
      </c>
      <c r="FH390" s="326">
        <v>0</v>
      </c>
      <c r="FI390" s="326">
        <v>0</v>
      </c>
      <c r="FJ390" s="326">
        <v>0</v>
      </c>
      <c r="FK390" s="326">
        <v>0</v>
      </c>
    </row>
    <row r="391" spans="1:167" x14ac:dyDescent="0.15">
      <c r="A391" s="334">
        <v>6216</v>
      </c>
      <c r="B391" s="334" t="s">
        <v>835</v>
      </c>
      <c r="C391" s="326">
        <v>0</v>
      </c>
      <c r="D391" s="326">
        <v>6333502.54</v>
      </c>
      <c r="E391" s="326">
        <v>0</v>
      </c>
      <c r="F391" s="326">
        <v>18253.37</v>
      </c>
      <c r="G391" s="326">
        <v>37306.550000000003</v>
      </c>
      <c r="H391" s="326">
        <v>22637.03</v>
      </c>
      <c r="I391" s="326">
        <v>116828.65</v>
      </c>
      <c r="J391" s="326">
        <v>0</v>
      </c>
      <c r="K391" s="326">
        <v>368337.6</v>
      </c>
      <c r="L391" s="326">
        <v>0</v>
      </c>
      <c r="M391" s="326">
        <v>0</v>
      </c>
      <c r="N391" s="326">
        <v>0</v>
      </c>
      <c r="O391" s="326">
        <v>0</v>
      </c>
      <c r="P391" s="326">
        <v>9772.5</v>
      </c>
      <c r="Q391" s="326">
        <v>0</v>
      </c>
      <c r="R391" s="326">
        <v>0</v>
      </c>
      <c r="S391" s="326">
        <v>0</v>
      </c>
      <c r="T391" s="326">
        <v>2500</v>
      </c>
      <c r="U391" s="326">
        <v>128491.26</v>
      </c>
      <c r="V391" s="326">
        <v>12555277</v>
      </c>
      <c r="W391" s="326">
        <v>24265.56</v>
      </c>
      <c r="X391" s="326">
        <v>0</v>
      </c>
      <c r="Y391" s="326">
        <v>0</v>
      </c>
      <c r="Z391" s="326">
        <v>43585.63</v>
      </c>
      <c r="AA391" s="326">
        <v>922252.33</v>
      </c>
      <c r="AB391" s="326">
        <v>0</v>
      </c>
      <c r="AC391" s="326">
        <v>0</v>
      </c>
      <c r="AD391" s="326">
        <v>359141.53</v>
      </c>
      <c r="AE391" s="326">
        <v>190666.85</v>
      </c>
      <c r="AF391" s="326">
        <v>0</v>
      </c>
      <c r="AG391" s="326">
        <v>0</v>
      </c>
      <c r="AH391" s="326">
        <v>22379.65</v>
      </c>
      <c r="AI391" s="326">
        <v>0</v>
      </c>
      <c r="AJ391" s="326">
        <v>0</v>
      </c>
      <c r="AK391" s="326">
        <v>6094.05</v>
      </c>
      <c r="AL391" s="326">
        <v>0</v>
      </c>
      <c r="AM391" s="326">
        <v>0.01</v>
      </c>
      <c r="AN391" s="326">
        <v>55417.760000000002</v>
      </c>
      <c r="AO391" s="326">
        <v>0</v>
      </c>
      <c r="AP391" s="326">
        <v>12827.86</v>
      </c>
      <c r="AQ391" s="326">
        <v>4221284.8600000003</v>
      </c>
      <c r="AR391" s="326">
        <v>3405556.62</v>
      </c>
      <c r="AS391" s="326">
        <v>784210</v>
      </c>
      <c r="AT391" s="326">
        <v>489938.41</v>
      </c>
      <c r="AU391" s="326">
        <v>306018.46999999997</v>
      </c>
      <c r="AV391" s="326">
        <v>89553.38</v>
      </c>
      <c r="AW391" s="326">
        <v>968664.54</v>
      </c>
      <c r="AX391" s="326">
        <v>972789.49</v>
      </c>
      <c r="AY391" s="326">
        <v>434894.69</v>
      </c>
      <c r="AZ391" s="326">
        <v>1124317.73</v>
      </c>
      <c r="BA391" s="326">
        <v>2608283.4</v>
      </c>
      <c r="BB391" s="326">
        <v>904261.6</v>
      </c>
      <c r="BC391" s="326">
        <v>158465.74</v>
      </c>
      <c r="BD391" s="326">
        <v>22471.74</v>
      </c>
      <c r="BE391" s="326">
        <v>159493.94</v>
      </c>
      <c r="BF391" s="326">
        <v>2029571.62</v>
      </c>
      <c r="BG391" s="326">
        <v>1941629.66</v>
      </c>
      <c r="BH391" s="326">
        <v>34458.68</v>
      </c>
      <c r="BI391" s="326">
        <v>0</v>
      </c>
      <c r="BJ391" s="326">
        <v>0</v>
      </c>
      <c r="BK391" s="326">
        <v>0</v>
      </c>
      <c r="BL391" s="326">
        <v>0</v>
      </c>
      <c r="BM391" s="326">
        <v>0</v>
      </c>
      <c r="BN391" s="326">
        <v>0</v>
      </c>
      <c r="BO391" s="326">
        <v>0</v>
      </c>
      <c r="BP391" s="326">
        <v>0</v>
      </c>
      <c r="BQ391" s="326">
        <v>3596793.72</v>
      </c>
      <c r="BR391" s="326">
        <v>4170466.88</v>
      </c>
      <c r="BS391" s="326">
        <v>3596793.72</v>
      </c>
      <c r="BT391" s="326">
        <v>4170466.88</v>
      </c>
      <c r="BU391" s="326">
        <v>0</v>
      </c>
      <c r="BV391" s="326">
        <v>0</v>
      </c>
      <c r="BW391" s="326">
        <v>2029571.62</v>
      </c>
      <c r="BX391" s="326">
        <v>0</v>
      </c>
      <c r="BY391" s="326">
        <v>0</v>
      </c>
      <c r="BZ391" s="326">
        <v>0</v>
      </c>
      <c r="CA391" s="326">
        <v>0</v>
      </c>
      <c r="CB391" s="326">
        <v>16945</v>
      </c>
      <c r="CC391" s="326">
        <v>0</v>
      </c>
      <c r="CD391" s="326">
        <v>0</v>
      </c>
      <c r="CE391" s="326">
        <v>1160</v>
      </c>
      <c r="CF391" s="326">
        <v>0</v>
      </c>
      <c r="CG391" s="326">
        <v>0</v>
      </c>
      <c r="CH391" s="326">
        <v>21767.040000000001</v>
      </c>
      <c r="CI391" s="326">
        <v>0</v>
      </c>
      <c r="CJ391" s="326">
        <v>0</v>
      </c>
      <c r="CK391" s="326">
        <v>0</v>
      </c>
      <c r="CL391" s="326">
        <v>0</v>
      </c>
      <c r="CM391" s="326">
        <v>612517</v>
      </c>
      <c r="CN391" s="326">
        <v>0</v>
      </c>
      <c r="CO391" s="326">
        <v>0</v>
      </c>
      <c r="CP391" s="326">
        <v>0</v>
      </c>
      <c r="CQ391" s="326">
        <v>0</v>
      </c>
      <c r="CR391" s="326">
        <v>5000</v>
      </c>
      <c r="CS391" s="326">
        <v>0</v>
      </c>
      <c r="CT391" s="326">
        <v>271333.05</v>
      </c>
      <c r="CU391" s="326">
        <v>0</v>
      </c>
      <c r="CV391" s="326">
        <v>0</v>
      </c>
      <c r="CW391" s="326">
        <v>0</v>
      </c>
      <c r="CX391" s="326">
        <v>111918.79</v>
      </c>
      <c r="CY391" s="326">
        <v>0</v>
      </c>
      <c r="CZ391" s="326">
        <v>0</v>
      </c>
      <c r="DA391" s="326">
        <v>0</v>
      </c>
      <c r="DB391" s="326">
        <v>0</v>
      </c>
      <c r="DC391" s="326">
        <v>0</v>
      </c>
      <c r="DD391" s="326">
        <v>0</v>
      </c>
      <c r="DE391" s="326">
        <v>0</v>
      </c>
      <c r="DF391" s="326">
        <v>0</v>
      </c>
      <c r="DG391" s="326">
        <v>0</v>
      </c>
      <c r="DH391" s="326">
        <v>0</v>
      </c>
      <c r="DI391" s="326">
        <v>2109478.86</v>
      </c>
      <c r="DJ391" s="326">
        <v>0</v>
      </c>
      <c r="DK391" s="326">
        <v>0</v>
      </c>
      <c r="DL391" s="326">
        <v>387571.8</v>
      </c>
      <c r="DM391" s="326">
        <v>209260.01</v>
      </c>
      <c r="DN391" s="326">
        <v>1460</v>
      </c>
      <c r="DO391" s="326">
        <v>0</v>
      </c>
      <c r="DP391" s="326">
        <v>199628.23</v>
      </c>
      <c r="DQ391" s="326">
        <v>46.98</v>
      </c>
      <c r="DR391" s="326">
        <v>0</v>
      </c>
      <c r="DS391" s="326">
        <v>0</v>
      </c>
      <c r="DT391" s="326">
        <v>0</v>
      </c>
      <c r="DU391" s="326">
        <v>0</v>
      </c>
      <c r="DV391" s="326">
        <v>162766.62</v>
      </c>
      <c r="DW391" s="326">
        <v>0</v>
      </c>
      <c r="DX391" s="326">
        <v>135202.28</v>
      </c>
      <c r="DY391" s="326">
        <v>147205.22</v>
      </c>
      <c r="DZ391" s="326">
        <v>14579.54</v>
      </c>
      <c r="EA391" s="326">
        <v>607</v>
      </c>
      <c r="EB391" s="326">
        <v>1969.6</v>
      </c>
      <c r="EC391" s="326">
        <v>0</v>
      </c>
      <c r="ED391" s="326">
        <v>147084.29</v>
      </c>
      <c r="EE391" s="326">
        <v>1136025.17</v>
      </c>
      <c r="EF391" s="326">
        <v>31031687.52</v>
      </c>
      <c r="EG391" s="326">
        <v>3853163.3</v>
      </c>
      <c r="EH391" s="326">
        <v>26189583.34</v>
      </c>
      <c r="EI391" s="326">
        <v>0</v>
      </c>
      <c r="EJ391" s="326">
        <v>0</v>
      </c>
      <c r="EK391" s="326">
        <v>0</v>
      </c>
      <c r="EL391" s="326">
        <v>0</v>
      </c>
      <c r="EM391" s="326">
        <v>40620527.409999996</v>
      </c>
      <c r="EN391" s="326">
        <v>23643196.27</v>
      </c>
      <c r="EO391" s="326">
        <v>16983778.879999999</v>
      </c>
      <c r="EP391" s="326">
        <v>11746612.34</v>
      </c>
      <c r="EQ391" s="326">
        <v>1051501.25</v>
      </c>
      <c r="ER391" s="326">
        <v>17354528.48</v>
      </c>
      <c r="ES391" s="326">
        <v>0</v>
      </c>
      <c r="ET391" s="326">
        <v>0</v>
      </c>
      <c r="EU391" s="326">
        <v>62057.59</v>
      </c>
      <c r="EV391" s="326">
        <v>70338.62</v>
      </c>
      <c r="EW391" s="326">
        <v>808767.17</v>
      </c>
      <c r="EX391" s="326">
        <v>800486.14</v>
      </c>
      <c r="EY391" s="326">
        <v>0</v>
      </c>
      <c r="EZ391" s="326">
        <v>51262.74</v>
      </c>
      <c r="FA391" s="326">
        <v>10273.32</v>
      </c>
      <c r="FB391" s="326">
        <v>159540.12</v>
      </c>
      <c r="FC391" s="326">
        <v>48227.54</v>
      </c>
      <c r="FD391" s="326">
        <v>152302</v>
      </c>
      <c r="FE391" s="326">
        <v>0</v>
      </c>
      <c r="FF391" s="326">
        <v>0</v>
      </c>
      <c r="FG391" s="326">
        <v>0</v>
      </c>
      <c r="FH391" s="326">
        <v>13996</v>
      </c>
      <c r="FI391" s="326">
        <v>0</v>
      </c>
      <c r="FJ391" s="326">
        <v>7328</v>
      </c>
      <c r="FK391" s="326">
        <v>6668</v>
      </c>
    </row>
    <row r="392" spans="1:167" x14ac:dyDescent="0.15">
      <c r="A392" s="334">
        <v>6223</v>
      </c>
      <c r="B392" s="334" t="s">
        <v>836</v>
      </c>
      <c r="C392" s="326">
        <v>23693.59</v>
      </c>
      <c r="D392" s="326">
        <v>31850297.489999998</v>
      </c>
      <c r="E392" s="326">
        <v>167043.85</v>
      </c>
      <c r="F392" s="326">
        <v>0</v>
      </c>
      <c r="G392" s="326">
        <v>186265.5</v>
      </c>
      <c r="H392" s="326">
        <v>306767.82</v>
      </c>
      <c r="I392" s="326">
        <v>148076.57999999999</v>
      </c>
      <c r="J392" s="326">
        <v>0</v>
      </c>
      <c r="K392" s="326">
        <v>2004776.01</v>
      </c>
      <c r="L392" s="326">
        <v>0</v>
      </c>
      <c r="M392" s="326">
        <v>0</v>
      </c>
      <c r="N392" s="326">
        <v>0</v>
      </c>
      <c r="O392" s="326">
        <v>0</v>
      </c>
      <c r="P392" s="326">
        <v>0</v>
      </c>
      <c r="Q392" s="326">
        <v>0</v>
      </c>
      <c r="R392" s="326">
        <v>0</v>
      </c>
      <c r="S392" s="326">
        <v>0</v>
      </c>
      <c r="T392" s="326">
        <v>0</v>
      </c>
      <c r="U392" s="326">
        <v>1082441.04</v>
      </c>
      <c r="V392" s="326">
        <v>54920257</v>
      </c>
      <c r="W392" s="326">
        <v>136090.25</v>
      </c>
      <c r="X392" s="326">
        <v>215523</v>
      </c>
      <c r="Y392" s="326">
        <v>1928823.66</v>
      </c>
      <c r="Z392" s="326">
        <v>35065.56</v>
      </c>
      <c r="AA392" s="326">
        <v>4319992.3499999996</v>
      </c>
      <c r="AB392" s="326">
        <v>78002</v>
      </c>
      <c r="AC392" s="326">
        <v>0</v>
      </c>
      <c r="AD392" s="326">
        <v>638748.15</v>
      </c>
      <c r="AE392" s="326">
        <v>1770709.67</v>
      </c>
      <c r="AF392" s="326">
        <v>0</v>
      </c>
      <c r="AG392" s="326">
        <v>0</v>
      </c>
      <c r="AH392" s="326">
        <v>114076.66</v>
      </c>
      <c r="AI392" s="326">
        <v>0</v>
      </c>
      <c r="AJ392" s="326">
        <v>0</v>
      </c>
      <c r="AK392" s="326">
        <v>315771.33</v>
      </c>
      <c r="AL392" s="326">
        <v>0</v>
      </c>
      <c r="AM392" s="326">
        <v>1691.3</v>
      </c>
      <c r="AN392" s="326">
        <v>578443.48</v>
      </c>
      <c r="AO392" s="326">
        <v>0</v>
      </c>
      <c r="AP392" s="326">
        <v>116026.94</v>
      </c>
      <c r="AQ392" s="326">
        <v>15890715.92</v>
      </c>
      <c r="AR392" s="326">
        <v>27600366.48</v>
      </c>
      <c r="AS392" s="326">
        <v>2252461.5299999998</v>
      </c>
      <c r="AT392" s="326">
        <v>2498900.98</v>
      </c>
      <c r="AU392" s="326">
        <v>2421878.88</v>
      </c>
      <c r="AV392" s="326">
        <v>399237.71</v>
      </c>
      <c r="AW392" s="326">
        <v>3309213.06</v>
      </c>
      <c r="AX392" s="326">
        <v>4484097.82</v>
      </c>
      <c r="AY392" s="326">
        <v>514874.01</v>
      </c>
      <c r="AZ392" s="326">
        <v>5483148.5099999998</v>
      </c>
      <c r="BA392" s="326">
        <v>15877832.92</v>
      </c>
      <c r="BB392" s="326">
        <v>4561329.6399999997</v>
      </c>
      <c r="BC392" s="326">
        <v>812556.03</v>
      </c>
      <c r="BD392" s="326">
        <v>550763.41</v>
      </c>
      <c r="BE392" s="326">
        <v>357721.99</v>
      </c>
      <c r="BF392" s="326">
        <v>9630614.7400000002</v>
      </c>
      <c r="BG392" s="326">
        <v>4031609.44</v>
      </c>
      <c r="BH392" s="326">
        <v>31666.84</v>
      </c>
      <c r="BI392" s="326">
        <v>0</v>
      </c>
      <c r="BJ392" s="326">
        <v>0</v>
      </c>
      <c r="BK392" s="326">
        <v>5429982</v>
      </c>
      <c r="BL392" s="326">
        <v>4511652</v>
      </c>
      <c r="BM392" s="326">
        <v>0</v>
      </c>
      <c r="BN392" s="326">
        <v>0</v>
      </c>
      <c r="BO392" s="326">
        <v>23019283.550000001</v>
      </c>
      <c r="BP392" s="326">
        <v>24167206.870000001</v>
      </c>
      <c r="BQ392" s="326">
        <v>0</v>
      </c>
      <c r="BR392" s="326">
        <v>0</v>
      </c>
      <c r="BS392" s="326">
        <v>28449265.550000001</v>
      </c>
      <c r="BT392" s="326">
        <v>28678858.870000001</v>
      </c>
      <c r="BU392" s="326">
        <v>0</v>
      </c>
      <c r="BV392" s="326">
        <v>0</v>
      </c>
      <c r="BW392" s="326">
        <v>9488520.7400000002</v>
      </c>
      <c r="BX392" s="326">
        <v>0</v>
      </c>
      <c r="BY392" s="326">
        <v>0</v>
      </c>
      <c r="BZ392" s="326">
        <v>0</v>
      </c>
      <c r="CA392" s="326">
        <v>0</v>
      </c>
      <c r="CB392" s="326">
        <v>0</v>
      </c>
      <c r="CC392" s="326">
        <v>150308.14000000001</v>
      </c>
      <c r="CD392" s="326">
        <v>0</v>
      </c>
      <c r="CE392" s="326">
        <v>0</v>
      </c>
      <c r="CF392" s="326">
        <v>0</v>
      </c>
      <c r="CG392" s="326">
        <v>0</v>
      </c>
      <c r="CH392" s="326">
        <v>6113.05</v>
      </c>
      <c r="CI392" s="326">
        <v>0</v>
      </c>
      <c r="CJ392" s="326">
        <v>0</v>
      </c>
      <c r="CK392" s="326">
        <v>0</v>
      </c>
      <c r="CL392" s="326">
        <v>0</v>
      </c>
      <c r="CM392" s="326">
        <v>3289762</v>
      </c>
      <c r="CN392" s="326">
        <v>22209</v>
      </c>
      <c r="CO392" s="326">
        <v>0</v>
      </c>
      <c r="CP392" s="326">
        <v>0</v>
      </c>
      <c r="CQ392" s="326">
        <v>0</v>
      </c>
      <c r="CR392" s="326">
        <v>45000</v>
      </c>
      <c r="CS392" s="326">
        <v>5758</v>
      </c>
      <c r="CT392" s="326">
        <v>2325687.48</v>
      </c>
      <c r="CU392" s="326">
        <v>0</v>
      </c>
      <c r="CV392" s="326">
        <v>0</v>
      </c>
      <c r="CW392" s="326">
        <v>0</v>
      </c>
      <c r="CX392" s="326">
        <v>578982.44999999995</v>
      </c>
      <c r="CY392" s="326">
        <v>0</v>
      </c>
      <c r="CZ392" s="326">
        <v>0</v>
      </c>
      <c r="DA392" s="326">
        <v>0</v>
      </c>
      <c r="DB392" s="326">
        <v>0</v>
      </c>
      <c r="DC392" s="326">
        <v>0</v>
      </c>
      <c r="DD392" s="326">
        <v>0</v>
      </c>
      <c r="DE392" s="326">
        <v>0</v>
      </c>
      <c r="DF392" s="326">
        <v>0</v>
      </c>
      <c r="DG392" s="326">
        <v>0</v>
      </c>
      <c r="DH392" s="326">
        <v>0</v>
      </c>
      <c r="DI392" s="326">
        <v>12217524.74</v>
      </c>
      <c r="DJ392" s="326">
        <v>0</v>
      </c>
      <c r="DK392" s="326">
        <v>0</v>
      </c>
      <c r="DL392" s="326">
        <v>1745438.78</v>
      </c>
      <c r="DM392" s="326">
        <v>837099.34</v>
      </c>
      <c r="DN392" s="326">
        <v>0</v>
      </c>
      <c r="DO392" s="326">
        <v>0</v>
      </c>
      <c r="DP392" s="326">
        <v>986014.47</v>
      </c>
      <c r="DQ392" s="326">
        <v>1559.41</v>
      </c>
      <c r="DR392" s="326">
        <v>0</v>
      </c>
      <c r="DS392" s="326">
        <v>0</v>
      </c>
      <c r="DT392" s="326">
        <v>0</v>
      </c>
      <c r="DU392" s="326">
        <v>0</v>
      </c>
      <c r="DV392" s="326">
        <v>87324.01</v>
      </c>
      <c r="DW392" s="326">
        <v>37380.11</v>
      </c>
      <c r="DX392" s="326">
        <v>366054.9</v>
      </c>
      <c r="DY392" s="326">
        <v>320293.3</v>
      </c>
      <c r="DZ392" s="326">
        <v>806837.16</v>
      </c>
      <c r="EA392" s="326">
        <v>147735.04999999999</v>
      </c>
      <c r="EB392" s="326">
        <v>681170.12</v>
      </c>
      <c r="EC392" s="326">
        <v>23693.59</v>
      </c>
      <c r="ED392" s="326">
        <v>2133862.88</v>
      </c>
      <c r="EE392" s="326">
        <v>2136724.46</v>
      </c>
      <c r="EF392" s="326">
        <v>12052985.460000001</v>
      </c>
      <c r="EG392" s="326">
        <v>12050123.880000001</v>
      </c>
      <c r="EH392" s="326">
        <v>0</v>
      </c>
      <c r="EI392" s="326">
        <v>0</v>
      </c>
      <c r="EJ392" s="326">
        <v>0</v>
      </c>
      <c r="EK392" s="326">
        <v>0</v>
      </c>
      <c r="EL392" s="326">
        <v>0</v>
      </c>
      <c r="EM392" s="326">
        <v>67280430.280000001</v>
      </c>
      <c r="EN392" s="326">
        <v>2216286.1</v>
      </c>
      <c r="EO392" s="326">
        <v>5250522.1399999997</v>
      </c>
      <c r="EP392" s="326">
        <v>10148428.220000001</v>
      </c>
      <c r="EQ392" s="326">
        <v>0</v>
      </c>
      <c r="ER392" s="326">
        <v>7114192.1799999997</v>
      </c>
      <c r="ES392" s="326">
        <v>0</v>
      </c>
      <c r="ET392" s="326">
        <v>0</v>
      </c>
      <c r="EU392" s="326">
        <v>1541456.07</v>
      </c>
      <c r="EV392" s="326">
        <v>1408788.2</v>
      </c>
      <c r="EW392" s="326">
        <v>4767745.75</v>
      </c>
      <c r="EX392" s="326">
        <v>4900413.62</v>
      </c>
      <c r="EY392" s="326">
        <v>0</v>
      </c>
      <c r="EZ392" s="326">
        <v>398427.33</v>
      </c>
      <c r="FA392" s="326">
        <v>421315.56</v>
      </c>
      <c r="FB392" s="326">
        <v>487200</v>
      </c>
      <c r="FC392" s="326">
        <v>464311.77</v>
      </c>
      <c r="FD392" s="326">
        <v>0</v>
      </c>
      <c r="FE392" s="326">
        <v>0</v>
      </c>
      <c r="FF392" s="326">
        <v>0</v>
      </c>
      <c r="FG392" s="326">
        <v>0</v>
      </c>
      <c r="FH392" s="326">
        <v>0</v>
      </c>
      <c r="FI392" s="326">
        <v>0</v>
      </c>
      <c r="FJ392" s="326">
        <v>0</v>
      </c>
      <c r="FK392" s="326">
        <v>0</v>
      </c>
    </row>
    <row r="393" spans="1:167" x14ac:dyDescent="0.15">
      <c r="A393" s="334">
        <v>6230</v>
      </c>
      <c r="B393" s="334" t="s">
        <v>837</v>
      </c>
      <c r="C393" s="326">
        <v>0</v>
      </c>
      <c r="D393" s="326">
        <v>5262939</v>
      </c>
      <c r="E393" s="326">
        <v>0</v>
      </c>
      <c r="F393" s="326">
        <v>3589.25</v>
      </c>
      <c r="G393" s="326">
        <v>10601.37</v>
      </c>
      <c r="H393" s="326">
        <v>43241.99</v>
      </c>
      <c r="I393" s="326">
        <v>3298.19</v>
      </c>
      <c r="J393" s="326">
        <v>0</v>
      </c>
      <c r="K393" s="326">
        <v>222624</v>
      </c>
      <c r="L393" s="326">
        <v>0</v>
      </c>
      <c r="M393" s="326">
        <v>0</v>
      </c>
      <c r="N393" s="326">
        <v>0</v>
      </c>
      <c r="O393" s="326">
        <v>0</v>
      </c>
      <c r="P393" s="326">
        <v>2975.9</v>
      </c>
      <c r="Q393" s="326">
        <v>0</v>
      </c>
      <c r="R393" s="326">
        <v>0</v>
      </c>
      <c r="S393" s="326">
        <v>0</v>
      </c>
      <c r="T393" s="326">
        <v>0</v>
      </c>
      <c r="U393" s="326">
        <v>84934.63</v>
      </c>
      <c r="V393" s="326">
        <v>214934</v>
      </c>
      <c r="W393" s="326">
        <v>4926.9799999999996</v>
      </c>
      <c r="X393" s="326">
        <v>0</v>
      </c>
      <c r="Y393" s="326">
        <v>140494.56</v>
      </c>
      <c r="Z393" s="326">
        <v>46735.5</v>
      </c>
      <c r="AA393" s="326">
        <v>457436.12</v>
      </c>
      <c r="AB393" s="326">
        <v>0</v>
      </c>
      <c r="AC393" s="326">
        <v>0</v>
      </c>
      <c r="AD393" s="326">
        <v>7597.14</v>
      </c>
      <c r="AE393" s="326">
        <v>130863.27</v>
      </c>
      <c r="AF393" s="326">
        <v>0</v>
      </c>
      <c r="AG393" s="326">
        <v>0</v>
      </c>
      <c r="AH393" s="326">
        <v>18343.5</v>
      </c>
      <c r="AI393" s="326">
        <v>32409.91</v>
      </c>
      <c r="AJ393" s="326">
        <v>0</v>
      </c>
      <c r="AK393" s="326">
        <v>7101.23</v>
      </c>
      <c r="AL393" s="326">
        <v>0</v>
      </c>
      <c r="AM393" s="326">
        <v>0</v>
      </c>
      <c r="AN393" s="326">
        <v>19906.41</v>
      </c>
      <c r="AO393" s="326">
        <v>0</v>
      </c>
      <c r="AP393" s="326">
        <v>22747.72</v>
      </c>
      <c r="AQ393" s="326">
        <v>1194772.8799999999</v>
      </c>
      <c r="AR393" s="326">
        <v>1011625.01</v>
      </c>
      <c r="AS393" s="326">
        <v>837.61</v>
      </c>
      <c r="AT393" s="326">
        <v>163757.26</v>
      </c>
      <c r="AU393" s="326">
        <v>128247.98</v>
      </c>
      <c r="AV393" s="326">
        <v>0</v>
      </c>
      <c r="AW393" s="326">
        <v>165509.21</v>
      </c>
      <c r="AX393" s="326">
        <v>247063.86</v>
      </c>
      <c r="AY393" s="326">
        <v>244463.77</v>
      </c>
      <c r="AZ393" s="326">
        <v>293026.46000000002</v>
      </c>
      <c r="BA393" s="326">
        <v>1252372.22</v>
      </c>
      <c r="BB393" s="326">
        <v>280678.53999999998</v>
      </c>
      <c r="BC393" s="326">
        <v>74889.789999999994</v>
      </c>
      <c r="BD393" s="326">
        <v>0</v>
      </c>
      <c r="BE393" s="326">
        <v>85064.3</v>
      </c>
      <c r="BF393" s="326">
        <v>459346.03</v>
      </c>
      <c r="BG393" s="326">
        <v>521085.28</v>
      </c>
      <c r="BH393" s="326">
        <v>0</v>
      </c>
      <c r="BI393" s="326">
        <v>0</v>
      </c>
      <c r="BJ393" s="326">
        <v>0</v>
      </c>
      <c r="BK393" s="326">
        <v>0</v>
      </c>
      <c r="BL393" s="326">
        <v>0</v>
      </c>
      <c r="BM393" s="326">
        <v>0</v>
      </c>
      <c r="BN393" s="326">
        <v>0</v>
      </c>
      <c r="BO393" s="326">
        <v>454403.85</v>
      </c>
      <c r="BP393" s="326">
        <v>569631.67000000004</v>
      </c>
      <c r="BQ393" s="326">
        <v>5256064.3600000003</v>
      </c>
      <c r="BR393" s="326">
        <v>5755797.0099999998</v>
      </c>
      <c r="BS393" s="326">
        <v>5710468.21</v>
      </c>
      <c r="BT393" s="326">
        <v>6325428.6799999997</v>
      </c>
      <c r="BU393" s="326">
        <v>0</v>
      </c>
      <c r="BV393" s="326">
        <v>0</v>
      </c>
      <c r="BW393" s="326">
        <v>459346.03</v>
      </c>
      <c r="BX393" s="326">
        <v>0</v>
      </c>
      <c r="BY393" s="326">
        <v>4067.31</v>
      </c>
      <c r="BZ393" s="326">
        <v>0</v>
      </c>
      <c r="CA393" s="326">
        <v>200</v>
      </c>
      <c r="CB393" s="326">
        <v>5735</v>
      </c>
      <c r="CC393" s="326">
        <v>0</v>
      </c>
      <c r="CD393" s="326">
        <v>0</v>
      </c>
      <c r="CE393" s="326">
        <v>0</v>
      </c>
      <c r="CF393" s="326">
        <v>0</v>
      </c>
      <c r="CG393" s="326">
        <v>0</v>
      </c>
      <c r="CH393" s="326">
        <v>8530.7999999999993</v>
      </c>
      <c r="CI393" s="326">
        <v>0</v>
      </c>
      <c r="CJ393" s="326">
        <v>0</v>
      </c>
      <c r="CK393" s="326">
        <v>0</v>
      </c>
      <c r="CL393" s="326">
        <v>0</v>
      </c>
      <c r="CM393" s="326">
        <v>193023</v>
      </c>
      <c r="CN393" s="326">
        <v>0</v>
      </c>
      <c r="CO393" s="326">
        <v>0</v>
      </c>
      <c r="CP393" s="326">
        <v>0</v>
      </c>
      <c r="CQ393" s="326">
        <v>0</v>
      </c>
      <c r="CR393" s="326">
        <v>0</v>
      </c>
      <c r="CS393" s="326">
        <v>0</v>
      </c>
      <c r="CT393" s="326">
        <v>132188.82</v>
      </c>
      <c r="CU393" s="326">
        <v>0</v>
      </c>
      <c r="CV393" s="326">
        <v>0</v>
      </c>
      <c r="CW393" s="326">
        <v>0</v>
      </c>
      <c r="CX393" s="326">
        <v>36194.620000000003</v>
      </c>
      <c r="CY393" s="326">
        <v>0</v>
      </c>
      <c r="CZ393" s="326">
        <v>0</v>
      </c>
      <c r="DA393" s="326">
        <v>0</v>
      </c>
      <c r="DB393" s="326">
        <v>0</v>
      </c>
      <c r="DC393" s="326">
        <v>0</v>
      </c>
      <c r="DD393" s="326">
        <v>0</v>
      </c>
      <c r="DE393" s="326">
        <v>0</v>
      </c>
      <c r="DF393" s="326">
        <v>0</v>
      </c>
      <c r="DG393" s="326">
        <v>0</v>
      </c>
      <c r="DH393" s="326">
        <v>0</v>
      </c>
      <c r="DI393" s="326">
        <v>601139.37</v>
      </c>
      <c r="DJ393" s="326">
        <v>0</v>
      </c>
      <c r="DK393" s="326">
        <v>0</v>
      </c>
      <c r="DL393" s="326">
        <v>80528.13</v>
      </c>
      <c r="DM393" s="326">
        <v>80223.22</v>
      </c>
      <c r="DN393" s="326">
        <v>0</v>
      </c>
      <c r="DO393" s="326">
        <v>0</v>
      </c>
      <c r="DP393" s="326">
        <v>23631.47</v>
      </c>
      <c r="DQ393" s="326">
        <v>0</v>
      </c>
      <c r="DR393" s="326">
        <v>0</v>
      </c>
      <c r="DS393" s="326">
        <v>0</v>
      </c>
      <c r="DT393" s="326">
        <v>0</v>
      </c>
      <c r="DU393" s="326">
        <v>0</v>
      </c>
      <c r="DV393" s="326">
        <v>53763.39</v>
      </c>
      <c r="DW393" s="326">
        <v>0</v>
      </c>
      <c r="DX393" s="326">
        <v>0</v>
      </c>
      <c r="DY393" s="326">
        <v>0</v>
      </c>
      <c r="DZ393" s="326">
        <v>0</v>
      </c>
      <c r="EA393" s="326">
        <v>0</v>
      </c>
      <c r="EB393" s="326">
        <v>0</v>
      </c>
      <c r="EC393" s="326">
        <v>0</v>
      </c>
      <c r="ED393" s="326">
        <v>0</v>
      </c>
      <c r="EE393" s="326">
        <v>0</v>
      </c>
      <c r="EF393" s="326">
        <v>0</v>
      </c>
      <c r="EG393" s="326">
        <v>0</v>
      </c>
      <c r="EH393" s="326">
        <v>0</v>
      </c>
      <c r="EI393" s="326">
        <v>0</v>
      </c>
      <c r="EJ393" s="326">
        <v>0</v>
      </c>
      <c r="EK393" s="326">
        <v>0</v>
      </c>
      <c r="EL393" s="326">
        <v>0</v>
      </c>
      <c r="EM393" s="326">
        <v>0</v>
      </c>
      <c r="EN393" s="326">
        <v>0</v>
      </c>
      <c r="EO393" s="326">
        <v>0</v>
      </c>
      <c r="EP393" s="326">
        <v>0</v>
      </c>
      <c r="EQ393" s="326">
        <v>0</v>
      </c>
      <c r="ER393" s="326">
        <v>0</v>
      </c>
      <c r="ES393" s="326">
        <v>0</v>
      </c>
      <c r="ET393" s="326">
        <v>0</v>
      </c>
      <c r="EU393" s="326">
        <v>6486.36</v>
      </c>
      <c r="EV393" s="326">
        <v>12477.22</v>
      </c>
      <c r="EW393" s="326">
        <v>231078.86</v>
      </c>
      <c r="EX393" s="326">
        <v>224392.75</v>
      </c>
      <c r="EY393" s="326">
        <v>695.25</v>
      </c>
      <c r="EZ393" s="326">
        <v>21994.89</v>
      </c>
      <c r="FA393" s="326">
        <v>36070.21</v>
      </c>
      <c r="FB393" s="326">
        <v>150493.13</v>
      </c>
      <c r="FC393" s="326">
        <v>0</v>
      </c>
      <c r="FD393" s="326">
        <v>136417.81</v>
      </c>
      <c r="FE393" s="326">
        <v>0</v>
      </c>
      <c r="FF393" s="326">
        <v>0</v>
      </c>
      <c r="FG393" s="326">
        <v>0</v>
      </c>
      <c r="FH393" s="326">
        <v>0</v>
      </c>
      <c r="FI393" s="326">
        <v>0</v>
      </c>
      <c r="FJ393" s="326">
        <v>0</v>
      </c>
      <c r="FK393" s="326">
        <v>0</v>
      </c>
    </row>
    <row r="394" spans="1:167" x14ac:dyDescent="0.15">
      <c r="A394" s="334">
        <v>6237</v>
      </c>
      <c r="B394" s="334" t="s">
        <v>838</v>
      </c>
      <c r="C394" s="326">
        <v>2889.15</v>
      </c>
      <c r="D394" s="326">
        <v>7244445.1699999999</v>
      </c>
      <c r="E394" s="326">
        <v>0</v>
      </c>
      <c r="F394" s="326">
        <v>8296.7000000000007</v>
      </c>
      <c r="G394" s="326">
        <v>22747.42</v>
      </c>
      <c r="H394" s="326">
        <v>42061.34</v>
      </c>
      <c r="I394" s="326">
        <v>105435.42</v>
      </c>
      <c r="J394" s="326">
        <v>35897</v>
      </c>
      <c r="K394" s="326">
        <v>799879</v>
      </c>
      <c r="L394" s="326">
        <v>0</v>
      </c>
      <c r="M394" s="326">
        <v>0</v>
      </c>
      <c r="N394" s="326">
        <v>0</v>
      </c>
      <c r="O394" s="326">
        <v>0</v>
      </c>
      <c r="P394" s="326">
        <v>10771.5</v>
      </c>
      <c r="Q394" s="326">
        <v>0</v>
      </c>
      <c r="R394" s="326">
        <v>0</v>
      </c>
      <c r="S394" s="326">
        <v>23169.52</v>
      </c>
      <c r="T394" s="326">
        <v>4500</v>
      </c>
      <c r="U394" s="326">
        <v>130486.87</v>
      </c>
      <c r="V394" s="326">
        <v>5943121</v>
      </c>
      <c r="W394" s="326">
        <v>13658.22</v>
      </c>
      <c r="X394" s="326">
        <v>0</v>
      </c>
      <c r="Y394" s="326">
        <v>578647.1</v>
      </c>
      <c r="Z394" s="326">
        <v>32037.85</v>
      </c>
      <c r="AA394" s="326">
        <v>631738.81999999995</v>
      </c>
      <c r="AB394" s="326">
        <v>0</v>
      </c>
      <c r="AC394" s="326">
        <v>0</v>
      </c>
      <c r="AD394" s="326">
        <v>309121.42</v>
      </c>
      <c r="AE394" s="326">
        <v>421238.39</v>
      </c>
      <c r="AF394" s="326">
        <v>0</v>
      </c>
      <c r="AG394" s="326">
        <v>0</v>
      </c>
      <c r="AH394" s="326">
        <v>48674.080000000002</v>
      </c>
      <c r="AI394" s="326">
        <v>0</v>
      </c>
      <c r="AJ394" s="326">
        <v>0</v>
      </c>
      <c r="AK394" s="326">
        <v>0</v>
      </c>
      <c r="AL394" s="326">
        <v>0</v>
      </c>
      <c r="AM394" s="326">
        <v>25003</v>
      </c>
      <c r="AN394" s="326">
        <v>56730.76</v>
      </c>
      <c r="AO394" s="326">
        <v>0</v>
      </c>
      <c r="AP394" s="326">
        <v>68916.789999999994</v>
      </c>
      <c r="AQ394" s="326">
        <v>3763768.23</v>
      </c>
      <c r="AR394" s="326">
        <v>2102075.39</v>
      </c>
      <c r="AS394" s="326">
        <v>406498.52</v>
      </c>
      <c r="AT394" s="326">
        <v>446875.98</v>
      </c>
      <c r="AU394" s="326">
        <v>305922.56</v>
      </c>
      <c r="AV394" s="326">
        <v>185528.16</v>
      </c>
      <c r="AW394" s="326">
        <v>616179.67000000004</v>
      </c>
      <c r="AX394" s="326">
        <v>851665.82</v>
      </c>
      <c r="AY394" s="326">
        <v>362931.87</v>
      </c>
      <c r="AZ394" s="326">
        <v>1126796.0900000001</v>
      </c>
      <c r="BA394" s="326">
        <v>2687859.16</v>
      </c>
      <c r="BB394" s="326">
        <v>444224.72</v>
      </c>
      <c r="BC394" s="326">
        <v>212021.54</v>
      </c>
      <c r="BD394" s="326">
        <v>0</v>
      </c>
      <c r="BE394" s="326">
        <v>96736.06</v>
      </c>
      <c r="BF394" s="326">
        <v>1511387.62</v>
      </c>
      <c r="BG394" s="326">
        <v>1205442.3400000001</v>
      </c>
      <c r="BH394" s="326">
        <v>489.86</v>
      </c>
      <c r="BI394" s="326">
        <v>0</v>
      </c>
      <c r="BJ394" s="326">
        <v>0</v>
      </c>
      <c r="BK394" s="326">
        <v>0</v>
      </c>
      <c r="BL394" s="326">
        <v>0</v>
      </c>
      <c r="BM394" s="326">
        <v>0</v>
      </c>
      <c r="BN394" s="326">
        <v>0</v>
      </c>
      <c r="BO394" s="326">
        <v>0</v>
      </c>
      <c r="BP394" s="326">
        <v>0</v>
      </c>
      <c r="BQ394" s="326">
        <v>6937772.8899999997</v>
      </c>
      <c r="BR394" s="326">
        <v>7170835.8200000003</v>
      </c>
      <c r="BS394" s="326">
        <v>6937772.8899999997</v>
      </c>
      <c r="BT394" s="326">
        <v>7170835.8200000003</v>
      </c>
      <c r="BU394" s="326">
        <v>0</v>
      </c>
      <c r="BV394" s="326">
        <v>0</v>
      </c>
      <c r="BW394" s="326">
        <v>1511387.62</v>
      </c>
      <c r="BX394" s="326">
        <v>0</v>
      </c>
      <c r="BY394" s="326">
        <v>0</v>
      </c>
      <c r="BZ394" s="326">
        <v>0</v>
      </c>
      <c r="CA394" s="326">
        <v>369.72</v>
      </c>
      <c r="CB394" s="326">
        <v>0</v>
      </c>
      <c r="CC394" s="326">
        <v>0</v>
      </c>
      <c r="CD394" s="326">
        <v>0</v>
      </c>
      <c r="CE394" s="326">
        <v>0</v>
      </c>
      <c r="CF394" s="326">
        <v>0</v>
      </c>
      <c r="CG394" s="326">
        <v>0</v>
      </c>
      <c r="CH394" s="326">
        <v>144646.93</v>
      </c>
      <c r="CI394" s="326">
        <v>0</v>
      </c>
      <c r="CJ394" s="326">
        <v>711.03</v>
      </c>
      <c r="CK394" s="326">
        <v>0</v>
      </c>
      <c r="CL394" s="326">
        <v>0</v>
      </c>
      <c r="CM394" s="326">
        <v>368758</v>
      </c>
      <c r="CN394" s="326">
        <v>0</v>
      </c>
      <c r="CO394" s="326">
        <v>0</v>
      </c>
      <c r="CP394" s="326">
        <v>0</v>
      </c>
      <c r="CQ394" s="326">
        <v>0</v>
      </c>
      <c r="CR394" s="326">
        <v>3000</v>
      </c>
      <c r="CS394" s="326">
        <v>0</v>
      </c>
      <c r="CT394" s="326">
        <v>227618.11</v>
      </c>
      <c r="CU394" s="326">
        <v>0</v>
      </c>
      <c r="CV394" s="326">
        <v>0</v>
      </c>
      <c r="CW394" s="326">
        <v>0</v>
      </c>
      <c r="CX394" s="326">
        <v>121675.32</v>
      </c>
      <c r="CY394" s="326">
        <v>0</v>
      </c>
      <c r="CZ394" s="326">
        <v>0</v>
      </c>
      <c r="DA394" s="326">
        <v>0</v>
      </c>
      <c r="DB394" s="326">
        <v>0</v>
      </c>
      <c r="DC394" s="326">
        <v>0</v>
      </c>
      <c r="DD394" s="326">
        <v>0</v>
      </c>
      <c r="DE394" s="326">
        <v>0</v>
      </c>
      <c r="DF394" s="326">
        <v>0</v>
      </c>
      <c r="DG394" s="326">
        <v>0</v>
      </c>
      <c r="DH394" s="326">
        <v>0</v>
      </c>
      <c r="DI394" s="326">
        <v>1465841.82</v>
      </c>
      <c r="DJ394" s="326">
        <v>0</v>
      </c>
      <c r="DK394" s="326">
        <v>0</v>
      </c>
      <c r="DL394" s="326">
        <v>235971.52</v>
      </c>
      <c r="DM394" s="326">
        <v>142167.24</v>
      </c>
      <c r="DN394" s="326">
        <v>0</v>
      </c>
      <c r="DO394" s="326">
        <v>0</v>
      </c>
      <c r="DP394" s="326">
        <v>75804.03</v>
      </c>
      <c r="DQ394" s="326">
        <v>0</v>
      </c>
      <c r="DR394" s="326">
        <v>0</v>
      </c>
      <c r="DS394" s="326">
        <v>0</v>
      </c>
      <c r="DT394" s="326">
        <v>0</v>
      </c>
      <c r="DU394" s="326">
        <v>0</v>
      </c>
      <c r="DV394" s="326">
        <v>455492.97</v>
      </c>
      <c r="DW394" s="326">
        <v>0</v>
      </c>
      <c r="DX394" s="326">
        <v>0</v>
      </c>
      <c r="DY394" s="326">
        <v>0</v>
      </c>
      <c r="DZ394" s="326">
        <v>0</v>
      </c>
      <c r="EA394" s="326">
        <v>0</v>
      </c>
      <c r="EB394" s="326">
        <v>0</v>
      </c>
      <c r="EC394" s="326">
        <v>0</v>
      </c>
      <c r="ED394" s="326">
        <v>312.82</v>
      </c>
      <c r="EE394" s="326">
        <v>81399.72</v>
      </c>
      <c r="EF394" s="326">
        <v>429999.4</v>
      </c>
      <c r="EG394" s="326">
        <v>348829.8</v>
      </c>
      <c r="EH394" s="326">
        <v>82.7</v>
      </c>
      <c r="EI394" s="326">
        <v>0</v>
      </c>
      <c r="EJ394" s="326">
        <v>0</v>
      </c>
      <c r="EK394" s="326">
        <v>0</v>
      </c>
      <c r="EL394" s="326">
        <v>0</v>
      </c>
      <c r="EM394" s="326">
        <v>4785000</v>
      </c>
      <c r="EN394" s="326">
        <v>3108252.09</v>
      </c>
      <c r="EO394" s="326">
        <v>623596.63</v>
      </c>
      <c r="EP394" s="326">
        <v>14083.49</v>
      </c>
      <c r="EQ394" s="326">
        <v>0</v>
      </c>
      <c r="ER394" s="326">
        <v>2498738.9500000002</v>
      </c>
      <c r="ES394" s="326">
        <v>0</v>
      </c>
      <c r="ET394" s="326">
        <v>0</v>
      </c>
      <c r="EU394" s="326">
        <v>184126.32</v>
      </c>
      <c r="EV394" s="326">
        <v>335512.46000000002</v>
      </c>
      <c r="EW394" s="326">
        <v>906166.77</v>
      </c>
      <c r="EX394" s="326">
        <v>754780.63</v>
      </c>
      <c r="EY394" s="326">
        <v>0</v>
      </c>
      <c r="EZ394" s="326">
        <v>2294.13</v>
      </c>
      <c r="FA394" s="326">
        <v>2294.13</v>
      </c>
      <c r="FB394" s="326">
        <v>70000</v>
      </c>
      <c r="FC394" s="326">
        <v>70000</v>
      </c>
      <c r="FD394" s="326">
        <v>0</v>
      </c>
      <c r="FE394" s="326">
        <v>0</v>
      </c>
      <c r="FF394" s="326">
        <v>0</v>
      </c>
      <c r="FG394" s="326">
        <v>0</v>
      </c>
      <c r="FH394" s="326">
        <v>0</v>
      </c>
      <c r="FI394" s="326">
        <v>0</v>
      </c>
      <c r="FJ394" s="326">
        <v>0</v>
      </c>
      <c r="FK394" s="326">
        <v>0</v>
      </c>
    </row>
    <row r="395" spans="1:167" x14ac:dyDescent="0.15">
      <c r="A395" s="334">
        <v>6244</v>
      </c>
      <c r="B395" s="334" t="s">
        <v>839</v>
      </c>
      <c r="C395" s="326">
        <v>0</v>
      </c>
      <c r="D395" s="326">
        <v>42855549</v>
      </c>
      <c r="E395" s="326">
        <v>0</v>
      </c>
      <c r="F395" s="326">
        <v>0</v>
      </c>
      <c r="G395" s="326">
        <v>65905.259999999995</v>
      </c>
      <c r="H395" s="326">
        <v>448018.67</v>
      </c>
      <c r="I395" s="326">
        <v>1388379.48</v>
      </c>
      <c r="J395" s="326">
        <v>0</v>
      </c>
      <c r="K395" s="326">
        <v>10085764.01</v>
      </c>
      <c r="L395" s="326">
        <v>0</v>
      </c>
      <c r="M395" s="326">
        <v>22309.919999999998</v>
      </c>
      <c r="N395" s="326">
        <v>0</v>
      </c>
      <c r="O395" s="326">
        <v>0</v>
      </c>
      <c r="P395" s="326">
        <v>0</v>
      </c>
      <c r="Q395" s="326">
        <v>0</v>
      </c>
      <c r="R395" s="326">
        <v>0</v>
      </c>
      <c r="S395" s="326">
        <v>0</v>
      </c>
      <c r="T395" s="326">
        <v>0</v>
      </c>
      <c r="U395" s="326">
        <v>1055774</v>
      </c>
      <c r="V395" s="326">
        <v>14890293</v>
      </c>
      <c r="W395" s="326">
        <v>55438</v>
      </c>
      <c r="X395" s="326">
        <v>1927614</v>
      </c>
      <c r="Y395" s="326">
        <v>0</v>
      </c>
      <c r="Z395" s="326">
        <v>9939.8799999999992</v>
      </c>
      <c r="AA395" s="326">
        <v>3736717.06</v>
      </c>
      <c r="AB395" s="326">
        <v>36336.03</v>
      </c>
      <c r="AC395" s="326">
        <v>0</v>
      </c>
      <c r="AD395" s="326">
        <v>366002.17</v>
      </c>
      <c r="AE395" s="326">
        <v>559943.24</v>
      </c>
      <c r="AF395" s="326">
        <v>0</v>
      </c>
      <c r="AG395" s="326">
        <v>0</v>
      </c>
      <c r="AH395" s="326">
        <v>171207.96</v>
      </c>
      <c r="AI395" s="326">
        <v>89097.63</v>
      </c>
      <c r="AJ395" s="326">
        <v>0</v>
      </c>
      <c r="AK395" s="326">
        <v>554855.05000000005</v>
      </c>
      <c r="AL395" s="326">
        <v>0</v>
      </c>
      <c r="AM395" s="326">
        <v>0</v>
      </c>
      <c r="AN395" s="326">
        <v>470822.05</v>
      </c>
      <c r="AO395" s="326">
        <v>0</v>
      </c>
      <c r="AP395" s="326">
        <v>169822.74</v>
      </c>
      <c r="AQ395" s="326">
        <v>13214566.789999999</v>
      </c>
      <c r="AR395" s="326">
        <v>23190463.350000001</v>
      </c>
      <c r="AS395" s="326">
        <v>1068726</v>
      </c>
      <c r="AT395" s="326">
        <v>1883653.82</v>
      </c>
      <c r="AU395" s="326">
        <v>1392871.96</v>
      </c>
      <c r="AV395" s="326">
        <v>22429.43</v>
      </c>
      <c r="AW395" s="326">
        <v>2372941.56</v>
      </c>
      <c r="AX395" s="326">
        <v>3810322.3</v>
      </c>
      <c r="AY395" s="326">
        <v>606663.34</v>
      </c>
      <c r="AZ395" s="326">
        <v>4901560.18</v>
      </c>
      <c r="BA395" s="326">
        <v>10833984.91</v>
      </c>
      <c r="BB395" s="326">
        <v>3054523.73</v>
      </c>
      <c r="BC395" s="326">
        <v>568916.81999999995</v>
      </c>
      <c r="BD395" s="326">
        <v>0</v>
      </c>
      <c r="BE395" s="326">
        <v>1068308.1299999999</v>
      </c>
      <c r="BF395" s="326">
        <v>7304872.7800000003</v>
      </c>
      <c r="BG395" s="326">
        <v>2346520.2000000002</v>
      </c>
      <c r="BH395" s="326">
        <v>722615.28</v>
      </c>
      <c r="BI395" s="326">
        <v>68315.820000000007</v>
      </c>
      <c r="BJ395" s="326">
        <v>523464.16</v>
      </c>
      <c r="BK395" s="326">
        <v>1500000</v>
      </c>
      <c r="BL395" s="326">
        <v>721995</v>
      </c>
      <c r="BM395" s="326">
        <v>0</v>
      </c>
      <c r="BN395" s="326">
        <v>0</v>
      </c>
      <c r="BO395" s="326">
        <v>0</v>
      </c>
      <c r="BP395" s="326">
        <v>0</v>
      </c>
      <c r="BQ395" s="326">
        <v>34503770.539999999</v>
      </c>
      <c r="BR395" s="326">
        <v>35422475.770000003</v>
      </c>
      <c r="BS395" s="326">
        <v>36072086.359999999</v>
      </c>
      <c r="BT395" s="326">
        <v>36667934.93</v>
      </c>
      <c r="BU395" s="326">
        <v>0</v>
      </c>
      <c r="BV395" s="326">
        <v>0</v>
      </c>
      <c r="BW395" s="326">
        <v>7304872.7800000003</v>
      </c>
      <c r="BX395" s="326">
        <v>0</v>
      </c>
      <c r="BY395" s="326">
        <v>0</v>
      </c>
      <c r="BZ395" s="326">
        <v>0</v>
      </c>
      <c r="CA395" s="326">
        <v>0</v>
      </c>
      <c r="CB395" s="326">
        <v>73348.639999999999</v>
      </c>
      <c r="CC395" s="326">
        <v>0</v>
      </c>
      <c r="CD395" s="326">
        <v>0</v>
      </c>
      <c r="CE395" s="326">
        <v>0</v>
      </c>
      <c r="CF395" s="326">
        <v>0</v>
      </c>
      <c r="CG395" s="326">
        <v>0</v>
      </c>
      <c r="CH395" s="326">
        <v>38588.42</v>
      </c>
      <c r="CI395" s="326">
        <v>0</v>
      </c>
      <c r="CJ395" s="326">
        <v>0</v>
      </c>
      <c r="CK395" s="326">
        <v>0</v>
      </c>
      <c r="CL395" s="326">
        <v>0</v>
      </c>
      <c r="CM395" s="326">
        <v>2509130</v>
      </c>
      <c r="CN395" s="326">
        <v>133294</v>
      </c>
      <c r="CO395" s="326">
        <v>0</v>
      </c>
      <c r="CP395" s="326">
        <v>454968</v>
      </c>
      <c r="CQ395" s="326">
        <v>0</v>
      </c>
      <c r="CR395" s="326">
        <v>0</v>
      </c>
      <c r="CS395" s="326">
        <v>32106</v>
      </c>
      <c r="CT395" s="326">
        <v>1198004.6000000001</v>
      </c>
      <c r="CU395" s="326">
        <v>131933.92000000001</v>
      </c>
      <c r="CV395" s="326">
        <v>0</v>
      </c>
      <c r="CW395" s="326">
        <v>0</v>
      </c>
      <c r="CX395" s="326">
        <v>120231.31</v>
      </c>
      <c r="CY395" s="326">
        <v>0</v>
      </c>
      <c r="CZ395" s="326">
        <v>0</v>
      </c>
      <c r="DA395" s="326">
        <v>0</v>
      </c>
      <c r="DB395" s="326">
        <v>0</v>
      </c>
      <c r="DC395" s="326">
        <v>20666.669999999998</v>
      </c>
      <c r="DD395" s="326">
        <v>0</v>
      </c>
      <c r="DE395" s="326">
        <v>0</v>
      </c>
      <c r="DF395" s="326">
        <v>0</v>
      </c>
      <c r="DG395" s="326">
        <v>0</v>
      </c>
      <c r="DH395" s="326">
        <v>0</v>
      </c>
      <c r="DI395" s="326">
        <v>8645841.6699999999</v>
      </c>
      <c r="DJ395" s="326">
        <v>0</v>
      </c>
      <c r="DK395" s="326">
        <v>0</v>
      </c>
      <c r="DL395" s="326">
        <v>1242660.67</v>
      </c>
      <c r="DM395" s="326">
        <v>545292.9</v>
      </c>
      <c r="DN395" s="326">
        <v>0</v>
      </c>
      <c r="DO395" s="326">
        <v>164458.31</v>
      </c>
      <c r="DP395" s="326">
        <v>634394.91</v>
      </c>
      <c r="DQ395" s="326">
        <v>10.59</v>
      </c>
      <c r="DR395" s="326">
        <v>0</v>
      </c>
      <c r="DS395" s="326">
        <v>0</v>
      </c>
      <c r="DT395" s="326">
        <v>79579.17</v>
      </c>
      <c r="DU395" s="326">
        <v>0</v>
      </c>
      <c r="DV395" s="326">
        <v>704906.12</v>
      </c>
      <c r="DW395" s="326">
        <v>0</v>
      </c>
      <c r="DX395" s="326">
        <v>149377.48000000001</v>
      </c>
      <c r="DY395" s="326">
        <v>209042.36</v>
      </c>
      <c r="DZ395" s="326">
        <v>146655.99</v>
      </c>
      <c r="EA395" s="326">
        <v>86991.11</v>
      </c>
      <c r="EB395" s="326">
        <v>0</v>
      </c>
      <c r="EC395" s="326">
        <v>0</v>
      </c>
      <c r="ED395" s="326">
        <v>0</v>
      </c>
      <c r="EE395" s="326">
        <v>0</v>
      </c>
      <c r="EF395" s="326">
        <v>0</v>
      </c>
      <c r="EG395" s="326">
        <v>0</v>
      </c>
      <c r="EH395" s="326">
        <v>0</v>
      </c>
      <c r="EI395" s="326">
        <v>0</v>
      </c>
      <c r="EJ395" s="326">
        <v>0</v>
      </c>
      <c r="EK395" s="326">
        <v>0</v>
      </c>
      <c r="EL395" s="326">
        <v>0</v>
      </c>
      <c r="EM395" s="326">
        <v>0</v>
      </c>
      <c r="EN395" s="326">
        <v>4364860.03</v>
      </c>
      <c r="EO395" s="326">
        <v>3961484.32</v>
      </c>
      <c r="EP395" s="326">
        <v>2512337.69</v>
      </c>
      <c r="EQ395" s="326">
        <v>0</v>
      </c>
      <c r="ER395" s="326">
        <v>2915713.4</v>
      </c>
      <c r="ES395" s="326">
        <v>0</v>
      </c>
      <c r="ET395" s="326">
        <v>0</v>
      </c>
      <c r="EU395" s="326">
        <v>361834.29</v>
      </c>
      <c r="EV395" s="326">
        <v>210876.87</v>
      </c>
      <c r="EW395" s="326">
        <v>2002130.96</v>
      </c>
      <c r="EX395" s="326">
        <v>2153088.38</v>
      </c>
      <c r="EY395" s="326">
        <v>0</v>
      </c>
      <c r="EZ395" s="326">
        <v>1108697.1299999999</v>
      </c>
      <c r="FA395" s="326">
        <v>1164591.18</v>
      </c>
      <c r="FB395" s="326">
        <v>2457317.1</v>
      </c>
      <c r="FC395" s="326">
        <v>539978.26</v>
      </c>
      <c r="FD395" s="326">
        <v>1861444.79</v>
      </c>
      <c r="FE395" s="326">
        <v>0</v>
      </c>
      <c r="FF395" s="326">
        <v>0</v>
      </c>
      <c r="FG395" s="326">
        <v>0</v>
      </c>
      <c r="FH395" s="326">
        <v>0</v>
      </c>
      <c r="FI395" s="326">
        <v>0</v>
      </c>
      <c r="FJ395" s="326">
        <v>0</v>
      </c>
      <c r="FK395" s="326">
        <v>0</v>
      </c>
    </row>
    <row r="396" spans="1:167" x14ac:dyDescent="0.15">
      <c r="A396" s="334">
        <v>6251</v>
      </c>
      <c r="B396" s="334" t="s">
        <v>840</v>
      </c>
      <c r="C396" s="326">
        <v>0</v>
      </c>
      <c r="D396" s="326">
        <v>819336.54</v>
      </c>
      <c r="E396" s="326">
        <v>0</v>
      </c>
      <c r="F396" s="326">
        <v>145</v>
      </c>
      <c r="G396" s="326">
        <v>21017.61</v>
      </c>
      <c r="H396" s="326">
        <v>275.66000000000003</v>
      </c>
      <c r="I396" s="326">
        <v>26946.74</v>
      </c>
      <c r="J396" s="326">
        <v>0</v>
      </c>
      <c r="K396" s="326">
        <v>256419</v>
      </c>
      <c r="L396" s="326">
        <v>0</v>
      </c>
      <c r="M396" s="326">
        <v>0</v>
      </c>
      <c r="N396" s="326">
        <v>0</v>
      </c>
      <c r="O396" s="326">
        <v>0</v>
      </c>
      <c r="P396" s="326">
        <v>9127</v>
      </c>
      <c r="Q396" s="326">
        <v>0</v>
      </c>
      <c r="R396" s="326">
        <v>0</v>
      </c>
      <c r="S396" s="326">
        <v>0</v>
      </c>
      <c r="T396" s="326">
        <v>0</v>
      </c>
      <c r="U396" s="326">
        <v>27586.400000000001</v>
      </c>
      <c r="V396" s="326">
        <v>2574186</v>
      </c>
      <c r="W396" s="326">
        <v>3799.19</v>
      </c>
      <c r="X396" s="326">
        <v>0</v>
      </c>
      <c r="Y396" s="326">
        <v>69056.649999999994</v>
      </c>
      <c r="Z396" s="326">
        <v>36876.57</v>
      </c>
      <c r="AA396" s="326">
        <v>262166.71000000002</v>
      </c>
      <c r="AB396" s="326">
        <v>0</v>
      </c>
      <c r="AC396" s="326">
        <v>0</v>
      </c>
      <c r="AD396" s="326">
        <v>61998.13</v>
      </c>
      <c r="AE396" s="326">
        <v>63954.27</v>
      </c>
      <c r="AF396" s="326">
        <v>0</v>
      </c>
      <c r="AG396" s="326">
        <v>0</v>
      </c>
      <c r="AH396" s="326">
        <v>9160.2099999999991</v>
      </c>
      <c r="AI396" s="326">
        <v>24571</v>
      </c>
      <c r="AJ396" s="326">
        <v>0</v>
      </c>
      <c r="AK396" s="326">
        <v>4646.45</v>
      </c>
      <c r="AL396" s="326">
        <v>0</v>
      </c>
      <c r="AM396" s="326">
        <v>1841.86</v>
      </c>
      <c r="AN396" s="326">
        <v>32389.27</v>
      </c>
      <c r="AO396" s="326">
        <v>0</v>
      </c>
      <c r="AP396" s="326">
        <v>8081.6</v>
      </c>
      <c r="AQ396" s="326">
        <v>478473.75</v>
      </c>
      <c r="AR396" s="326">
        <v>789364.35</v>
      </c>
      <c r="AS396" s="326">
        <v>180814.35</v>
      </c>
      <c r="AT396" s="326">
        <v>110956.49</v>
      </c>
      <c r="AU396" s="326">
        <v>128631.92</v>
      </c>
      <c r="AV396" s="326">
        <v>33</v>
      </c>
      <c r="AW396" s="326">
        <v>106206.74</v>
      </c>
      <c r="AX396" s="326">
        <v>196813.94</v>
      </c>
      <c r="AY396" s="326">
        <v>255666.25</v>
      </c>
      <c r="AZ396" s="326">
        <v>161955.49</v>
      </c>
      <c r="BA396" s="326">
        <v>799150.58</v>
      </c>
      <c r="BB396" s="326">
        <v>179511.02</v>
      </c>
      <c r="BC396" s="326">
        <v>63407.45</v>
      </c>
      <c r="BD396" s="326">
        <v>36844.33</v>
      </c>
      <c r="BE396" s="326">
        <v>31254.06</v>
      </c>
      <c r="BF396" s="326">
        <v>257206.47</v>
      </c>
      <c r="BG396" s="326">
        <v>305334.19</v>
      </c>
      <c r="BH396" s="326">
        <v>1069.68</v>
      </c>
      <c r="BI396" s="326">
        <v>0</v>
      </c>
      <c r="BJ396" s="326">
        <v>0</v>
      </c>
      <c r="BK396" s="326">
        <v>0</v>
      </c>
      <c r="BL396" s="326">
        <v>2068.06</v>
      </c>
      <c r="BM396" s="326">
        <v>0</v>
      </c>
      <c r="BN396" s="326">
        <v>0</v>
      </c>
      <c r="BO396" s="326">
        <v>0</v>
      </c>
      <c r="BP396" s="326">
        <v>0</v>
      </c>
      <c r="BQ396" s="326">
        <v>419831.8</v>
      </c>
      <c r="BR396" s="326">
        <v>648651.54</v>
      </c>
      <c r="BS396" s="326">
        <v>419831.8</v>
      </c>
      <c r="BT396" s="326">
        <v>650719.6</v>
      </c>
      <c r="BU396" s="326">
        <v>0</v>
      </c>
      <c r="BV396" s="326">
        <v>0</v>
      </c>
      <c r="BW396" s="326">
        <v>257206.47</v>
      </c>
      <c r="BX396" s="326">
        <v>0</v>
      </c>
      <c r="BY396" s="326">
        <v>0</v>
      </c>
      <c r="BZ396" s="326">
        <v>0</v>
      </c>
      <c r="CA396" s="326">
        <v>0</v>
      </c>
      <c r="CB396" s="326">
        <v>0</v>
      </c>
      <c r="CC396" s="326">
        <v>0</v>
      </c>
      <c r="CD396" s="326">
        <v>0</v>
      </c>
      <c r="CE396" s="326">
        <v>0</v>
      </c>
      <c r="CF396" s="326">
        <v>0</v>
      </c>
      <c r="CG396" s="326">
        <v>0</v>
      </c>
      <c r="CH396" s="326">
        <v>1000</v>
      </c>
      <c r="CI396" s="326">
        <v>0</v>
      </c>
      <c r="CJ396" s="326">
        <v>0</v>
      </c>
      <c r="CK396" s="326">
        <v>0</v>
      </c>
      <c r="CL396" s="326">
        <v>0</v>
      </c>
      <c r="CM396" s="326">
        <v>118398</v>
      </c>
      <c r="CN396" s="326">
        <v>13260</v>
      </c>
      <c r="CO396" s="326">
        <v>0</v>
      </c>
      <c r="CP396" s="326">
        <v>0</v>
      </c>
      <c r="CQ396" s="326">
        <v>0</v>
      </c>
      <c r="CR396" s="326">
        <v>0</v>
      </c>
      <c r="CS396" s="326">
        <v>3438</v>
      </c>
      <c r="CT396" s="326">
        <v>77243.149999999994</v>
      </c>
      <c r="CU396" s="326">
        <v>0</v>
      </c>
      <c r="CV396" s="326">
        <v>0</v>
      </c>
      <c r="CW396" s="326">
        <v>0</v>
      </c>
      <c r="CX396" s="326">
        <v>18100.16</v>
      </c>
      <c r="CY396" s="326">
        <v>0</v>
      </c>
      <c r="CZ396" s="326">
        <v>0</v>
      </c>
      <c r="DA396" s="326">
        <v>0</v>
      </c>
      <c r="DB396" s="326">
        <v>0</v>
      </c>
      <c r="DC396" s="326">
        <v>0</v>
      </c>
      <c r="DD396" s="326">
        <v>52</v>
      </c>
      <c r="DE396" s="326">
        <v>0</v>
      </c>
      <c r="DF396" s="326">
        <v>0</v>
      </c>
      <c r="DG396" s="326">
        <v>0</v>
      </c>
      <c r="DH396" s="326">
        <v>0</v>
      </c>
      <c r="DI396" s="326">
        <v>319187.65000000002</v>
      </c>
      <c r="DJ396" s="326">
        <v>0</v>
      </c>
      <c r="DK396" s="326">
        <v>0</v>
      </c>
      <c r="DL396" s="326">
        <v>21127.03</v>
      </c>
      <c r="DM396" s="326">
        <v>94804.24</v>
      </c>
      <c r="DN396" s="326">
        <v>0</v>
      </c>
      <c r="DO396" s="326">
        <v>0</v>
      </c>
      <c r="DP396" s="326">
        <v>7767.33</v>
      </c>
      <c r="DQ396" s="326">
        <v>410</v>
      </c>
      <c r="DR396" s="326">
        <v>0</v>
      </c>
      <c r="DS396" s="326">
        <v>0</v>
      </c>
      <c r="DT396" s="326">
        <v>26907.88</v>
      </c>
      <c r="DU396" s="326">
        <v>0</v>
      </c>
      <c r="DV396" s="326">
        <v>18493.650000000001</v>
      </c>
      <c r="DW396" s="326">
        <v>0</v>
      </c>
      <c r="DX396" s="326">
        <v>68874.740000000005</v>
      </c>
      <c r="DY396" s="326">
        <v>42362.38</v>
      </c>
      <c r="DZ396" s="326">
        <v>57437.77</v>
      </c>
      <c r="EA396" s="326">
        <v>72044.800000000003</v>
      </c>
      <c r="EB396" s="326">
        <v>11905.33</v>
      </c>
      <c r="EC396" s="326">
        <v>0</v>
      </c>
      <c r="ED396" s="326">
        <v>101186.15</v>
      </c>
      <c r="EE396" s="326">
        <v>115191.24</v>
      </c>
      <c r="EF396" s="326">
        <v>98847.17</v>
      </c>
      <c r="EG396" s="326">
        <v>31600</v>
      </c>
      <c r="EH396" s="326">
        <v>0</v>
      </c>
      <c r="EI396" s="326">
        <v>53242.080000000002</v>
      </c>
      <c r="EJ396" s="326">
        <v>0</v>
      </c>
      <c r="EK396" s="326">
        <v>0</v>
      </c>
      <c r="EL396" s="326">
        <v>0</v>
      </c>
      <c r="EM396" s="326">
        <v>219022.32</v>
      </c>
      <c r="EN396" s="326">
        <v>0</v>
      </c>
      <c r="EO396" s="326">
        <v>0</v>
      </c>
      <c r="EP396" s="326">
        <v>0</v>
      </c>
      <c r="EQ396" s="326">
        <v>0</v>
      </c>
      <c r="ER396" s="326">
        <v>0</v>
      </c>
      <c r="ES396" s="326">
        <v>0</v>
      </c>
      <c r="ET396" s="326">
        <v>0</v>
      </c>
      <c r="EU396" s="326">
        <v>8359.67</v>
      </c>
      <c r="EV396" s="326">
        <v>12150.79</v>
      </c>
      <c r="EW396" s="326">
        <v>234196.26</v>
      </c>
      <c r="EX396" s="326">
        <v>230405.14</v>
      </c>
      <c r="EY396" s="326">
        <v>0</v>
      </c>
      <c r="EZ396" s="326">
        <v>967.97</v>
      </c>
      <c r="FA396" s="326">
        <v>622.29</v>
      </c>
      <c r="FB396" s="326">
        <v>435</v>
      </c>
      <c r="FC396" s="326">
        <v>0</v>
      </c>
      <c r="FD396" s="326">
        <v>780.68</v>
      </c>
      <c r="FE396" s="326">
        <v>0</v>
      </c>
      <c r="FF396" s="326">
        <v>0</v>
      </c>
      <c r="FG396" s="326">
        <v>0</v>
      </c>
      <c r="FH396" s="326">
        <v>0</v>
      </c>
      <c r="FI396" s="326">
        <v>0</v>
      </c>
      <c r="FJ396" s="326">
        <v>0</v>
      </c>
      <c r="FK396" s="326">
        <v>0</v>
      </c>
    </row>
    <row r="397" spans="1:167" x14ac:dyDescent="0.15">
      <c r="A397" s="334">
        <v>6293</v>
      </c>
      <c r="B397" s="334" t="s">
        <v>841</v>
      </c>
      <c r="C397" s="326">
        <v>0</v>
      </c>
      <c r="D397" s="326">
        <v>6345205.6399999997</v>
      </c>
      <c r="E397" s="326">
        <v>0</v>
      </c>
      <c r="F397" s="326">
        <v>0</v>
      </c>
      <c r="G397" s="326">
        <v>15360.12</v>
      </c>
      <c r="H397" s="326">
        <v>19019.849999999999</v>
      </c>
      <c r="I397" s="326">
        <v>9394</v>
      </c>
      <c r="J397" s="326">
        <v>0</v>
      </c>
      <c r="K397" s="326">
        <v>570919</v>
      </c>
      <c r="L397" s="326">
        <v>0</v>
      </c>
      <c r="M397" s="326">
        <v>13368.88</v>
      </c>
      <c r="N397" s="326">
        <v>0</v>
      </c>
      <c r="O397" s="326">
        <v>0</v>
      </c>
      <c r="P397" s="326">
        <v>1679.3</v>
      </c>
      <c r="Q397" s="326">
        <v>0</v>
      </c>
      <c r="R397" s="326">
        <v>0</v>
      </c>
      <c r="S397" s="326">
        <v>0</v>
      </c>
      <c r="T397" s="326">
        <v>0</v>
      </c>
      <c r="U397" s="326">
        <v>96026.59</v>
      </c>
      <c r="V397" s="326">
        <v>108291</v>
      </c>
      <c r="W397" s="326">
        <v>8163.95</v>
      </c>
      <c r="X397" s="326">
        <v>0</v>
      </c>
      <c r="Y397" s="326">
        <v>245270.17</v>
      </c>
      <c r="Z397" s="326">
        <v>20786.3</v>
      </c>
      <c r="AA397" s="326">
        <v>524907.82999999996</v>
      </c>
      <c r="AB397" s="326">
        <v>0</v>
      </c>
      <c r="AC397" s="326">
        <v>16829.599999999999</v>
      </c>
      <c r="AD397" s="326">
        <v>40132.239999999998</v>
      </c>
      <c r="AE397" s="326">
        <v>170865.03</v>
      </c>
      <c r="AF397" s="326">
        <v>0</v>
      </c>
      <c r="AG397" s="326">
        <v>0</v>
      </c>
      <c r="AH397" s="326">
        <v>0</v>
      </c>
      <c r="AI397" s="326">
        <v>0</v>
      </c>
      <c r="AJ397" s="326">
        <v>0</v>
      </c>
      <c r="AK397" s="326">
        <v>1300</v>
      </c>
      <c r="AL397" s="326">
        <v>0</v>
      </c>
      <c r="AM397" s="326">
        <v>0</v>
      </c>
      <c r="AN397" s="326">
        <v>20919.490000000002</v>
      </c>
      <c r="AO397" s="326">
        <v>0</v>
      </c>
      <c r="AP397" s="326">
        <v>760</v>
      </c>
      <c r="AQ397" s="326">
        <v>1239124.6200000001</v>
      </c>
      <c r="AR397" s="326">
        <v>1682679.27</v>
      </c>
      <c r="AS397" s="326">
        <v>415663.77</v>
      </c>
      <c r="AT397" s="326">
        <v>203487.01</v>
      </c>
      <c r="AU397" s="326">
        <v>235403.93</v>
      </c>
      <c r="AV397" s="326">
        <v>2181.81</v>
      </c>
      <c r="AW397" s="326">
        <v>267190.67</v>
      </c>
      <c r="AX397" s="326">
        <v>248187.48</v>
      </c>
      <c r="AY397" s="326">
        <v>344949.32</v>
      </c>
      <c r="AZ397" s="326">
        <v>848179.54</v>
      </c>
      <c r="BA397" s="326">
        <v>1456358.3</v>
      </c>
      <c r="BB397" s="326">
        <v>69520.88</v>
      </c>
      <c r="BC397" s="326">
        <v>95417.600000000006</v>
      </c>
      <c r="BD397" s="326">
        <v>13872</v>
      </c>
      <c r="BE397" s="326">
        <v>38589.879999999997</v>
      </c>
      <c r="BF397" s="326">
        <v>737228.07</v>
      </c>
      <c r="BG397" s="326">
        <v>621803.9</v>
      </c>
      <c r="BH397" s="326">
        <v>4811.79</v>
      </c>
      <c r="BI397" s="326">
        <v>0</v>
      </c>
      <c r="BJ397" s="326">
        <v>0</v>
      </c>
      <c r="BK397" s="326">
        <v>0</v>
      </c>
      <c r="BL397" s="326">
        <v>0</v>
      </c>
      <c r="BM397" s="326">
        <v>0</v>
      </c>
      <c r="BN397" s="326">
        <v>0</v>
      </c>
      <c r="BO397" s="326">
        <v>177933.82</v>
      </c>
      <c r="BP397" s="326">
        <v>0</v>
      </c>
      <c r="BQ397" s="326">
        <v>3969735.28</v>
      </c>
      <c r="BR397" s="326">
        <v>3852218.25</v>
      </c>
      <c r="BS397" s="326">
        <v>4147669.1</v>
      </c>
      <c r="BT397" s="326">
        <v>3852218.25</v>
      </c>
      <c r="BU397" s="326">
        <v>0</v>
      </c>
      <c r="BV397" s="326">
        <v>0</v>
      </c>
      <c r="BW397" s="326">
        <v>697516.54</v>
      </c>
      <c r="BX397" s="326">
        <v>0</v>
      </c>
      <c r="BY397" s="326">
        <v>0</v>
      </c>
      <c r="BZ397" s="326">
        <v>0</v>
      </c>
      <c r="CA397" s="326">
        <v>0</v>
      </c>
      <c r="CB397" s="326">
        <v>0</v>
      </c>
      <c r="CC397" s="326">
        <v>0</v>
      </c>
      <c r="CD397" s="326">
        <v>0</v>
      </c>
      <c r="CE397" s="326">
        <v>39173.620000000003</v>
      </c>
      <c r="CF397" s="326">
        <v>0</v>
      </c>
      <c r="CG397" s="326">
        <v>0</v>
      </c>
      <c r="CH397" s="326">
        <v>4974</v>
      </c>
      <c r="CI397" s="326">
        <v>0</v>
      </c>
      <c r="CJ397" s="326">
        <v>0</v>
      </c>
      <c r="CK397" s="326">
        <v>0</v>
      </c>
      <c r="CL397" s="326">
        <v>0</v>
      </c>
      <c r="CM397" s="326">
        <v>246887</v>
      </c>
      <c r="CN397" s="326">
        <v>0</v>
      </c>
      <c r="CO397" s="326">
        <v>0</v>
      </c>
      <c r="CP397" s="326">
        <v>0</v>
      </c>
      <c r="CQ397" s="326">
        <v>0</v>
      </c>
      <c r="CR397" s="326">
        <v>5000</v>
      </c>
      <c r="CS397" s="326">
        <v>0</v>
      </c>
      <c r="CT397" s="326">
        <v>125642.64</v>
      </c>
      <c r="CU397" s="326">
        <v>0</v>
      </c>
      <c r="CV397" s="326">
        <v>0</v>
      </c>
      <c r="CW397" s="326">
        <v>0</v>
      </c>
      <c r="CX397" s="326">
        <v>35698.730000000003</v>
      </c>
      <c r="CY397" s="326">
        <v>0</v>
      </c>
      <c r="CZ397" s="326">
        <v>0</v>
      </c>
      <c r="DA397" s="326">
        <v>0</v>
      </c>
      <c r="DB397" s="326">
        <v>0</v>
      </c>
      <c r="DC397" s="326">
        <v>0</v>
      </c>
      <c r="DD397" s="326">
        <v>0</v>
      </c>
      <c r="DE397" s="326">
        <v>0</v>
      </c>
      <c r="DF397" s="326">
        <v>0</v>
      </c>
      <c r="DG397" s="326">
        <v>0</v>
      </c>
      <c r="DH397" s="326">
        <v>0</v>
      </c>
      <c r="DI397" s="326">
        <v>904480.23</v>
      </c>
      <c r="DJ397" s="326">
        <v>0</v>
      </c>
      <c r="DK397" s="326">
        <v>0</v>
      </c>
      <c r="DL397" s="326">
        <v>165341.5</v>
      </c>
      <c r="DM397" s="326">
        <v>66068.25</v>
      </c>
      <c r="DN397" s="326">
        <v>0</v>
      </c>
      <c r="DO397" s="326">
        <v>0</v>
      </c>
      <c r="DP397" s="326">
        <v>8522.01</v>
      </c>
      <c r="DQ397" s="326">
        <v>0</v>
      </c>
      <c r="DR397" s="326">
        <v>0</v>
      </c>
      <c r="DS397" s="326">
        <v>0</v>
      </c>
      <c r="DT397" s="326">
        <v>0</v>
      </c>
      <c r="DU397" s="326">
        <v>0</v>
      </c>
      <c r="DV397" s="326">
        <v>10432.5</v>
      </c>
      <c r="DW397" s="326">
        <v>48.04</v>
      </c>
      <c r="DX397" s="326">
        <v>41907.29</v>
      </c>
      <c r="DY397" s="326">
        <v>83314.11</v>
      </c>
      <c r="DZ397" s="326">
        <v>120721.65</v>
      </c>
      <c r="EA397" s="326">
        <v>53212.14</v>
      </c>
      <c r="EB397" s="326">
        <v>26102.69</v>
      </c>
      <c r="EC397" s="326">
        <v>0</v>
      </c>
      <c r="ED397" s="326">
        <v>503243.74</v>
      </c>
      <c r="EE397" s="326">
        <v>495909.35</v>
      </c>
      <c r="EF397" s="326">
        <v>810515.61</v>
      </c>
      <c r="EG397" s="326">
        <v>817850</v>
      </c>
      <c r="EH397" s="326">
        <v>0</v>
      </c>
      <c r="EI397" s="326">
        <v>0</v>
      </c>
      <c r="EJ397" s="326">
        <v>0</v>
      </c>
      <c r="EK397" s="326">
        <v>0</v>
      </c>
      <c r="EL397" s="326">
        <v>0</v>
      </c>
      <c r="EM397" s="326">
        <v>2367440.11</v>
      </c>
      <c r="EN397" s="326">
        <v>0</v>
      </c>
      <c r="EO397" s="326">
        <v>0</v>
      </c>
      <c r="EP397" s="326">
        <v>0</v>
      </c>
      <c r="EQ397" s="326">
        <v>0</v>
      </c>
      <c r="ER397" s="326">
        <v>0</v>
      </c>
      <c r="ES397" s="326">
        <v>0</v>
      </c>
      <c r="ET397" s="326">
        <v>0</v>
      </c>
      <c r="EU397" s="326">
        <v>0</v>
      </c>
      <c r="EV397" s="326">
        <v>0</v>
      </c>
      <c r="EW397" s="326">
        <v>427393.11</v>
      </c>
      <c r="EX397" s="326">
        <v>427393.11</v>
      </c>
      <c r="EY397" s="326">
        <v>0</v>
      </c>
      <c r="EZ397" s="326">
        <v>98422.56</v>
      </c>
      <c r="FA397" s="326">
        <v>118917.87</v>
      </c>
      <c r="FB397" s="326">
        <v>139434.9</v>
      </c>
      <c r="FC397" s="326">
        <v>9849.3700000000008</v>
      </c>
      <c r="FD397" s="326">
        <v>109090.22</v>
      </c>
      <c r="FE397" s="326">
        <v>0</v>
      </c>
      <c r="FF397" s="326">
        <v>0</v>
      </c>
      <c r="FG397" s="326">
        <v>0</v>
      </c>
      <c r="FH397" s="326">
        <v>0</v>
      </c>
      <c r="FI397" s="326">
        <v>0</v>
      </c>
      <c r="FJ397" s="326">
        <v>0</v>
      </c>
      <c r="FK397" s="326">
        <v>0</v>
      </c>
    </row>
    <row r="398" spans="1:167" x14ac:dyDescent="0.15">
      <c r="A398" s="334">
        <v>6300</v>
      </c>
      <c r="B398" s="334" t="s">
        <v>842</v>
      </c>
      <c r="C398" s="326">
        <v>0</v>
      </c>
      <c r="D398" s="326">
        <v>43484078</v>
      </c>
      <c r="E398" s="326">
        <v>1065</v>
      </c>
      <c r="F398" s="326">
        <v>372195</v>
      </c>
      <c r="G398" s="326">
        <v>73237.649999999994</v>
      </c>
      <c r="H398" s="326">
        <v>392531.83</v>
      </c>
      <c r="I398" s="326">
        <v>1086475.96</v>
      </c>
      <c r="J398" s="326">
        <v>9043.2199999999993</v>
      </c>
      <c r="K398" s="326">
        <v>7729552</v>
      </c>
      <c r="L398" s="326">
        <v>0</v>
      </c>
      <c r="M398" s="326">
        <v>0</v>
      </c>
      <c r="N398" s="326">
        <v>0</v>
      </c>
      <c r="O398" s="326">
        <v>0</v>
      </c>
      <c r="P398" s="326">
        <v>0</v>
      </c>
      <c r="Q398" s="326">
        <v>0</v>
      </c>
      <c r="R398" s="326">
        <v>0</v>
      </c>
      <c r="S398" s="326">
        <v>0</v>
      </c>
      <c r="T398" s="326">
        <v>0</v>
      </c>
      <c r="U398" s="326">
        <v>583024.24</v>
      </c>
      <c r="V398" s="326">
        <v>44182193</v>
      </c>
      <c r="W398" s="326">
        <v>143184.14000000001</v>
      </c>
      <c r="X398" s="326">
        <v>0</v>
      </c>
      <c r="Y398" s="326">
        <v>3283762.76</v>
      </c>
      <c r="Z398" s="326">
        <v>0</v>
      </c>
      <c r="AA398" s="326">
        <v>4026268.44</v>
      </c>
      <c r="AB398" s="326">
        <v>60351.99</v>
      </c>
      <c r="AC398" s="326">
        <v>0</v>
      </c>
      <c r="AD398" s="326">
        <v>527802.75</v>
      </c>
      <c r="AE398" s="326">
        <v>1919240.2</v>
      </c>
      <c r="AF398" s="326">
        <v>0</v>
      </c>
      <c r="AG398" s="326">
        <v>0</v>
      </c>
      <c r="AH398" s="326">
        <v>475591.43</v>
      </c>
      <c r="AI398" s="326">
        <v>647995.42000000004</v>
      </c>
      <c r="AJ398" s="326">
        <v>0</v>
      </c>
      <c r="AK398" s="326">
        <v>1</v>
      </c>
      <c r="AL398" s="326">
        <v>0</v>
      </c>
      <c r="AM398" s="326">
        <v>47125.55</v>
      </c>
      <c r="AN398" s="326">
        <v>166376.32999999999</v>
      </c>
      <c r="AO398" s="326">
        <v>0</v>
      </c>
      <c r="AP398" s="326">
        <v>108816.94</v>
      </c>
      <c r="AQ398" s="326">
        <v>16670025.4</v>
      </c>
      <c r="AR398" s="326">
        <v>20674737.559999999</v>
      </c>
      <c r="AS398" s="326">
        <v>2308391.92</v>
      </c>
      <c r="AT398" s="326">
        <v>2071821.74</v>
      </c>
      <c r="AU398" s="326">
        <v>1145331.17</v>
      </c>
      <c r="AV398" s="326">
        <v>1747813.63</v>
      </c>
      <c r="AW398" s="326">
        <v>2591533.8199999998</v>
      </c>
      <c r="AX398" s="326">
        <v>5150537.9400000004</v>
      </c>
      <c r="AY398" s="326">
        <v>1009074.95</v>
      </c>
      <c r="AZ398" s="326">
        <v>5619029.3300000001</v>
      </c>
      <c r="BA398" s="326">
        <v>15823659.98</v>
      </c>
      <c r="BB398" s="326">
        <v>3878471.88</v>
      </c>
      <c r="BC398" s="326">
        <v>894657.81</v>
      </c>
      <c r="BD398" s="326">
        <v>2040000</v>
      </c>
      <c r="BE398" s="326">
        <v>4401288.55</v>
      </c>
      <c r="BF398" s="326">
        <v>12742318.640000001</v>
      </c>
      <c r="BG398" s="326">
        <v>8320921.7699999996</v>
      </c>
      <c r="BH398" s="326">
        <v>176241.34</v>
      </c>
      <c r="BI398" s="326">
        <v>221754.3</v>
      </c>
      <c r="BJ398" s="326">
        <v>221754.3</v>
      </c>
      <c r="BK398" s="326">
        <v>0</v>
      </c>
      <c r="BL398" s="326">
        <v>7001.15</v>
      </c>
      <c r="BM398" s="326">
        <v>0</v>
      </c>
      <c r="BN398" s="326">
        <v>0</v>
      </c>
      <c r="BO398" s="326">
        <v>0</v>
      </c>
      <c r="BP398" s="326">
        <v>0</v>
      </c>
      <c r="BQ398" s="326">
        <v>35795660.43</v>
      </c>
      <c r="BR398" s="326">
        <v>37842714.700000003</v>
      </c>
      <c r="BS398" s="326">
        <v>36017414.729999997</v>
      </c>
      <c r="BT398" s="326">
        <v>38071470.149999999</v>
      </c>
      <c r="BU398" s="326">
        <v>0</v>
      </c>
      <c r="BV398" s="326">
        <v>0</v>
      </c>
      <c r="BW398" s="326">
        <v>9011537.7699999996</v>
      </c>
      <c r="BX398" s="326">
        <v>0</v>
      </c>
      <c r="BY398" s="326">
        <v>0</v>
      </c>
      <c r="BZ398" s="326">
        <v>0</v>
      </c>
      <c r="CA398" s="326">
        <v>0</v>
      </c>
      <c r="CB398" s="326">
        <v>0</v>
      </c>
      <c r="CC398" s="326">
        <v>0</v>
      </c>
      <c r="CD398" s="326">
        <v>0</v>
      </c>
      <c r="CE398" s="326">
        <v>0</v>
      </c>
      <c r="CF398" s="326">
        <v>0</v>
      </c>
      <c r="CG398" s="326">
        <v>0</v>
      </c>
      <c r="CH398" s="326">
        <v>0</v>
      </c>
      <c r="CI398" s="326">
        <v>0</v>
      </c>
      <c r="CJ398" s="326">
        <v>0</v>
      </c>
      <c r="CK398" s="326">
        <v>0</v>
      </c>
      <c r="CL398" s="326">
        <v>0</v>
      </c>
      <c r="CM398" s="326">
        <v>3002490</v>
      </c>
      <c r="CN398" s="326">
        <v>0</v>
      </c>
      <c r="CO398" s="326">
        <v>0</v>
      </c>
      <c r="CP398" s="326">
        <v>0</v>
      </c>
      <c r="CQ398" s="326">
        <v>0</v>
      </c>
      <c r="CR398" s="326">
        <v>0</v>
      </c>
      <c r="CS398" s="326">
        <v>0</v>
      </c>
      <c r="CT398" s="326">
        <v>2342702.16</v>
      </c>
      <c r="CU398" s="326">
        <v>0</v>
      </c>
      <c r="CV398" s="326">
        <v>0</v>
      </c>
      <c r="CW398" s="326">
        <v>0</v>
      </c>
      <c r="CX398" s="326">
        <v>410778.9</v>
      </c>
      <c r="CY398" s="326">
        <v>0</v>
      </c>
      <c r="CZ398" s="326">
        <v>0</v>
      </c>
      <c r="DA398" s="326">
        <v>0</v>
      </c>
      <c r="DB398" s="326">
        <v>0</v>
      </c>
      <c r="DC398" s="326">
        <v>0</v>
      </c>
      <c r="DD398" s="326">
        <v>0</v>
      </c>
      <c r="DE398" s="326">
        <v>0</v>
      </c>
      <c r="DF398" s="326">
        <v>0</v>
      </c>
      <c r="DG398" s="326">
        <v>3003.26</v>
      </c>
      <c r="DH398" s="326">
        <v>0</v>
      </c>
      <c r="DI398" s="326">
        <v>10660308.01</v>
      </c>
      <c r="DJ398" s="326">
        <v>0</v>
      </c>
      <c r="DK398" s="326">
        <v>0</v>
      </c>
      <c r="DL398" s="326">
        <v>1660786.98</v>
      </c>
      <c r="DM398" s="326">
        <v>796092.68</v>
      </c>
      <c r="DN398" s="326">
        <v>10338.65</v>
      </c>
      <c r="DO398" s="326">
        <v>845.82</v>
      </c>
      <c r="DP398" s="326">
        <v>1152957.3700000001</v>
      </c>
      <c r="DQ398" s="326">
        <v>4106.9799999999996</v>
      </c>
      <c r="DR398" s="326">
        <v>0</v>
      </c>
      <c r="DS398" s="326">
        <v>0</v>
      </c>
      <c r="DT398" s="326">
        <v>107851.31</v>
      </c>
      <c r="DU398" s="326">
        <v>0</v>
      </c>
      <c r="DV398" s="326">
        <v>367035.69</v>
      </c>
      <c r="DW398" s="326">
        <v>4182.08</v>
      </c>
      <c r="DX398" s="326">
        <v>426569.59</v>
      </c>
      <c r="DY398" s="326">
        <v>495150.76</v>
      </c>
      <c r="DZ398" s="326">
        <v>94578.5</v>
      </c>
      <c r="EA398" s="326">
        <v>7921.16</v>
      </c>
      <c r="EB398" s="326">
        <v>3346.15</v>
      </c>
      <c r="EC398" s="326">
        <v>14730.02</v>
      </c>
      <c r="ED398" s="326">
        <v>3613362.31</v>
      </c>
      <c r="EE398" s="326">
        <v>3886595.84</v>
      </c>
      <c r="EF398" s="326">
        <v>3790639.5</v>
      </c>
      <c r="EG398" s="326">
        <v>2178304.0499999998</v>
      </c>
      <c r="EH398" s="326">
        <v>0</v>
      </c>
      <c r="EI398" s="326">
        <v>0</v>
      </c>
      <c r="EJ398" s="326">
        <v>0</v>
      </c>
      <c r="EK398" s="326">
        <v>1339101.92</v>
      </c>
      <c r="EL398" s="326">
        <v>0</v>
      </c>
      <c r="EM398" s="326">
        <v>52423048.909999996</v>
      </c>
      <c r="EN398" s="326">
        <v>1054531.58</v>
      </c>
      <c r="EO398" s="326">
        <v>8424193.2599999998</v>
      </c>
      <c r="EP398" s="326">
        <v>13243500.369999999</v>
      </c>
      <c r="EQ398" s="326">
        <v>0</v>
      </c>
      <c r="ER398" s="326">
        <v>5873838.6900000004</v>
      </c>
      <c r="ES398" s="326">
        <v>0</v>
      </c>
      <c r="ET398" s="326">
        <v>0</v>
      </c>
      <c r="EU398" s="326">
        <v>1950333.24</v>
      </c>
      <c r="EV398" s="326">
        <v>2048476.38</v>
      </c>
      <c r="EW398" s="326">
        <v>3966645.98</v>
      </c>
      <c r="EX398" s="326">
        <v>3860937.19</v>
      </c>
      <c r="EY398" s="326">
        <v>7565.65</v>
      </c>
      <c r="EZ398" s="326">
        <v>5778479.4900000002</v>
      </c>
      <c r="FA398" s="326">
        <v>6900413.4900000002</v>
      </c>
      <c r="FB398" s="326">
        <v>4413257.13</v>
      </c>
      <c r="FC398" s="326">
        <v>286752.63</v>
      </c>
      <c r="FD398" s="326">
        <v>2997789.72</v>
      </c>
      <c r="FE398" s="326">
        <v>6780.78</v>
      </c>
      <c r="FF398" s="326">
        <v>0</v>
      </c>
      <c r="FG398" s="326">
        <v>0</v>
      </c>
      <c r="FH398" s="326">
        <v>0</v>
      </c>
      <c r="FI398" s="326">
        <v>0</v>
      </c>
      <c r="FJ398" s="326">
        <v>0</v>
      </c>
      <c r="FK398" s="326">
        <v>0</v>
      </c>
    </row>
    <row r="399" spans="1:167" x14ac:dyDescent="0.15">
      <c r="A399" s="334">
        <v>6307</v>
      </c>
      <c r="B399" s="334" t="s">
        <v>843</v>
      </c>
      <c r="C399" s="326">
        <v>0</v>
      </c>
      <c r="D399" s="326">
        <v>31040543.219999999</v>
      </c>
      <c r="E399" s="326">
        <v>224</v>
      </c>
      <c r="F399" s="326">
        <v>2685.31</v>
      </c>
      <c r="G399" s="326">
        <v>110899.01</v>
      </c>
      <c r="H399" s="326">
        <v>209122.56</v>
      </c>
      <c r="I399" s="326">
        <v>521724.57</v>
      </c>
      <c r="J399" s="326">
        <v>0</v>
      </c>
      <c r="K399" s="326">
        <v>1333244.7</v>
      </c>
      <c r="L399" s="326">
        <v>0</v>
      </c>
      <c r="M399" s="326">
        <v>0</v>
      </c>
      <c r="N399" s="326">
        <v>0</v>
      </c>
      <c r="O399" s="326">
        <v>0</v>
      </c>
      <c r="P399" s="326">
        <v>0</v>
      </c>
      <c r="Q399" s="326">
        <v>0</v>
      </c>
      <c r="R399" s="326">
        <v>0</v>
      </c>
      <c r="S399" s="326">
        <v>0</v>
      </c>
      <c r="T399" s="326">
        <v>2535.36</v>
      </c>
      <c r="U399" s="326">
        <v>422864.54</v>
      </c>
      <c r="V399" s="326">
        <v>31571043</v>
      </c>
      <c r="W399" s="326">
        <v>682770.58</v>
      </c>
      <c r="X399" s="326">
        <v>282458</v>
      </c>
      <c r="Y399" s="326">
        <v>0</v>
      </c>
      <c r="Z399" s="326">
        <v>22440.400000000001</v>
      </c>
      <c r="AA399" s="326">
        <v>3209595.12</v>
      </c>
      <c r="AB399" s="326">
        <v>42558</v>
      </c>
      <c r="AC399" s="326">
        <v>0</v>
      </c>
      <c r="AD399" s="326">
        <v>132947.94</v>
      </c>
      <c r="AE399" s="326">
        <v>625626.69999999995</v>
      </c>
      <c r="AF399" s="326">
        <v>0</v>
      </c>
      <c r="AG399" s="326">
        <v>0</v>
      </c>
      <c r="AH399" s="326">
        <v>166614.62</v>
      </c>
      <c r="AI399" s="326">
        <v>0</v>
      </c>
      <c r="AJ399" s="326">
        <v>0</v>
      </c>
      <c r="AK399" s="326">
        <v>0</v>
      </c>
      <c r="AL399" s="326">
        <v>0</v>
      </c>
      <c r="AM399" s="326">
        <v>100</v>
      </c>
      <c r="AN399" s="326">
        <v>251218.14</v>
      </c>
      <c r="AO399" s="326">
        <v>0</v>
      </c>
      <c r="AP399" s="326">
        <v>44011.47</v>
      </c>
      <c r="AQ399" s="326">
        <v>17524161.420000002</v>
      </c>
      <c r="AR399" s="326">
        <v>12814176.859999999</v>
      </c>
      <c r="AS399" s="326">
        <v>1398732.42</v>
      </c>
      <c r="AT399" s="326">
        <v>1338223.3899999999</v>
      </c>
      <c r="AU399" s="326">
        <v>1063761.73</v>
      </c>
      <c r="AV399" s="326">
        <v>424408.41</v>
      </c>
      <c r="AW399" s="326">
        <v>2348564.65</v>
      </c>
      <c r="AX399" s="326">
        <v>3976980.76</v>
      </c>
      <c r="AY399" s="326">
        <v>1790696.53</v>
      </c>
      <c r="AZ399" s="326">
        <v>3609135.89</v>
      </c>
      <c r="BA399" s="326">
        <v>9119291.6600000001</v>
      </c>
      <c r="BB399" s="326">
        <v>1480511.63</v>
      </c>
      <c r="BC399" s="326">
        <v>615931.56000000006</v>
      </c>
      <c r="BD399" s="326">
        <v>0</v>
      </c>
      <c r="BE399" s="326">
        <v>162600.41</v>
      </c>
      <c r="BF399" s="326">
        <v>7937527.3399999999</v>
      </c>
      <c r="BG399" s="326">
        <v>4580923.97</v>
      </c>
      <c r="BH399" s="326">
        <v>32505.19</v>
      </c>
      <c r="BI399" s="326">
        <v>34752.25</v>
      </c>
      <c r="BJ399" s="326">
        <v>34752.25</v>
      </c>
      <c r="BK399" s="326">
        <v>3744349.52</v>
      </c>
      <c r="BL399" s="326">
        <v>3358318.03</v>
      </c>
      <c r="BM399" s="326">
        <v>4557775.0199999996</v>
      </c>
      <c r="BN399" s="326">
        <v>4557775.0199999996</v>
      </c>
      <c r="BO399" s="326">
        <v>0</v>
      </c>
      <c r="BP399" s="326">
        <v>0</v>
      </c>
      <c r="BQ399" s="326">
        <v>7386022.9800000004</v>
      </c>
      <c r="BR399" s="326">
        <v>8229147.8899999997</v>
      </c>
      <c r="BS399" s="326">
        <v>15722899.77</v>
      </c>
      <c r="BT399" s="326">
        <v>16179993.189999999</v>
      </c>
      <c r="BU399" s="326">
        <v>0</v>
      </c>
      <c r="BV399" s="326">
        <v>0</v>
      </c>
      <c r="BW399" s="326">
        <v>7687527.3399999999</v>
      </c>
      <c r="BX399" s="326">
        <v>0</v>
      </c>
      <c r="BY399" s="326">
        <v>0</v>
      </c>
      <c r="BZ399" s="326">
        <v>0</v>
      </c>
      <c r="CA399" s="326">
        <v>0</v>
      </c>
      <c r="CB399" s="326">
        <v>0</v>
      </c>
      <c r="CC399" s="326">
        <v>51000</v>
      </c>
      <c r="CD399" s="326">
        <v>0</v>
      </c>
      <c r="CE399" s="326">
        <v>0</v>
      </c>
      <c r="CF399" s="326">
        <v>0</v>
      </c>
      <c r="CG399" s="326">
        <v>0</v>
      </c>
      <c r="CH399" s="326">
        <v>6677.22</v>
      </c>
      <c r="CI399" s="326">
        <v>0</v>
      </c>
      <c r="CJ399" s="326">
        <v>0</v>
      </c>
      <c r="CK399" s="326">
        <v>0</v>
      </c>
      <c r="CL399" s="326">
        <v>0</v>
      </c>
      <c r="CM399" s="326">
        <v>2313905</v>
      </c>
      <c r="CN399" s="326">
        <v>22401</v>
      </c>
      <c r="CO399" s="326">
        <v>0</v>
      </c>
      <c r="CP399" s="326">
        <v>0</v>
      </c>
      <c r="CQ399" s="326">
        <v>0</v>
      </c>
      <c r="CR399" s="326">
        <v>11000</v>
      </c>
      <c r="CS399" s="326">
        <v>5807</v>
      </c>
      <c r="CT399" s="326">
        <v>1278311.3600000001</v>
      </c>
      <c r="CU399" s="326">
        <v>0</v>
      </c>
      <c r="CV399" s="326">
        <v>0</v>
      </c>
      <c r="CW399" s="326">
        <v>0</v>
      </c>
      <c r="CX399" s="326">
        <v>382940.3</v>
      </c>
      <c r="CY399" s="326">
        <v>0</v>
      </c>
      <c r="CZ399" s="326">
        <v>0</v>
      </c>
      <c r="DA399" s="326">
        <v>0</v>
      </c>
      <c r="DB399" s="326">
        <v>69.09</v>
      </c>
      <c r="DC399" s="326">
        <v>0</v>
      </c>
      <c r="DD399" s="326">
        <v>0</v>
      </c>
      <c r="DE399" s="326">
        <v>358.93</v>
      </c>
      <c r="DF399" s="326">
        <v>0</v>
      </c>
      <c r="DG399" s="326">
        <v>0</v>
      </c>
      <c r="DH399" s="326">
        <v>0</v>
      </c>
      <c r="DI399" s="326">
        <v>9427058.0600000005</v>
      </c>
      <c r="DJ399" s="326">
        <v>0</v>
      </c>
      <c r="DK399" s="326">
        <v>91.56</v>
      </c>
      <c r="DL399" s="326">
        <v>937056.56</v>
      </c>
      <c r="DM399" s="326">
        <v>419153.3</v>
      </c>
      <c r="DN399" s="326">
        <v>0</v>
      </c>
      <c r="DO399" s="326">
        <v>0</v>
      </c>
      <c r="DP399" s="326">
        <v>640660.4</v>
      </c>
      <c r="DQ399" s="326">
        <v>880.65</v>
      </c>
      <c r="DR399" s="326">
        <v>0</v>
      </c>
      <c r="DS399" s="326">
        <v>0</v>
      </c>
      <c r="DT399" s="326">
        <v>0</v>
      </c>
      <c r="DU399" s="326">
        <v>0</v>
      </c>
      <c r="DV399" s="326">
        <v>334378.84999999998</v>
      </c>
      <c r="DW399" s="326">
        <v>0</v>
      </c>
      <c r="DX399" s="326">
        <v>-570540.65</v>
      </c>
      <c r="DY399" s="326">
        <v>-289234.83</v>
      </c>
      <c r="DZ399" s="326">
        <v>1547503.93</v>
      </c>
      <c r="EA399" s="326">
        <v>851003.28</v>
      </c>
      <c r="EB399" s="326">
        <v>415194.83</v>
      </c>
      <c r="EC399" s="326">
        <v>0</v>
      </c>
      <c r="ED399" s="326">
        <v>2179165.9</v>
      </c>
      <c r="EE399" s="326">
        <v>2858473.04</v>
      </c>
      <c r="EF399" s="326">
        <v>6020015.29</v>
      </c>
      <c r="EG399" s="326">
        <v>4711260.3899999997</v>
      </c>
      <c r="EH399" s="326">
        <v>0</v>
      </c>
      <c r="EI399" s="326">
        <v>0</v>
      </c>
      <c r="EJ399" s="326">
        <v>0</v>
      </c>
      <c r="EK399" s="326">
        <v>629447.5</v>
      </c>
      <c r="EL399" s="326">
        <v>0.26</v>
      </c>
      <c r="EM399" s="326">
        <v>35406000</v>
      </c>
      <c r="EN399" s="326">
        <v>1796977.56</v>
      </c>
      <c r="EO399" s="326">
        <v>2277999.08</v>
      </c>
      <c r="EP399" s="326">
        <v>1690631.4</v>
      </c>
      <c r="EQ399" s="326">
        <v>0</v>
      </c>
      <c r="ER399" s="326">
        <v>1209609.8799999999</v>
      </c>
      <c r="ES399" s="326">
        <v>0</v>
      </c>
      <c r="ET399" s="326">
        <v>0</v>
      </c>
      <c r="EU399" s="326">
        <v>249514.21</v>
      </c>
      <c r="EV399" s="326">
        <v>262273.26</v>
      </c>
      <c r="EW399" s="326">
        <v>2623578.58</v>
      </c>
      <c r="EX399" s="326">
        <v>2610819.5299999998</v>
      </c>
      <c r="EY399" s="326">
        <v>0</v>
      </c>
      <c r="EZ399" s="326">
        <v>151176.46</v>
      </c>
      <c r="FA399" s="326">
        <v>161894.39999999999</v>
      </c>
      <c r="FB399" s="326">
        <v>120000</v>
      </c>
      <c r="FC399" s="326">
        <v>12253.78</v>
      </c>
      <c r="FD399" s="326">
        <v>97028.28</v>
      </c>
      <c r="FE399" s="326">
        <v>0</v>
      </c>
      <c r="FF399" s="326">
        <v>0</v>
      </c>
      <c r="FG399" s="326">
        <v>0</v>
      </c>
      <c r="FH399" s="326">
        <v>0</v>
      </c>
      <c r="FI399" s="326">
        <v>0</v>
      </c>
      <c r="FJ399" s="326">
        <v>0</v>
      </c>
      <c r="FK399" s="326">
        <v>0</v>
      </c>
    </row>
    <row r="400" spans="1:167" x14ac:dyDescent="0.15">
      <c r="A400" s="334">
        <v>6321</v>
      </c>
      <c r="B400" s="334" t="s">
        <v>844</v>
      </c>
      <c r="C400" s="326">
        <v>0</v>
      </c>
      <c r="D400" s="326">
        <v>2838821.15</v>
      </c>
      <c r="E400" s="326">
        <v>4033.92</v>
      </c>
      <c r="F400" s="326">
        <v>104.5</v>
      </c>
      <c r="G400" s="326">
        <v>51950.95</v>
      </c>
      <c r="H400" s="326">
        <v>12640.57</v>
      </c>
      <c r="I400" s="326">
        <v>104138.57</v>
      </c>
      <c r="J400" s="326">
        <v>7838.18</v>
      </c>
      <c r="K400" s="326">
        <v>425975</v>
      </c>
      <c r="L400" s="326">
        <v>0</v>
      </c>
      <c r="M400" s="326">
        <v>0</v>
      </c>
      <c r="N400" s="326">
        <v>0</v>
      </c>
      <c r="O400" s="326">
        <v>0</v>
      </c>
      <c r="P400" s="326">
        <v>0</v>
      </c>
      <c r="Q400" s="326">
        <v>0</v>
      </c>
      <c r="R400" s="326">
        <v>0</v>
      </c>
      <c r="S400" s="326">
        <v>0</v>
      </c>
      <c r="T400" s="326">
        <v>69659.3</v>
      </c>
      <c r="U400" s="326">
        <v>116130.07</v>
      </c>
      <c r="V400" s="326">
        <v>8010155</v>
      </c>
      <c r="W400" s="326">
        <v>17846.02</v>
      </c>
      <c r="X400" s="326">
        <v>0</v>
      </c>
      <c r="Y400" s="326">
        <v>0</v>
      </c>
      <c r="Z400" s="326">
        <v>5125.3100000000004</v>
      </c>
      <c r="AA400" s="326">
        <v>549022.31999999995</v>
      </c>
      <c r="AB400" s="326">
        <v>0</v>
      </c>
      <c r="AC400" s="326">
        <v>0</v>
      </c>
      <c r="AD400" s="326">
        <v>81371.06</v>
      </c>
      <c r="AE400" s="326">
        <v>405681.67</v>
      </c>
      <c r="AF400" s="326">
        <v>0</v>
      </c>
      <c r="AG400" s="326">
        <v>0</v>
      </c>
      <c r="AH400" s="326">
        <v>20982.12</v>
      </c>
      <c r="AI400" s="326">
        <v>0</v>
      </c>
      <c r="AJ400" s="326">
        <v>0</v>
      </c>
      <c r="AK400" s="326">
        <v>4500</v>
      </c>
      <c r="AL400" s="326">
        <v>0</v>
      </c>
      <c r="AM400" s="326">
        <v>0</v>
      </c>
      <c r="AN400" s="326">
        <v>116412.09</v>
      </c>
      <c r="AO400" s="326">
        <v>0</v>
      </c>
      <c r="AP400" s="326">
        <v>7050.16</v>
      </c>
      <c r="AQ400" s="326">
        <v>2349350.21</v>
      </c>
      <c r="AR400" s="326">
        <v>2224181.33</v>
      </c>
      <c r="AS400" s="326">
        <v>265384.3</v>
      </c>
      <c r="AT400" s="326">
        <v>358816.88</v>
      </c>
      <c r="AU400" s="326">
        <v>333420.57</v>
      </c>
      <c r="AV400" s="326">
        <v>914.75</v>
      </c>
      <c r="AW400" s="326">
        <v>305894.78999999998</v>
      </c>
      <c r="AX400" s="326">
        <v>608357.88</v>
      </c>
      <c r="AY400" s="326">
        <v>455023.27</v>
      </c>
      <c r="AZ400" s="326">
        <v>592080.77</v>
      </c>
      <c r="BA400" s="326">
        <v>2103069.5699999998</v>
      </c>
      <c r="BB400" s="326">
        <v>391731.91</v>
      </c>
      <c r="BC400" s="326">
        <v>180456</v>
      </c>
      <c r="BD400" s="326">
        <v>0</v>
      </c>
      <c r="BE400" s="326">
        <v>260950.01</v>
      </c>
      <c r="BF400" s="326">
        <v>1322354.3899999999</v>
      </c>
      <c r="BG400" s="326">
        <v>1191078.25</v>
      </c>
      <c r="BH400" s="326">
        <v>14839.49</v>
      </c>
      <c r="BI400" s="326">
        <v>0</v>
      </c>
      <c r="BJ400" s="326">
        <v>0</v>
      </c>
      <c r="BK400" s="326">
        <v>0</v>
      </c>
      <c r="BL400" s="326">
        <v>0</v>
      </c>
      <c r="BM400" s="326">
        <v>0</v>
      </c>
      <c r="BN400" s="326">
        <v>0</v>
      </c>
      <c r="BO400" s="326">
        <v>0</v>
      </c>
      <c r="BP400" s="326">
        <v>0</v>
      </c>
      <c r="BQ400" s="326">
        <v>2066501.06</v>
      </c>
      <c r="BR400" s="326">
        <v>1958034.65</v>
      </c>
      <c r="BS400" s="326">
        <v>2066501.06</v>
      </c>
      <c r="BT400" s="326">
        <v>1958034.65</v>
      </c>
      <c r="BU400" s="326">
        <v>0</v>
      </c>
      <c r="BV400" s="326">
        <v>0</v>
      </c>
      <c r="BW400" s="326">
        <v>1265354.3899999999</v>
      </c>
      <c r="BX400" s="326">
        <v>0</v>
      </c>
      <c r="BY400" s="326">
        <v>0</v>
      </c>
      <c r="BZ400" s="326">
        <v>0</v>
      </c>
      <c r="CA400" s="326">
        <v>219.33</v>
      </c>
      <c r="CB400" s="326">
        <v>0</v>
      </c>
      <c r="CC400" s="326">
        <v>0</v>
      </c>
      <c r="CD400" s="326">
        <v>0</v>
      </c>
      <c r="CE400" s="326">
        <v>0</v>
      </c>
      <c r="CF400" s="326">
        <v>0</v>
      </c>
      <c r="CG400" s="326">
        <v>0</v>
      </c>
      <c r="CH400" s="326">
        <v>8611.33</v>
      </c>
      <c r="CI400" s="326">
        <v>0</v>
      </c>
      <c r="CJ400" s="326">
        <v>0</v>
      </c>
      <c r="CK400" s="326">
        <v>0</v>
      </c>
      <c r="CL400" s="326">
        <v>0</v>
      </c>
      <c r="CM400" s="326">
        <v>337271</v>
      </c>
      <c r="CN400" s="326">
        <v>0</v>
      </c>
      <c r="CO400" s="326">
        <v>0</v>
      </c>
      <c r="CP400" s="326">
        <v>0</v>
      </c>
      <c r="CQ400" s="326">
        <v>0</v>
      </c>
      <c r="CR400" s="326">
        <v>0</v>
      </c>
      <c r="CS400" s="326">
        <v>0</v>
      </c>
      <c r="CT400" s="326">
        <v>297126.3</v>
      </c>
      <c r="CU400" s="326">
        <v>0</v>
      </c>
      <c r="CV400" s="326">
        <v>0</v>
      </c>
      <c r="CW400" s="326">
        <v>0</v>
      </c>
      <c r="CX400" s="326">
        <v>20847.21</v>
      </c>
      <c r="CY400" s="326">
        <v>0</v>
      </c>
      <c r="CZ400" s="326">
        <v>0</v>
      </c>
      <c r="DA400" s="326">
        <v>0</v>
      </c>
      <c r="DB400" s="326">
        <v>0</v>
      </c>
      <c r="DC400" s="326">
        <v>0</v>
      </c>
      <c r="DD400" s="326">
        <v>0</v>
      </c>
      <c r="DE400" s="326">
        <v>0</v>
      </c>
      <c r="DF400" s="326">
        <v>0</v>
      </c>
      <c r="DG400" s="326">
        <v>0</v>
      </c>
      <c r="DH400" s="326">
        <v>0</v>
      </c>
      <c r="DI400" s="326">
        <v>1443918.71</v>
      </c>
      <c r="DJ400" s="326">
        <v>0</v>
      </c>
      <c r="DK400" s="326">
        <v>0</v>
      </c>
      <c r="DL400" s="326">
        <v>183484.45</v>
      </c>
      <c r="DM400" s="326">
        <v>101075.95</v>
      </c>
      <c r="DN400" s="326">
        <v>0</v>
      </c>
      <c r="DO400" s="326">
        <v>0</v>
      </c>
      <c r="DP400" s="326">
        <v>28293.360000000001</v>
      </c>
      <c r="DQ400" s="326">
        <v>0</v>
      </c>
      <c r="DR400" s="326">
        <v>0</v>
      </c>
      <c r="DS400" s="326">
        <v>0</v>
      </c>
      <c r="DT400" s="326">
        <v>12975.56</v>
      </c>
      <c r="DU400" s="326">
        <v>0</v>
      </c>
      <c r="DV400" s="326">
        <v>159681.53</v>
      </c>
      <c r="DW400" s="326">
        <v>0</v>
      </c>
      <c r="DX400" s="326">
        <v>197443.43</v>
      </c>
      <c r="DY400" s="326">
        <v>199321.95</v>
      </c>
      <c r="DZ400" s="326">
        <v>20011.45</v>
      </c>
      <c r="EA400" s="326">
        <v>18132.93</v>
      </c>
      <c r="EB400" s="326">
        <v>0</v>
      </c>
      <c r="EC400" s="326">
        <v>0</v>
      </c>
      <c r="ED400" s="326">
        <v>193356.1</v>
      </c>
      <c r="EE400" s="326">
        <v>166161.4</v>
      </c>
      <c r="EF400" s="326">
        <v>2216837.0699999998</v>
      </c>
      <c r="EG400" s="326">
        <v>2148039.27</v>
      </c>
      <c r="EH400" s="326">
        <v>0</v>
      </c>
      <c r="EI400" s="326">
        <v>0</v>
      </c>
      <c r="EJ400" s="326">
        <v>0</v>
      </c>
      <c r="EK400" s="326">
        <v>95992.5</v>
      </c>
      <c r="EL400" s="326">
        <v>0</v>
      </c>
      <c r="EM400" s="326">
        <v>11730000</v>
      </c>
      <c r="EN400" s="326">
        <v>2925343.52</v>
      </c>
      <c r="EO400" s="326">
        <v>212635.67</v>
      </c>
      <c r="EP400" s="326">
        <v>131420.51</v>
      </c>
      <c r="EQ400" s="326">
        <v>0</v>
      </c>
      <c r="ER400" s="326">
        <v>2844128.36</v>
      </c>
      <c r="ES400" s="326">
        <v>0</v>
      </c>
      <c r="ET400" s="326">
        <v>0</v>
      </c>
      <c r="EU400" s="326">
        <v>66475.13</v>
      </c>
      <c r="EV400" s="326">
        <v>103251.6</v>
      </c>
      <c r="EW400" s="326">
        <v>469593.85</v>
      </c>
      <c r="EX400" s="326">
        <v>432817.38</v>
      </c>
      <c r="EY400" s="326">
        <v>0</v>
      </c>
      <c r="EZ400" s="326">
        <v>0</v>
      </c>
      <c r="FA400" s="326">
        <v>0</v>
      </c>
      <c r="FB400" s="326">
        <v>0</v>
      </c>
      <c r="FC400" s="326">
        <v>0</v>
      </c>
      <c r="FD400" s="326">
        <v>0</v>
      </c>
      <c r="FE400" s="326">
        <v>0</v>
      </c>
      <c r="FF400" s="326">
        <v>0</v>
      </c>
      <c r="FG400" s="326">
        <v>0</v>
      </c>
      <c r="FH400" s="326">
        <v>0</v>
      </c>
      <c r="FI400" s="326">
        <v>0</v>
      </c>
      <c r="FJ400" s="326">
        <v>0</v>
      </c>
      <c r="FK400" s="326">
        <v>0</v>
      </c>
    </row>
    <row r="401" spans="1:167" x14ac:dyDescent="0.15">
      <c r="A401" s="334">
        <v>6328</v>
      </c>
      <c r="B401" s="334" t="s">
        <v>845</v>
      </c>
      <c r="C401" s="326">
        <v>5866.3</v>
      </c>
      <c r="D401" s="326">
        <v>15216572.9</v>
      </c>
      <c r="E401" s="326">
        <v>0</v>
      </c>
      <c r="F401" s="326">
        <v>0</v>
      </c>
      <c r="G401" s="326">
        <v>30169.759999999998</v>
      </c>
      <c r="H401" s="326">
        <v>67587.42</v>
      </c>
      <c r="I401" s="326">
        <v>197142.13</v>
      </c>
      <c r="J401" s="326">
        <v>8333.33</v>
      </c>
      <c r="K401" s="326">
        <v>269838</v>
      </c>
      <c r="L401" s="326">
        <v>0</v>
      </c>
      <c r="M401" s="326">
        <v>4041.3</v>
      </c>
      <c r="N401" s="326">
        <v>0</v>
      </c>
      <c r="O401" s="326">
        <v>0</v>
      </c>
      <c r="P401" s="326">
        <v>15512.41</v>
      </c>
      <c r="Q401" s="326">
        <v>0</v>
      </c>
      <c r="R401" s="326">
        <v>0</v>
      </c>
      <c r="S401" s="326">
        <v>0</v>
      </c>
      <c r="T401" s="326">
        <v>0</v>
      </c>
      <c r="U401" s="326">
        <v>228119.55</v>
      </c>
      <c r="V401" s="326">
        <v>20185641</v>
      </c>
      <c r="W401" s="326">
        <v>36202.89</v>
      </c>
      <c r="X401" s="326">
        <v>0</v>
      </c>
      <c r="Y401" s="326">
        <v>0</v>
      </c>
      <c r="Z401" s="326">
        <v>0</v>
      </c>
      <c r="AA401" s="326">
        <v>1885271.17</v>
      </c>
      <c r="AB401" s="326">
        <v>0</v>
      </c>
      <c r="AC401" s="326">
        <v>0</v>
      </c>
      <c r="AD401" s="326">
        <v>162688.01999999999</v>
      </c>
      <c r="AE401" s="326">
        <v>246239.76</v>
      </c>
      <c r="AF401" s="326">
        <v>0</v>
      </c>
      <c r="AG401" s="326">
        <v>0</v>
      </c>
      <c r="AH401" s="326">
        <v>73986.62</v>
      </c>
      <c r="AI401" s="326">
        <v>0</v>
      </c>
      <c r="AJ401" s="326">
        <v>0</v>
      </c>
      <c r="AK401" s="326">
        <v>2074.4</v>
      </c>
      <c r="AL401" s="326">
        <v>0</v>
      </c>
      <c r="AM401" s="326">
        <v>0</v>
      </c>
      <c r="AN401" s="326">
        <v>49399.5</v>
      </c>
      <c r="AO401" s="326">
        <v>0</v>
      </c>
      <c r="AP401" s="326">
        <v>2332.89</v>
      </c>
      <c r="AQ401" s="326">
        <v>11841863.02</v>
      </c>
      <c r="AR401" s="326">
        <v>5340092.26</v>
      </c>
      <c r="AS401" s="326">
        <v>957823.95</v>
      </c>
      <c r="AT401" s="326">
        <v>452399.02</v>
      </c>
      <c r="AU401" s="326">
        <v>1136746.81</v>
      </c>
      <c r="AV401" s="326">
        <v>11736.93</v>
      </c>
      <c r="AW401" s="326">
        <v>857340.39</v>
      </c>
      <c r="AX401" s="326">
        <v>1713157.76</v>
      </c>
      <c r="AY401" s="326">
        <v>681310.07</v>
      </c>
      <c r="AZ401" s="326">
        <v>2091687.95</v>
      </c>
      <c r="BA401" s="326">
        <v>6566859.6799999997</v>
      </c>
      <c r="BB401" s="326">
        <v>136680.04</v>
      </c>
      <c r="BC401" s="326">
        <v>189991.82</v>
      </c>
      <c r="BD401" s="326">
        <v>0</v>
      </c>
      <c r="BE401" s="326">
        <v>246919.36</v>
      </c>
      <c r="BF401" s="326">
        <v>2791678.4</v>
      </c>
      <c r="BG401" s="326">
        <v>2346294</v>
      </c>
      <c r="BH401" s="326">
        <v>23539.38</v>
      </c>
      <c r="BI401" s="326">
        <v>0</v>
      </c>
      <c r="BJ401" s="326">
        <v>0</v>
      </c>
      <c r="BK401" s="326">
        <v>0</v>
      </c>
      <c r="BL401" s="326">
        <v>0</v>
      </c>
      <c r="BM401" s="326">
        <v>0</v>
      </c>
      <c r="BN401" s="326">
        <v>0</v>
      </c>
      <c r="BO401" s="326">
        <v>10157749.060000001</v>
      </c>
      <c r="BP401" s="326">
        <v>11458647.57</v>
      </c>
      <c r="BQ401" s="326">
        <v>0</v>
      </c>
      <c r="BR401" s="326">
        <v>0</v>
      </c>
      <c r="BS401" s="326">
        <v>10157749.060000001</v>
      </c>
      <c r="BT401" s="326">
        <v>11458647.57</v>
      </c>
      <c r="BU401" s="326">
        <v>0</v>
      </c>
      <c r="BV401" s="326">
        <v>0</v>
      </c>
      <c r="BW401" s="326">
        <v>2790208.26</v>
      </c>
      <c r="BX401" s="326">
        <v>0</v>
      </c>
      <c r="BY401" s="326">
        <v>0</v>
      </c>
      <c r="BZ401" s="326">
        <v>0</v>
      </c>
      <c r="CA401" s="326">
        <v>0</v>
      </c>
      <c r="CB401" s="326">
        <v>20072.400000000001</v>
      </c>
      <c r="CC401" s="326">
        <v>0</v>
      </c>
      <c r="CD401" s="326">
        <v>0</v>
      </c>
      <c r="CE401" s="326">
        <v>0</v>
      </c>
      <c r="CF401" s="326">
        <v>0</v>
      </c>
      <c r="CG401" s="326">
        <v>0</v>
      </c>
      <c r="CH401" s="326">
        <v>0</v>
      </c>
      <c r="CI401" s="326">
        <v>0</v>
      </c>
      <c r="CJ401" s="326">
        <v>0</v>
      </c>
      <c r="CK401" s="326">
        <v>0</v>
      </c>
      <c r="CL401" s="326">
        <v>0</v>
      </c>
      <c r="CM401" s="326">
        <v>790544</v>
      </c>
      <c r="CN401" s="326">
        <v>14374</v>
      </c>
      <c r="CO401" s="326">
        <v>0</v>
      </c>
      <c r="CP401" s="326">
        <v>0</v>
      </c>
      <c r="CQ401" s="326">
        <v>0</v>
      </c>
      <c r="CR401" s="326">
        <v>5000</v>
      </c>
      <c r="CS401" s="326">
        <v>3726</v>
      </c>
      <c r="CT401" s="326">
        <v>520278.71</v>
      </c>
      <c r="CU401" s="326">
        <v>0</v>
      </c>
      <c r="CV401" s="326">
        <v>0</v>
      </c>
      <c r="CW401" s="326">
        <v>0</v>
      </c>
      <c r="CX401" s="326">
        <v>9508.33</v>
      </c>
      <c r="CY401" s="326">
        <v>0</v>
      </c>
      <c r="CZ401" s="326">
        <v>0</v>
      </c>
      <c r="DA401" s="326">
        <v>0</v>
      </c>
      <c r="DB401" s="326">
        <v>0</v>
      </c>
      <c r="DC401" s="326">
        <v>61.29</v>
      </c>
      <c r="DD401" s="326">
        <v>338</v>
      </c>
      <c r="DE401" s="326">
        <v>0</v>
      </c>
      <c r="DF401" s="326">
        <v>0</v>
      </c>
      <c r="DG401" s="326">
        <v>0</v>
      </c>
      <c r="DH401" s="326">
        <v>0</v>
      </c>
      <c r="DI401" s="326">
        <v>2825568.44</v>
      </c>
      <c r="DJ401" s="326">
        <v>0</v>
      </c>
      <c r="DK401" s="326">
        <v>0</v>
      </c>
      <c r="DL401" s="326">
        <v>583024.65</v>
      </c>
      <c r="DM401" s="326">
        <v>282134.36</v>
      </c>
      <c r="DN401" s="326">
        <v>0</v>
      </c>
      <c r="DO401" s="326">
        <v>0</v>
      </c>
      <c r="DP401" s="326">
        <v>25383.66</v>
      </c>
      <c r="DQ401" s="326">
        <v>0</v>
      </c>
      <c r="DR401" s="326">
        <v>0</v>
      </c>
      <c r="DS401" s="326">
        <v>0</v>
      </c>
      <c r="DT401" s="326">
        <v>0</v>
      </c>
      <c r="DU401" s="326">
        <v>0</v>
      </c>
      <c r="DV401" s="326">
        <v>437999.88</v>
      </c>
      <c r="DW401" s="326">
        <v>0</v>
      </c>
      <c r="DX401" s="326">
        <v>0</v>
      </c>
      <c r="DY401" s="326">
        <v>0</v>
      </c>
      <c r="DZ401" s="326">
        <v>34979.07</v>
      </c>
      <c r="EA401" s="326">
        <v>34979.07</v>
      </c>
      <c r="EB401" s="326">
        <v>0</v>
      </c>
      <c r="EC401" s="326">
        <v>0</v>
      </c>
      <c r="ED401" s="326">
        <v>4867225.9800000004</v>
      </c>
      <c r="EE401" s="326">
        <v>5270972.2300000004</v>
      </c>
      <c r="EF401" s="326">
        <v>4664711.25</v>
      </c>
      <c r="EG401" s="326">
        <v>4090232.5</v>
      </c>
      <c r="EH401" s="326">
        <v>0</v>
      </c>
      <c r="EI401" s="326">
        <v>0</v>
      </c>
      <c r="EJ401" s="326">
        <v>170732.5</v>
      </c>
      <c r="EK401" s="326">
        <v>0</v>
      </c>
      <c r="EL401" s="326">
        <v>0</v>
      </c>
      <c r="EM401" s="326">
        <v>20880000</v>
      </c>
      <c r="EN401" s="326">
        <v>25.43</v>
      </c>
      <c r="EO401" s="326">
        <v>25.39</v>
      </c>
      <c r="EP401" s="326">
        <v>0.34</v>
      </c>
      <c r="EQ401" s="326">
        <v>0</v>
      </c>
      <c r="ER401" s="326">
        <v>0</v>
      </c>
      <c r="ES401" s="326">
        <v>0</v>
      </c>
      <c r="ET401" s="326">
        <v>0.38</v>
      </c>
      <c r="EU401" s="326">
        <v>278970.62</v>
      </c>
      <c r="EV401" s="326">
        <v>304934.2</v>
      </c>
      <c r="EW401" s="326">
        <v>1228652.01</v>
      </c>
      <c r="EX401" s="326">
        <v>1202688.43</v>
      </c>
      <c r="EY401" s="326">
        <v>0</v>
      </c>
      <c r="EZ401" s="326">
        <v>0</v>
      </c>
      <c r="FA401" s="326">
        <v>0</v>
      </c>
      <c r="FB401" s="326">
        <v>0</v>
      </c>
      <c r="FC401" s="326">
        <v>0</v>
      </c>
      <c r="FD401" s="326">
        <v>0</v>
      </c>
      <c r="FE401" s="326">
        <v>0</v>
      </c>
      <c r="FF401" s="326">
        <v>0</v>
      </c>
      <c r="FG401" s="326">
        <v>0</v>
      </c>
      <c r="FH401" s="326">
        <v>32224.400000000001</v>
      </c>
      <c r="FI401" s="326">
        <v>26358.1</v>
      </c>
      <c r="FJ401" s="326">
        <v>0</v>
      </c>
      <c r="FK401" s="326">
        <v>5866.3</v>
      </c>
    </row>
    <row r="402" spans="1:167" x14ac:dyDescent="0.15">
      <c r="A402" s="334">
        <v>6335</v>
      </c>
      <c r="B402" s="334" t="s">
        <v>846</v>
      </c>
      <c r="C402" s="326">
        <v>9147.23</v>
      </c>
      <c r="D402" s="326">
        <v>7491563.8399999999</v>
      </c>
      <c r="E402" s="326">
        <v>0</v>
      </c>
      <c r="F402" s="326">
        <v>337.04</v>
      </c>
      <c r="G402" s="326">
        <v>35805.800000000003</v>
      </c>
      <c r="H402" s="326">
        <v>12387.18</v>
      </c>
      <c r="I402" s="326">
        <v>45804.5</v>
      </c>
      <c r="J402" s="326">
        <v>0</v>
      </c>
      <c r="K402" s="326">
        <v>413268</v>
      </c>
      <c r="L402" s="326">
        <v>0</v>
      </c>
      <c r="M402" s="326">
        <v>0</v>
      </c>
      <c r="N402" s="326">
        <v>0</v>
      </c>
      <c r="O402" s="326">
        <v>0</v>
      </c>
      <c r="P402" s="326">
        <v>8099</v>
      </c>
      <c r="Q402" s="326">
        <v>0</v>
      </c>
      <c r="R402" s="326">
        <v>0</v>
      </c>
      <c r="S402" s="326">
        <v>0</v>
      </c>
      <c r="T402" s="326">
        <v>0</v>
      </c>
      <c r="U402" s="326">
        <v>127990.27</v>
      </c>
      <c r="V402" s="326">
        <v>3324564</v>
      </c>
      <c r="W402" s="326">
        <v>11281.72</v>
      </c>
      <c r="X402" s="326">
        <v>0</v>
      </c>
      <c r="Y402" s="326">
        <v>414339.9</v>
      </c>
      <c r="Z402" s="326">
        <v>30616.85</v>
      </c>
      <c r="AA402" s="326">
        <v>535137.5</v>
      </c>
      <c r="AB402" s="326">
        <v>0</v>
      </c>
      <c r="AC402" s="326">
        <v>0</v>
      </c>
      <c r="AD402" s="326">
        <v>48418</v>
      </c>
      <c r="AE402" s="326">
        <v>305248.11</v>
      </c>
      <c r="AF402" s="326">
        <v>0</v>
      </c>
      <c r="AG402" s="326">
        <v>0</v>
      </c>
      <c r="AH402" s="326">
        <v>14117.18</v>
      </c>
      <c r="AI402" s="326">
        <v>0</v>
      </c>
      <c r="AJ402" s="326">
        <v>0</v>
      </c>
      <c r="AK402" s="326">
        <v>0</v>
      </c>
      <c r="AL402" s="326">
        <v>0</v>
      </c>
      <c r="AM402" s="326">
        <v>0</v>
      </c>
      <c r="AN402" s="326">
        <v>35350.15</v>
      </c>
      <c r="AO402" s="326">
        <v>0</v>
      </c>
      <c r="AP402" s="326">
        <v>350.8</v>
      </c>
      <c r="AQ402" s="326">
        <v>2676775.3199999998</v>
      </c>
      <c r="AR402" s="326">
        <v>2380994.4300000002</v>
      </c>
      <c r="AS402" s="326">
        <v>458150.42</v>
      </c>
      <c r="AT402" s="326">
        <v>283274.99</v>
      </c>
      <c r="AU402" s="326">
        <v>343610.28</v>
      </c>
      <c r="AV402" s="326">
        <v>7096.48</v>
      </c>
      <c r="AW402" s="326">
        <v>314467.03999999998</v>
      </c>
      <c r="AX402" s="326">
        <v>390453.73</v>
      </c>
      <c r="AY402" s="326">
        <v>227991.29</v>
      </c>
      <c r="AZ402" s="326">
        <v>739881.9</v>
      </c>
      <c r="BA402" s="326">
        <v>2426172.2599999998</v>
      </c>
      <c r="BB402" s="326">
        <v>357503.07</v>
      </c>
      <c r="BC402" s="326">
        <v>147299</v>
      </c>
      <c r="BD402" s="326">
        <v>0</v>
      </c>
      <c r="BE402" s="326">
        <v>43062.43</v>
      </c>
      <c r="BF402" s="326">
        <v>923385.44</v>
      </c>
      <c r="BG402" s="326">
        <v>1369483.46</v>
      </c>
      <c r="BH402" s="326">
        <v>43454.39</v>
      </c>
      <c r="BI402" s="326">
        <v>0</v>
      </c>
      <c r="BJ402" s="326">
        <v>0</v>
      </c>
      <c r="BK402" s="326">
        <v>0</v>
      </c>
      <c r="BL402" s="326">
        <v>4343.12</v>
      </c>
      <c r="BM402" s="326">
        <v>0</v>
      </c>
      <c r="BN402" s="326">
        <v>0</v>
      </c>
      <c r="BO402" s="326">
        <v>5646870.3099999996</v>
      </c>
      <c r="BP402" s="326">
        <v>5373298.3300000001</v>
      </c>
      <c r="BQ402" s="326">
        <v>0</v>
      </c>
      <c r="BR402" s="326">
        <v>0</v>
      </c>
      <c r="BS402" s="326">
        <v>5646870.3099999996</v>
      </c>
      <c r="BT402" s="326">
        <v>5377641.4500000002</v>
      </c>
      <c r="BU402" s="326">
        <v>0</v>
      </c>
      <c r="BV402" s="326">
        <v>0</v>
      </c>
      <c r="BW402" s="326">
        <v>923385.44</v>
      </c>
      <c r="BX402" s="326">
        <v>0</v>
      </c>
      <c r="BY402" s="326">
        <v>0</v>
      </c>
      <c r="BZ402" s="326">
        <v>0</v>
      </c>
      <c r="CA402" s="326">
        <v>0</v>
      </c>
      <c r="CB402" s="326">
        <v>0</v>
      </c>
      <c r="CC402" s="326">
        <v>0</v>
      </c>
      <c r="CD402" s="326">
        <v>0</v>
      </c>
      <c r="CE402" s="326">
        <v>0</v>
      </c>
      <c r="CF402" s="326">
        <v>0</v>
      </c>
      <c r="CG402" s="326">
        <v>0</v>
      </c>
      <c r="CH402" s="326">
        <v>106437.87</v>
      </c>
      <c r="CI402" s="326">
        <v>0</v>
      </c>
      <c r="CJ402" s="326">
        <v>0</v>
      </c>
      <c r="CK402" s="326">
        <v>0</v>
      </c>
      <c r="CL402" s="326">
        <v>0</v>
      </c>
      <c r="CM402" s="326">
        <v>203326</v>
      </c>
      <c r="CN402" s="326">
        <v>0</v>
      </c>
      <c r="CO402" s="326">
        <v>0</v>
      </c>
      <c r="CP402" s="326">
        <v>0</v>
      </c>
      <c r="CQ402" s="326">
        <v>0</v>
      </c>
      <c r="CR402" s="326">
        <v>0</v>
      </c>
      <c r="CS402" s="326">
        <v>0</v>
      </c>
      <c r="CT402" s="326">
        <v>241402.35</v>
      </c>
      <c r="CU402" s="326">
        <v>0</v>
      </c>
      <c r="CV402" s="326">
        <v>0</v>
      </c>
      <c r="CW402" s="326">
        <v>0</v>
      </c>
      <c r="CX402" s="326">
        <v>135961.84</v>
      </c>
      <c r="CY402" s="326">
        <v>0</v>
      </c>
      <c r="CZ402" s="326">
        <v>0</v>
      </c>
      <c r="DA402" s="326">
        <v>0</v>
      </c>
      <c r="DB402" s="326">
        <v>0</v>
      </c>
      <c r="DC402" s="326">
        <v>0</v>
      </c>
      <c r="DD402" s="326">
        <v>0</v>
      </c>
      <c r="DE402" s="326">
        <v>0</v>
      </c>
      <c r="DF402" s="326">
        <v>0</v>
      </c>
      <c r="DG402" s="326">
        <v>0</v>
      </c>
      <c r="DH402" s="326">
        <v>0</v>
      </c>
      <c r="DI402" s="326">
        <v>1024471.78</v>
      </c>
      <c r="DJ402" s="326">
        <v>0</v>
      </c>
      <c r="DK402" s="326">
        <v>0</v>
      </c>
      <c r="DL402" s="326">
        <v>156177.51</v>
      </c>
      <c r="DM402" s="326">
        <v>160177.74</v>
      </c>
      <c r="DN402" s="326">
        <v>0</v>
      </c>
      <c r="DO402" s="326">
        <v>0</v>
      </c>
      <c r="DP402" s="326">
        <v>63550.09</v>
      </c>
      <c r="DQ402" s="326">
        <v>20835.29</v>
      </c>
      <c r="DR402" s="326">
        <v>13716</v>
      </c>
      <c r="DS402" s="326">
        <v>0</v>
      </c>
      <c r="DT402" s="326">
        <v>1881.47</v>
      </c>
      <c r="DU402" s="326">
        <v>0</v>
      </c>
      <c r="DV402" s="326">
        <v>160556.39000000001</v>
      </c>
      <c r="DW402" s="326">
        <v>0</v>
      </c>
      <c r="DX402" s="326">
        <v>24625.41</v>
      </c>
      <c r="DY402" s="326">
        <v>24625.41</v>
      </c>
      <c r="DZ402" s="326">
        <v>20000</v>
      </c>
      <c r="EA402" s="326">
        <v>0</v>
      </c>
      <c r="EB402" s="326">
        <v>0</v>
      </c>
      <c r="EC402" s="326">
        <v>20000</v>
      </c>
      <c r="ED402" s="326">
        <v>157821.49</v>
      </c>
      <c r="EE402" s="326">
        <v>152821.49</v>
      </c>
      <c r="EF402" s="326">
        <v>100000</v>
      </c>
      <c r="EG402" s="326">
        <v>105000</v>
      </c>
      <c r="EH402" s="326">
        <v>0</v>
      </c>
      <c r="EI402" s="326">
        <v>0</v>
      </c>
      <c r="EJ402" s="326">
        <v>0</v>
      </c>
      <c r="EK402" s="326">
        <v>0</v>
      </c>
      <c r="EL402" s="326">
        <v>0</v>
      </c>
      <c r="EM402" s="326">
        <v>900000</v>
      </c>
      <c r="EN402" s="326">
        <v>0</v>
      </c>
      <c r="EO402" s="326">
        <v>0</v>
      </c>
      <c r="EP402" s="326">
        <v>0</v>
      </c>
      <c r="EQ402" s="326">
        <v>0</v>
      </c>
      <c r="ER402" s="326">
        <v>0</v>
      </c>
      <c r="ES402" s="326">
        <v>0</v>
      </c>
      <c r="ET402" s="326">
        <v>0</v>
      </c>
      <c r="EU402" s="326">
        <v>211669.96</v>
      </c>
      <c r="EV402" s="326">
        <v>219275.84</v>
      </c>
      <c r="EW402" s="326">
        <v>564803.31000000006</v>
      </c>
      <c r="EX402" s="326">
        <v>557197.43000000005</v>
      </c>
      <c r="EY402" s="326">
        <v>0</v>
      </c>
      <c r="EZ402" s="326">
        <v>0</v>
      </c>
      <c r="FA402" s="326">
        <v>0</v>
      </c>
      <c r="FB402" s="326">
        <v>0</v>
      </c>
      <c r="FC402" s="326">
        <v>0</v>
      </c>
      <c r="FD402" s="326">
        <v>0</v>
      </c>
      <c r="FE402" s="326">
        <v>0</v>
      </c>
      <c r="FF402" s="326">
        <v>0</v>
      </c>
      <c r="FG402" s="326">
        <v>0</v>
      </c>
      <c r="FH402" s="326">
        <v>0</v>
      </c>
      <c r="FI402" s="326">
        <v>0</v>
      </c>
      <c r="FJ402" s="326">
        <v>0</v>
      </c>
      <c r="FK402" s="326">
        <v>0</v>
      </c>
    </row>
    <row r="403" spans="1:167" x14ac:dyDescent="0.15">
      <c r="A403" s="334">
        <v>6354</v>
      </c>
      <c r="B403" s="334" t="s">
        <v>847</v>
      </c>
      <c r="C403" s="326">
        <v>0</v>
      </c>
      <c r="D403" s="326">
        <v>1756886</v>
      </c>
      <c r="E403" s="326">
        <v>0</v>
      </c>
      <c r="F403" s="326">
        <v>42.75</v>
      </c>
      <c r="G403" s="326">
        <v>16995.86</v>
      </c>
      <c r="H403" s="326">
        <v>482.38</v>
      </c>
      <c r="I403" s="326">
        <v>0</v>
      </c>
      <c r="J403" s="326">
        <v>0</v>
      </c>
      <c r="K403" s="326">
        <v>167216</v>
      </c>
      <c r="L403" s="326">
        <v>0</v>
      </c>
      <c r="M403" s="326">
        <v>0</v>
      </c>
      <c r="N403" s="326">
        <v>0</v>
      </c>
      <c r="O403" s="326">
        <v>0</v>
      </c>
      <c r="P403" s="326">
        <v>6611.81</v>
      </c>
      <c r="Q403" s="326">
        <v>0</v>
      </c>
      <c r="R403" s="326">
        <v>0</v>
      </c>
      <c r="S403" s="326">
        <v>0</v>
      </c>
      <c r="T403" s="326">
        <v>0</v>
      </c>
      <c r="U403" s="326">
        <v>39352.31</v>
      </c>
      <c r="V403" s="326">
        <v>1955877</v>
      </c>
      <c r="W403" s="326">
        <v>3745.47</v>
      </c>
      <c r="X403" s="326">
        <v>0</v>
      </c>
      <c r="Y403" s="326">
        <v>71437.91</v>
      </c>
      <c r="Z403" s="326">
        <v>0</v>
      </c>
      <c r="AA403" s="326">
        <v>298965.28000000003</v>
      </c>
      <c r="AB403" s="326">
        <v>0</v>
      </c>
      <c r="AC403" s="326">
        <v>0</v>
      </c>
      <c r="AD403" s="326">
        <v>18500</v>
      </c>
      <c r="AE403" s="326">
        <v>120214.43</v>
      </c>
      <c r="AF403" s="326">
        <v>0</v>
      </c>
      <c r="AG403" s="326">
        <v>0</v>
      </c>
      <c r="AH403" s="326">
        <v>7617.69</v>
      </c>
      <c r="AI403" s="326">
        <v>0</v>
      </c>
      <c r="AJ403" s="326">
        <v>0</v>
      </c>
      <c r="AK403" s="326">
        <v>0</v>
      </c>
      <c r="AL403" s="326">
        <v>49861.919999999998</v>
      </c>
      <c r="AM403" s="326">
        <v>12375.62</v>
      </c>
      <c r="AN403" s="326">
        <v>49519.21</v>
      </c>
      <c r="AO403" s="326">
        <v>0</v>
      </c>
      <c r="AP403" s="326">
        <v>6310.2</v>
      </c>
      <c r="AQ403" s="326">
        <v>691845.29</v>
      </c>
      <c r="AR403" s="326">
        <v>971385.38</v>
      </c>
      <c r="AS403" s="326">
        <v>215956.96</v>
      </c>
      <c r="AT403" s="326">
        <v>147330.78</v>
      </c>
      <c r="AU403" s="326">
        <v>76744.990000000005</v>
      </c>
      <c r="AV403" s="326">
        <v>1881.77</v>
      </c>
      <c r="AW403" s="326">
        <v>71741.95</v>
      </c>
      <c r="AX403" s="326">
        <v>322633.56</v>
      </c>
      <c r="AY403" s="326">
        <v>185038.82</v>
      </c>
      <c r="AZ403" s="326">
        <v>24118.799999999999</v>
      </c>
      <c r="BA403" s="326">
        <v>828666.25</v>
      </c>
      <c r="BB403" s="326">
        <v>60007.8</v>
      </c>
      <c r="BC403" s="326">
        <v>50305</v>
      </c>
      <c r="BD403" s="326">
        <v>26854.7</v>
      </c>
      <c r="BE403" s="326">
        <v>0</v>
      </c>
      <c r="BF403" s="326">
        <v>351823.06</v>
      </c>
      <c r="BG403" s="326">
        <v>340390.46</v>
      </c>
      <c r="BH403" s="326">
        <v>0</v>
      </c>
      <c r="BI403" s="326">
        <v>0</v>
      </c>
      <c r="BJ403" s="326">
        <v>0</v>
      </c>
      <c r="BK403" s="326">
        <v>0</v>
      </c>
      <c r="BL403" s="326">
        <v>0</v>
      </c>
      <c r="BM403" s="326">
        <v>0</v>
      </c>
      <c r="BN403" s="326">
        <v>0</v>
      </c>
      <c r="BO403" s="326">
        <v>0</v>
      </c>
      <c r="BP403" s="326">
        <v>0</v>
      </c>
      <c r="BQ403" s="326">
        <v>1425260.43</v>
      </c>
      <c r="BR403" s="326">
        <v>1640546.7</v>
      </c>
      <c r="BS403" s="326">
        <v>1425260.43</v>
      </c>
      <c r="BT403" s="326">
        <v>1640546.7</v>
      </c>
      <c r="BU403" s="326">
        <v>0</v>
      </c>
      <c r="BV403" s="326">
        <v>0</v>
      </c>
      <c r="BW403" s="326">
        <v>351823.06</v>
      </c>
      <c r="BX403" s="326">
        <v>0</v>
      </c>
      <c r="BY403" s="326">
        <v>0</v>
      </c>
      <c r="BZ403" s="326">
        <v>0</v>
      </c>
      <c r="CA403" s="326">
        <v>0</v>
      </c>
      <c r="CB403" s="326">
        <v>0</v>
      </c>
      <c r="CC403" s="326">
        <v>0</v>
      </c>
      <c r="CD403" s="326">
        <v>0</v>
      </c>
      <c r="CE403" s="326">
        <v>0</v>
      </c>
      <c r="CF403" s="326">
        <v>0</v>
      </c>
      <c r="CG403" s="326">
        <v>0</v>
      </c>
      <c r="CH403" s="326">
        <v>4806.3100000000004</v>
      </c>
      <c r="CI403" s="326">
        <v>0</v>
      </c>
      <c r="CJ403" s="326">
        <v>0</v>
      </c>
      <c r="CK403" s="326">
        <v>0</v>
      </c>
      <c r="CL403" s="326">
        <v>0</v>
      </c>
      <c r="CM403" s="326">
        <v>118631</v>
      </c>
      <c r="CN403" s="326">
        <v>0</v>
      </c>
      <c r="CO403" s="326">
        <v>0</v>
      </c>
      <c r="CP403" s="326">
        <v>0</v>
      </c>
      <c r="CQ403" s="326">
        <v>0</v>
      </c>
      <c r="CR403" s="326">
        <v>0</v>
      </c>
      <c r="CS403" s="326">
        <v>0</v>
      </c>
      <c r="CT403" s="326">
        <v>76763.72</v>
      </c>
      <c r="CU403" s="326">
        <v>0</v>
      </c>
      <c r="CV403" s="326">
        <v>0</v>
      </c>
      <c r="CW403" s="326">
        <v>0</v>
      </c>
      <c r="CX403" s="326">
        <v>3053.28</v>
      </c>
      <c r="CY403" s="326">
        <v>0</v>
      </c>
      <c r="CZ403" s="326">
        <v>0</v>
      </c>
      <c r="DA403" s="326">
        <v>0</v>
      </c>
      <c r="DB403" s="326">
        <v>0</v>
      </c>
      <c r="DC403" s="326">
        <v>0</v>
      </c>
      <c r="DD403" s="326">
        <v>0</v>
      </c>
      <c r="DE403" s="326">
        <v>0</v>
      </c>
      <c r="DF403" s="326">
        <v>0</v>
      </c>
      <c r="DG403" s="326">
        <v>0</v>
      </c>
      <c r="DH403" s="326">
        <v>0</v>
      </c>
      <c r="DI403" s="326">
        <v>508095.37</v>
      </c>
      <c r="DJ403" s="326">
        <v>0</v>
      </c>
      <c r="DK403" s="326">
        <v>0</v>
      </c>
      <c r="DL403" s="326">
        <v>31618</v>
      </c>
      <c r="DM403" s="326">
        <v>15364</v>
      </c>
      <c r="DN403" s="326">
        <v>0</v>
      </c>
      <c r="DO403" s="326">
        <v>0</v>
      </c>
      <c r="DP403" s="326">
        <v>0</v>
      </c>
      <c r="DQ403" s="326">
        <v>0</v>
      </c>
      <c r="DR403" s="326">
        <v>0</v>
      </c>
      <c r="DS403" s="326">
        <v>0</v>
      </c>
      <c r="DT403" s="326">
        <v>0</v>
      </c>
      <c r="DU403" s="326">
        <v>0</v>
      </c>
      <c r="DV403" s="326">
        <v>0</v>
      </c>
      <c r="DW403" s="326">
        <v>0</v>
      </c>
      <c r="DX403" s="326">
        <v>0</v>
      </c>
      <c r="DY403" s="326">
        <v>7601.67</v>
      </c>
      <c r="DZ403" s="326">
        <v>7601.67</v>
      </c>
      <c r="EA403" s="326">
        <v>0</v>
      </c>
      <c r="EB403" s="326">
        <v>0</v>
      </c>
      <c r="EC403" s="326">
        <v>0</v>
      </c>
      <c r="ED403" s="326">
        <v>179995.01</v>
      </c>
      <c r="EE403" s="326">
        <v>180003.34</v>
      </c>
      <c r="EF403" s="326">
        <v>167032.92000000001</v>
      </c>
      <c r="EG403" s="326">
        <v>142290.71</v>
      </c>
      <c r="EH403" s="326">
        <v>0</v>
      </c>
      <c r="EI403" s="326">
        <v>0</v>
      </c>
      <c r="EJ403" s="326">
        <v>0</v>
      </c>
      <c r="EK403" s="326">
        <v>24733.88</v>
      </c>
      <c r="EL403" s="326">
        <v>0</v>
      </c>
      <c r="EM403" s="326">
        <v>635349.29</v>
      </c>
      <c r="EN403" s="326">
        <v>46197.52</v>
      </c>
      <c r="EO403" s="326">
        <v>46197.52</v>
      </c>
      <c r="EP403" s="326">
        <v>0</v>
      </c>
      <c r="EQ403" s="326">
        <v>0</v>
      </c>
      <c r="ER403" s="326">
        <v>0</v>
      </c>
      <c r="ES403" s="326">
        <v>0</v>
      </c>
      <c r="ET403" s="326">
        <v>0</v>
      </c>
      <c r="EU403" s="326">
        <v>7194.17</v>
      </c>
      <c r="EV403" s="326">
        <v>9965.23</v>
      </c>
      <c r="EW403" s="326">
        <v>183789.03</v>
      </c>
      <c r="EX403" s="326">
        <v>181017.97</v>
      </c>
      <c r="EY403" s="326">
        <v>0</v>
      </c>
      <c r="EZ403" s="326">
        <v>59806.98</v>
      </c>
      <c r="FA403" s="326">
        <v>74130.77</v>
      </c>
      <c r="FB403" s="326">
        <v>48149</v>
      </c>
      <c r="FC403" s="326">
        <v>0</v>
      </c>
      <c r="FD403" s="326">
        <v>33825.21</v>
      </c>
      <c r="FE403" s="326">
        <v>0</v>
      </c>
      <c r="FF403" s="326">
        <v>0</v>
      </c>
      <c r="FG403" s="326">
        <v>0</v>
      </c>
      <c r="FH403" s="326">
        <v>0</v>
      </c>
      <c r="FI403" s="326">
        <v>0</v>
      </c>
      <c r="FJ403" s="326">
        <v>0</v>
      </c>
      <c r="FK403" s="326">
        <v>0</v>
      </c>
    </row>
    <row r="404" spans="1:167" x14ac:dyDescent="0.15">
      <c r="A404" s="334">
        <v>6370</v>
      </c>
      <c r="B404" s="334" t="s">
        <v>848</v>
      </c>
      <c r="C404" s="326">
        <v>0</v>
      </c>
      <c r="D404" s="326">
        <v>5537327.04</v>
      </c>
      <c r="E404" s="326">
        <v>6752.23</v>
      </c>
      <c r="F404" s="326">
        <v>405</v>
      </c>
      <c r="G404" s="326">
        <v>46089.86</v>
      </c>
      <c r="H404" s="326">
        <v>16865.82</v>
      </c>
      <c r="I404" s="326">
        <v>139246.22</v>
      </c>
      <c r="J404" s="326">
        <v>0</v>
      </c>
      <c r="K404" s="326">
        <v>1559577.49</v>
      </c>
      <c r="L404" s="326">
        <v>0</v>
      </c>
      <c r="M404" s="326">
        <v>7666.66</v>
      </c>
      <c r="N404" s="326">
        <v>0</v>
      </c>
      <c r="O404" s="326">
        <v>0</v>
      </c>
      <c r="P404" s="326">
        <v>8816</v>
      </c>
      <c r="Q404" s="326">
        <v>0</v>
      </c>
      <c r="R404" s="326">
        <v>0</v>
      </c>
      <c r="S404" s="326">
        <v>0</v>
      </c>
      <c r="T404" s="326">
        <v>0</v>
      </c>
      <c r="U404" s="326">
        <v>131394.03</v>
      </c>
      <c r="V404" s="326">
        <v>10444843</v>
      </c>
      <c r="W404" s="326">
        <v>25624.84</v>
      </c>
      <c r="X404" s="326">
        <v>0</v>
      </c>
      <c r="Y404" s="326">
        <v>0</v>
      </c>
      <c r="Z404" s="326">
        <v>509.33</v>
      </c>
      <c r="AA404" s="326">
        <v>779082.42</v>
      </c>
      <c r="AB404" s="326">
        <v>0</v>
      </c>
      <c r="AC404" s="326">
        <v>0</v>
      </c>
      <c r="AD404" s="326">
        <v>45312</v>
      </c>
      <c r="AE404" s="326">
        <v>126530.25</v>
      </c>
      <c r="AF404" s="326">
        <v>0</v>
      </c>
      <c r="AG404" s="326">
        <v>0</v>
      </c>
      <c r="AH404" s="326">
        <v>11952.45</v>
      </c>
      <c r="AI404" s="326">
        <v>0</v>
      </c>
      <c r="AJ404" s="326">
        <v>0</v>
      </c>
      <c r="AK404" s="326">
        <v>284136.8</v>
      </c>
      <c r="AL404" s="326">
        <v>1147044.21</v>
      </c>
      <c r="AM404" s="326">
        <v>4013.66</v>
      </c>
      <c r="AN404" s="326">
        <v>48175.73</v>
      </c>
      <c r="AO404" s="326">
        <v>0</v>
      </c>
      <c r="AP404" s="326">
        <v>4188.3900000000003</v>
      </c>
      <c r="AQ404" s="326">
        <v>4551058.8600000003</v>
      </c>
      <c r="AR404" s="326">
        <v>2778418.48</v>
      </c>
      <c r="AS404" s="326">
        <v>435029.38</v>
      </c>
      <c r="AT404" s="326">
        <v>612450.21</v>
      </c>
      <c r="AU404" s="326">
        <v>446882.19</v>
      </c>
      <c r="AV404" s="326">
        <v>680</v>
      </c>
      <c r="AW404" s="326">
        <v>515415.94</v>
      </c>
      <c r="AX404" s="326">
        <v>899983.65</v>
      </c>
      <c r="AY404" s="326">
        <v>404922.49</v>
      </c>
      <c r="AZ404" s="326">
        <v>954465.33</v>
      </c>
      <c r="BA404" s="326">
        <v>3232890.35</v>
      </c>
      <c r="BB404" s="326">
        <v>1939004.14</v>
      </c>
      <c r="BC404" s="326">
        <v>217109.09</v>
      </c>
      <c r="BD404" s="326">
        <v>519157.68</v>
      </c>
      <c r="BE404" s="326">
        <v>0</v>
      </c>
      <c r="BF404" s="326">
        <v>1875949.73</v>
      </c>
      <c r="BG404" s="326">
        <v>1080613.23</v>
      </c>
      <c r="BH404" s="326">
        <v>23378.79</v>
      </c>
      <c r="BI404" s="326">
        <v>0</v>
      </c>
      <c r="BJ404" s="326">
        <v>0</v>
      </c>
      <c r="BK404" s="326">
        <v>0</v>
      </c>
      <c r="BL404" s="326">
        <v>12852.35</v>
      </c>
      <c r="BM404" s="326">
        <v>0</v>
      </c>
      <c r="BN404" s="326">
        <v>0</v>
      </c>
      <c r="BO404" s="326">
        <v>0</v>
      </c>
      <c r="BP404" s="326">
        <v>0</v>
      </c>
      <c r="BQ404" s="326">
        <v>3398644.63</v>
      </c>
      <c r="BR404" s="326">
        <v>3273936.17</v>
      </c>
      <c r="BS404" s="326">
        <v>3398644.63</v>
      </c>
      <c r="BT404" s="326">
        <v>3286788.52</v>
      </c>
      <c r="BU404" s="326">
        <v>0</v>
      </c>
      <c r="BV404" s="326">
        <v>0</v>
      </c>
      <c r="BW404" s="326">
        <v>1873449.73</v>
      </c>
      <c r="BX404" s="326">
        <v>0</v>
      </c>
      <c r="BY404" s="326">
        <v>0</v>
      </c>
      <c r="BZ404" s="326">
        <v>0</v>
      </c>
      <c r="CA404" s="326">
        <v>0</v>
      </c>
      <c r="CB404" s="326">
        <v>0</v>
      </c>
      <c r="CC404" s="326">
        <v>43058.51</v>
      </c>
      <c r="CD404" s="326">
        <v>0</v>
      </c>
      <c r="CE404" s="326">
        <v>0</v>
      </c>
      <c r="CF404" s="326">
        <v>0</v>
      </c>
      <c r="CG404" s="326">
        <v>0</v>
      </c>
      <c r="CH404" s="326">
        <v>14200.56</v>
      </c>
      <c r="CI404" s="326">
        <v>0</v>
      </c>
      <c r="CJ404" s="326">
        <v>0</v>
      </c>
      <c r="CK404" s="326">
        <v>0</v>
      </c>
      <c r="CL404" s="326">
        <v>0</v>
      </c>
      <c r="CM404" s="326">
        <v>609984</v>
      </c>
      <c r="CN404" s="326">
        <v>0</v>
      </c>
      <c r="CO404" s="326">
        <v>0</v>
      </c>
      <c r="CP404" s="326">
        <v>0</v>
      </c>
      <c r="CQ404" s="326">
        <v>0</v>
      </c>
      <c r="CR404" s="326">
        <v>8000</v>
      </c>
      <c r="CS404" s="326">
        <v>0</v>
      </c>
      <c r="CT404" s="326">
        <v>279745.26</v>
      </c>
      <c r="CU404" s="326">
        <v>0</v>
      </c>
      <c r="CV404" s="326">
        <v>0</v>
      </c>
      <c r="CW404" s="326">
        <v>0</v>
      </c>
      <c r="CX404" s="326">
        <v>138816.87</v>
      </c>
      <c r="CY404" s="326">
        <v>0</v>
      </c>
      <c r="CZ404" s="326">
        <v>0</v>
      </c>
      <c r="DA404" s="326">
        <v>0</v>
      </c>
      <c r="DB404" s="326">
        <v>0</v>
      </c>
      <c r="DC404" s="326">
        <v>0</v>
      </c>
      <c r="DD404" s="326">
        <v>0</v>
      </c>
      <c r="DE404" s="326">
        <v>0</v>
      </c>
      <c r="DF404" s="326">
        <v>0</v>
      </c>
      <c r="DG404" s="326">
        <v>0</v>
      </c>
      <c r="DH404" s="326">
        <v>0</v>
      </c>
      <c r="DI404" s="326">
        <v>2137607.5699999998</v>
      </c>
      <c r="DJ404" s="326">
        <v>0</v>
      </c>
      <c r="DK404" s="326">
        <v>0</v>
      </c>
      <c r="DL404" s="326">
        <v>352878.6</v>
      </c>
      <c r="DM404" s="326">
        <v>195274.26</v>
      </c>
      <c r="DN404" s="326">
        <v>0</v>
      </c>
      <c r="DO404" s="326">
        <v>0</v>
      </c>
      <c r="DP404" s="326">
        <v>115380.3</v>
      </c>
      <c r="DQ404" s="326">
        <v>0</v>
      </c>
      <c r="DR404" s="326">
        <v>0</v>
      </c>
      <c r="DS404" s="326">
        <v>0</v>
      </c>
      <c r="DT404" s="326">
        <v>0</v>
      </c>
      <c r="DU404" s="326">
        <v>0</v>
      </c>
      <c r="DV404" s="326">
        <v>166114.20000000001</v>
      </c>
      <c r="DW404" s="326">
        <v>0</v>
      </c>
      <c r="DX404" s="326">
        <v>214081.16</v>
      </c>
      <c r="DY404" s="326">
        <v>232457.52</v>
      </c>
      <c r="DZ404" s="326">
        <v>39012.949999999997</v>
      </c>
      <c r="EA404" s="326">
        <v>8796.65</v>
      </c>
      <c r="EB404" s="326">
        <v>11839.94</v>
      </c>
      <c r="EC404" s="326">
        <v>0</v>
      </c>
      <c r="ED404" s="326">
        <v>964447.93</v>
      </c>
      <c r="EE404" s="326">
        <v>648284.32999999996</v>
      </c>
      <c r="EF404" s="326">
        <v>2405273.1</v>
      </c>
      <c r="EG404" s="326">
        <v>2721436.7</v>
      </c>
      <c r="EH404" s="326">
        <v>0</v>
      </c>
      <c r="EI404" s="326">
        <v>0</v>
      </c>
      <c r="EJ404" s="326">
        <v>0</v>
      </c>
      <c r="EK404" s="326">
        <v>0</v>
      </c>
      <c r="EL404" s="326">
        <v>0</v>
      </c>
      <c r="EM404" s="326">
        <v>28044202.52</v>
      </c>
      <c r="EN404" s="326">
        <v>18017794.440000001</v>
      </c>
      <c r="EO404" s="326">
        <v>7784445.6600000001</v>
      </c>
      <c r="EP404" s="326">
        <v>5781622.0099999998</v>
      </c>
      <c r="EQ404" s="326">
        <v>0</v>
      </c>
      <c r="ER404" s="326">
        <v>16014970.789999999</v>
      </c>
      <c r="ES404" s="326">
        <v>0</v>
      </c>
      <c r="ET404" s="326">
        <v>0</v>
      </c>
      <c r="EU404" s="326">
        <v>20445.43</v>
      </c>
      <c r="EV404" s="326">
        <v>10626.95</v>
      </c>
      <c r="EW404" s="326">
        <v>1008652.59</v>
      </c>
      <c r="EX404" s="326">
        <v>1018471.07</v>
      </c>
      <c r="EY404" s="326">
        <v>0</v>
      </c>
      <c r="EZ404" s="326">
        <v>63837.08</v>
      </c>
      <c r="FA404" s="326">
        <v>78893.960000000006</v>
      </c>
      <c r="FB404" s="326">
        <v>135607</v>
      </c>
      <c r="FC404" s="326">
        <v>0</v>
      </c>
      <c r="FD404" s="326">
        <v>120550.12</v>
      </c>
      <c r="FE404" s="326">
        <v>0</v>
      </c>
      <c r="FF404" s="326">
        <v>0</v>
      </c>
      <c r="FG404" s="326">
        <v>0</v>
      </c>
      <c r="FH404" s="326">
        <v>0</v>
      </c>
      <c r="FI404" s="326">
        <v>0</v>
      </c>
      <c r="FJ404" s="326">
        <v>0</v>
      </c>
      <c r="FK404" s="326">
        <v>0</v>
      </c>
    </row>
    <row r="405" spans="1:167" x14ac:dyDescent="0.15">
      <c r="A405" s="334">
        <v>6384</v>
      </c>
      <c r="B405" s="334" t="s">
        <v>849</v>
      </c>
      <c r="C405" s="326">
        <v>0</v>
      </c>
      <c r="D405" s="326">
        <v>4660998.25</v>
      </c>
      <c r="E405" s="326">
        <v>1974.25</v>
      </c>
      <c r="F405" s="326">
        <v>8537.3700000000008</v>
      </c>
      <c r="G405" s="326">
        <v>30106.97</v>
      </c>
      <c r="H405" s="326">
        <v>37933.29</v>
      </c>
      <c r="I405" s="326">
        <v>52470.64</v>
      </c>
      <c r="J405" s="326">
        <v>0</v>
      </c>
      <c r="K405" s="326">
        <v>521610.12</v>
      </c>
      <c r="L405" s="326">
        <v>0</v>
      </c>
      <c r="M405" s="326">
        <v>0</v>
      </c>
      <c r="N405" s="326">
        <v>0</v>
      </c>
      <c r="O405" s="326">
        <v>0</v>
      </c>
      <c r="P405" s="326">
        <v>6337.82</v>
      </c>
      <c r="Q405" s="326">
        <v>0</v>
      </c>
      <c r="R405" s="326">
        <v>0</v>
      </c>
      <c r="S405" s="326">
        <v>0</v>
      </c>
      <c r="T405" s="326">
        <v>0</v>
      </c>
      <c r="U405" s="326">
        <v>71940.600000000006</v>
      </c>
      <c r="V405" s="326">
        <v>3127800</v>
      </c>
      <c r="W405" s="326">
        <v>22311.39</v>
      </c>
      <c r="X405" s="326">
        <v>0</v>
      </c>
      <c r="Y405" s="326">
        <v>150019.62</v>
      </c>
      <c r="Z405" s="326">
        <v>14946.82</v>
      </c>
      <c r="AA405" s="326">
        <v>376886.21</v>
      </c>
      <c r="AB405" s="326">
        <v>0</v>
      </c>
      <c r="AC405" s="326">
        <v>0</v>
      </c>
      <c r="AD405" s="326">
        <v>22727.59</v>
      </c>
      <c r="AE405" s="326">
        <v>118626.37</v>
      </c>
      <c r="AF405" s="326">
        <v>0</v>
      </c>
      <c r="AG405" s="326">
        <v>0</v>
      </c>
      <c r="AH405" s="326">
        <v>0</v>
      </c>
      <c r="AI405" s="326">
        <v>0</v>
      </c>
      <c r="AJ405" s="326">
        <v>0</v>
      </c>
      <c r="AK405" s="326">
        <v>0</v>
      </c>
      <c r="AL405" s="326">
        <v>0</v>
      </c>
      <c r="AM405" s="326">
        <v>0</v>
      </c>
      <c r="AN405" s="326">
        <v>149820.94</v>
      </c>
      <c r="AO405" s="326">
        <v>0</v>
      </c>
      <c r="AP405" s="326">
        <v>1488.28</v>
      </c>
      <c r="AQ405" s="326">
        <v>1710823.29</v>
      </c>
      <c r="AR405" s="326">
        <v>1963486.97</v>
      </c>
      <c r="AS405" s="326">
        <v>381562.88</v>
      </c>
      <c r="AT405" s="326">
        <v>254234.05</v>
      </c>
      <c r="AU405" s="326">
        <v>252962.66</v>
      </c>
      <c r="AV405" s="326">
        <v>137248.14000000001</v>
      </c>
      <c r="AW405" s="326">
        <v>166113.65</v>
      </c>
      <c r="AX405" s="326">
        <v>306404.01</v>
      </c>
      <c r="AY405" s="326">
        <v>318599.81</v>
      </c>
      <c r="AZ405" s="326">
        <v>458770.02</v>
      </c>
      <c r="BA405" s="326">
        <v>1639712.49</v>
      </c>
      <c r="BB405" s="326">
        <v>318101.95</v>
      </c>
      <c r="BC405" s="326">
        <v>138588.82999999999</v>
      </c>
      <c r="BD405" s="326">
        <v>5039</v>
      </c>
      <c r="BE405" s="326">
        <v>0</v>
      </c>
      <c r="BF405" s="326">
        <v>912742.6</v>
      </c>
      <c r="BG405" s="326">
        <v>573076.73</v>
      </c>
      <c r="BH405" s="326">
        <v>51554.559999999998</v>
      </c>
      <c r="BI405" s="326">
        <v>0</v>
      </c>
      <c r="BJ405" s="326">
        <v>0</v>
      </c>
      <c r="BK405" s="326">
        <v>0</v>
      </c>
      <c r="BL405" s="326">
        <v>0</v>
      </c>
      <c r="BM405" s="326">
        <v>450000</v>
      </c>
      <c r="BN405" s="326">
        <v>450000</v>
      </c>
      <c r="BO405" s="326">
        <v>0</v>
      </c>
      <c r="BP405" s="326">
        <v>0</v>
      </c>
      <c r="BQ405" s="326">
        <v>4481191.6399999997</v>
      </c>
      <c r="BR405" s="326">
        <v>4268706.53</v>
      </c>
      <c r="BS405" s="326">
        <v>4931191.6399999997</v>
      </c>
      <c r="BT405" s="326">
        <v>4718706.53</v>
      </c>
      <c r="BU405" s="326">
        <v>0</v>
      </c>
      <c r="BV405" s="326">
        <v>0</v>
      </c>
      <c r="BW405" s="326">
        <v>860150.74</v>
      </c>
      <c r="BX405" s="326">
        <v>0</v>
      </c>
      <c r="BY405" s="326">
        <v>0</v>
      </c>
      <c r="BZ405" s="326">
        <v>0</v>
      </c>
      <c r="CA405" s="326">
        <v>0</v>
      </c>
      <c r="CB405" s="326">
        <v>0</v>
      </c>
      <c r="CC405" s="326">
        <v>0</v>
      </c>
      <c r="CD405" s="326">
        <v>0</v>
      </c>
      <c r="CE405" s="326">
        <v>0</v>
      </c>
      <c r="CF405" s="326">
        <v>0</v>
      </c>
      <c r="CG405" s="326">
        <v>0</v>
      </c>
      <c r="CH405" s="326">
        <v>11234.11</v>
      </c>
      <c r="CI405" s="326">
        <v>0</v>
      </c>
      <c r="CJ405" s="326">
        <v>0</v>
      </c>
      <c r="CK405" s="326">
        <v>0</v>
      </c>
      <c r="CL405" s="326">
        <v>0</v>
      </c>
      <c r="CM405" s="326">
        <v>351354</v>
      </c>
      <c r="CN405" s="326">
        <v>145144</v>
      </c>
      <c r="CO405" s="326">
        <v>0</v>
      </c>
      <c r="CP405" s="326">
        <v>0</v>
      </c>
      <c r="CQ405" s="326">
        <v>0</v>
      </c>
      <c r="CR405" s="326">
        <v>4000</v>
      </c>
      <c r="CS405" s="326">
        <v>0</v>
      </c>
      <c r="CT405" s="326">
        <v>218477.54</v>
      </c>
      <c r="CU405" s="326">
        <v>0</v>
      </c>
      <c r="CV405" s="326">
        <v>0</v>
      </c>
      <c r="CW405" s="326">
        <v>0</v>
      </c>
      <c r="CX405" s="326">
        <v>30813.599999999999</v>
      </c>
      <c r="CY405" s="326">
        <v>0</v>
      </c>
      <c r="CZ405" s="326">
        <v>0</v>
      </c>
      <c r="DA405" s="326">
        <v>0</v>
      </c>
      <c r="DB405" s="326">
        <v>0</v>
      </c>
      <c r="DC405" s="326">
        <v>0</v>
      </c>
      <c r="DD405" s="326">
        <v>0</v>
      </c>
      <c r="DE405" s="326">
        <v>0</v>
      </c>
      <c r="DF405" s="326">
        <v>0</v>
      </c>
      <c r="DG405" s="326">
        <v>0</v>
      </c>
      <c r="DH405" s="326">
        <v>0</v>
      </c>
      <c r="DI405" s="326">
        <v>1104377.2</v>
      </c>
      <c r="DJ405" s="326">
        <v>0</v>
      </c>
      <c r="DK405" s="326">
        <v>0</v>
      </c>
      <c r="DL405" s="326">
        <v>150855.95000000001</v>
      </c>
      <c r="DM405" s="326">
        <v>160981.04</v>
      </c>
      <c r="DN405" s="326">
        <v>0</v>
      </c>
      <c r="DO405" s="326">
        <v>0</v>
      </c>
      <c r="DP405" s="326">
        <v>46306.239999999998</v>
      </c>
      <c r="DQ405" s="326">
        <v>507.3</v>
      </c>
      <c r="DR405" s="326">
        <v>0</v>
      </c>
      <c r="DS405" s="326">
        <v>0</v>
      </c>
      <c r="DT405" s="326">
        <v>0</v>
      </c>
      <c r="DU405" s="326">
        <v>0</v>
      </c>
      <c r="DV405" s="326">
        <v>139430.59</v>
      </c>
      <c r="DW405" s="326">
        <v>18715.669999999998</v>
      </c>
      <c r="DX405" s="326">
        <v>45863.360000000001</v>
      </c>
      <c r="DY405" s="326">
        <v>188584.89</v>
      </c>
      <c r="DZ405" s="326">
        <v>186805.57</v>
      </c>
      <c r="EA405" s="326">
        <v>43834.04</v>
      </c>
      <c r="EB405" s="326">
        <v>250</v>
      </c>
      <c r="EC405" s="326">
        <v>0</v>
      </c>
      <c r="ED405" s="326">
        <v>10036588.48</v>
      </c>
      <c r="EE405" s="326">
        <v>321965.75</v>
      </c>
      <c r="EF405" s="326">
        <v>1680711</v>
      </c>
      <c r="EG405" s="326">
        <v>1358745.25</v>
      </c>
      <c r="EH405" s="326">
        <v>10036588.48</v>
      </c>
      <c r="EI405" s="326">
        <v>0</v>
      </c>
      <c r="EJ405" s="326">
        <v>0</v>
      </c>
      <c r="EK405" s="326">
        <v>0</v>
      </c>
      <c r="EL405" s="326">
        <v>0</v>
      </c>
      <c r="EM405" s="326">
        <v>20050039.629999999</v>
      </c>
      <c r="EN405" s="326">
        <v>19649910.079999998</v>
      </c>
      <c r="EO405" s="326">
        <v>4586432.75</v>
      </c>
      <c r="EP405" s="326">
        <v>1260222.94</v>
      </c>
      <c r="EQ405" s="326">
        <v>0</v>
      </c>
      <c r="ER405" s="326">
        <v>16323700.27</v>
      </c>
      <c r="ES405" s="326">
        <v>0</v>
      </c>
      <c r="ET405" s="326">
        <v>0</v>
      </c>
      <c r="EU405" s="326">
        <v>0</v>
      </c>
      <c r="EV405" s="326">
        <v>0</v>
      </c>
      <c r="EW405" s="326">
        <v>449443.23</v>
      </c>
      <c r="EX405" s="326">
        <v>449443.23</v>
      </c>
      <c r="EY405" s="326">
        <v>0</v>
      </c>
      <c r="EZ405" s="326">
        <v>35287.230000000003</v>
      </c>
      <c r="FA405" s="326">
        <v>38337.550000000003</v>
      </c>
      <c r="FB405" s="326">
        <v>10278</v>
      </c>
      <c r="FC405" s="326">
        <v>0</v>
      </c>
      <c r="FD405" s="326">
        <v>7227.68</v>
      </c>
      <c r="FE405" s="326">
        <v>0</v>
      </c>
      <c r="FF405" s="326">
        <v>0</v>
      </c>
      <c r="FG405" s="326">
        <v>0</v>
      </c>
      <c r="FH405" s="326">
        <v>0</v>
      </c>
      <c r="FI405" s="326">
        <v>0</v>
      </c>
      <c r="FJ405" s="326">
        <v>0</v>
      </c>
      <c r="FK405" s="326">
        <v>0</v>
      </c>
    </row>
    <row r="406" spans="1:167" x14ac:dyDescent="0.15">
      <c r="A406" s="334">
        <v>6412</v>
      </c>
      <c r="B406" s="334" t="s">
        <v>850</v>
      </c>
      <c r="C406" s="326">
        <v>0</v>
      </c>
      <c r="D406" s="326">
        <v>3221438.16</v>
      </c>
      <c r="E406" s="326">
        <v>1497.75</v>
      </c>
      <c r="F406" s="326">
        <v>3812.32</v>
      </c>
      <c r="G406" s="326">
        <v>0</v>
      </c>
      <c r="H406" s="326">
        <v>1199.33</v>
      </c>
      <c r="I406" s="326">
        <v>41151.17</v>
      </c>
      <c r="J406" s="326">
        <v>0</v>
      </c>
      <c r="K406" s="326">
        <v>1113839.3899999999</v>
      </c>
      <c r="L406" s="326">
        <v>0</v>
      </c>
      <c r="M406" s="326">
        <v>0</v>
      </c>
      <c r="N406" s="326">
        <v>0</v>
      </c>
      <c r="O406" s="326">
        <v>0</v>
      </c>
      <c r="P406" s="326">
        <v>0</v>
      </c>
      <c r="Q406" s="326">
        <v>0</v>
      </c>
      <c r="R406" s="326">
        <v>0</v>
      </c>
      <c r="S406" s="326">
        <v>0</v>
      </c>
      <c r="T406" s="326">
        <v>100</v>
      </c>
      <c r="U406" s="326">
        <v>32201.31</v>
      </c>
      <c r="V406" s="326">
        <v>2236887</v>
      </c>
      <c r="W406" s="326">
        <v>5140</v>
      </c>
      <c r="X406" s="326">
        <v>0</v>
      </c>
      <c r="Y406" s="326">
        <v>0</v>
      </c>
      <c r="Z406" s="326">
        <v>4558.8999999999996</v>
      </c>
      <c r="AA406" s="326">
        <v>194965.19</v>
      </c>
      <c r="AB406" s="326">
        <v>0</v>
      </c>
      <c r="AC406" s="326">
        <v>0</v>
      </c>
      <c r="AD406" s="326">
        <v>29024.14</v>
      </c>
      <c r="AE406" s="326">
        <v>57174</v>
      </c>
      <c r="AF406" s="326">
        <v>0</v>
      </c>
      <c r="AG406" s="326">
        <v>0</v>
      </c>
      <c r="AH406" s="326">
        <v>10281.84</v>
      </c>
      <c r="AI406" s="326">
        <v>34394</v>
      </c>
      <c r="AJ406" s="326">
        <v>0</v>
      </c>
      <c r="AK406" s="326">
        <v>0</v>
      </c>
      <c r="AL406" s="326">
        <v>0</v>
      </c>
      <c r="AM406" s="326">
        <v>16388.189999999999</v>
      </c>
      <c r="AN406" s="326">
        <v>42241.84</v>
      </c>
      <c r="AO406" s="326">
        <v>0</v>
      </c>
      <c r="AP406" s="326">
        <v>125</v>
      </c>
      <c r="AQ406" s="326">
        <v>1594706.54</v>
      </c>
      <c r="AR406" s="326">
        <v>1184977.8500000001</v>
      </c>
      <c r="AS406" s="326">
        <v>0</v>
      </c>
      <c r="AT406" s="326">
        <v>172124.67</v>
      </c>
      <c r="AU406" s="326">
        <v>16556.919999999998</v>
      </c>
      <c r="AV406" s="326">
        <v>53188.95</v>
      </c>
      <c r="AW406" s="326">
        <v>170462.81</v>
      </c>
      <c r="AX406" s="326">
        <v>97262.69</v>
      </c>
      <c r="AY406" s="326">
        <v>385045.93</v>
      </c>
      <c r="AZ406" s="326">
        <v>202433.26</v>
      </c>
      <c r="BA406" s="326">
        <v>1146499.23</v>
      </c>
      <c r="BB406" s="326">
        <v>164758.16</v>
      </c>
      <c r="BC406" s="326">
        <v>81738</v>
      </c>
      <c r="BD406" s="326">
        <v>81569.740000000005</v>
      </c>
      <c r="BE406" s="326">
        <v>116102.44</v>
      </c>
      <c r="BF406" s="326">
        <v>808924.3</v>
      </c>
      <c r="BG406" s="326">
        <v>574146.68000000005</v>
      </c>
      <c r="BH406" s="326">
        <v>0</v>
      </c>
      <c r="BI406" s="326">
        <v>0</v>
      </c>
      <c r="BJ406" s="326">
        <v>0</v>
      </c>
      <c r="BK406" s="326">
        <v>0</v>
      </c>
      <c r="BL406" s="326">
        <v>0</v>
      </c>
      <c r="BM406" s="326">
        <v>0</v>
      </c>
      <c r="BN406" s="326">
        <v>0</v>
      </c>
      <c r="BO406" s="326">
        <v>0</v>
      </c>
      <c r="BP406" s="326">
        <v>0</v>
      </c>
      <c r="BQ406" s="326">
        <v>1270349.6399999999</v>
      </c>
      <c r="BR406" s="326">
        <v>1466271</v>
      </c>
      <c r="BS406" s="326">
        <v>1270349.6399999999</v>
      </c>
      <c r="BT406" s="326">
        <v>1466271</v>
      </c>
      <c r="BU406" s="326">
        <v>0</v>
      </c>
      <c r="BV406" s="326">
        <v>0</v>
      </c>
      <c r="BW406" s="326">
        <v>748924.3</v>
      </c>
      <c r="BX406" s="326">
        <v>0</v>
      </c>
      <c r="BY406" s="326">
        <v>0</v>
      </c>
      <c r="BZ406" s="326">
        <v>0</v>
      </c>
      <c r="CA406" s="326">
        <v>0</v>
      </c>
      <c r="CB406" s="326">
        <v>0</v>
      </c>
      <c r="CC406" s="326">
        <v>53032.02</v>
      </c>
      <c r="CD406" s="326">
        <v>0</v>
      </c>
      <c r="CE406" s="326">
        <v>0</v>
      </c>
      <c r="CF406" s="326">
        <v>0</v>
      </c>
      <c r="CG406" s="326">
        <v>0</v>
      </c>
      <c r="CH406" s="326">
        <v>1138.04</v>
      </c>
      <c r="CI406" s="326">
        <v>0</v>
      </c>
      <c r="CJ406" s="326">
        <v>0</v>
      </c>
      <c r="CK406" s="326">
        <v>0</v>
      </c>
      <c r="CL406" s="326">
        <v>0</v>
      </c>
      <c r="CM406" s="326">
        <v>247315</v>
      </c>
      <c r="CN406" s="326">
        <v>0</v>
      </c>
      <c r="CO406" s="326">
        <v>0</v>
      </c>
      <c r="CP406" s="326">
        <v>0</v>
      </c>
      <c r="CQ406" s="326">
        <v>0</v>
      </c>
      <c r="CR406" s="326">
        <v>0</v>
      </c>
      <c r="CS406" s="326">
        <v>0</v>
      </c>
      <c r="CT406" s="326">
        <v>94711</v>
      </c>
      <c r="CU406" s="326">
        <v>0</v>
      </c>
      <c r="CV406" s="326">
        <v>0</v>
      </c>
      <c r="CW406" s="326">
        <v>0</v>
      </c>
      <c r="CX406" s="326">
        <v>43446.8</v>
      </c>
      <c r="CY406" s="326">
        <v>0</v>
      </c>
      <c r="CZ406" s="326">
        <v>0</v>
      </c>
      <c r="DA406" s="326">
        <v>0</v>
      </c>
      <c r="DB406" s="326">
        <v>0</v>
      </c>
      <c r="DC406" s="326">
        <v>0</v>
      </c>
      <c r="DD406" s="326">
        <v>0</v>
      </c>
      <c r="DE406" s="326">
        <v>0</v>
      </c>
      <c r="DF406" s="326">
        <v>0</v>
      </c>
      <c r="DG406" s="326">
        <v>0</v>
      </c>
      <c r="DH406" s="326">
        <v>0</v>
      </c>
      <c r="DI406" s="326">
        <v>840211.99</v>
      </c>
      <c r="DJ406" s="326">
        <v>0</v>
      </c>
      <c r="DK406" s="326">
        <v>0</v>
      </c>
      <c r="DL406" s="326">
        <v>172948.59</v>
      </c>
      <c r="DM406" s="326">
        <v>125202.43</v>
      </c>
      <c r="DN406" s="326">
        <v>0</v>
      </c>
      <c r="DO406" s="326">
        <v>0</v>
      </c>
      <c r="DP406" s="326">
        <v>21147.05</v>
      </c>
      <c r="DQ406" s="326">
        <v>410</v>
      </c>
      <c r="DR406" s="326">
        <v>0</v>
      </c>
      <c r="DS406" s="326">
        <v>0</v>
      </c>
      <c r="DT406" s="326">
        <v>0</v>
      </c>
      <c r="DU406" s="326">
        <v>0</v>
      </c>
      <c r="DV406" s="326">
        <v>28647.1</v>
      </c>
      <c r="DW406" s="326">
        <v>0</v>
      </c>
      <c r="DX406" s="326">
        <v>29811.99</v>
      </c>
      <c r="DY406" s="326">
        <v>48388.6</v>
      </c>
      <c r="DZ406" s="326">
        <v>50237.65</v>
      </c>
      <c r="EA406" s="326">
        <v>31541.08</v>
      </c>
      <c r="EB406" s="326">
        <v>119.96</v>
      </c>
      <c r="EC406" s="326">
        <v>0</v>
      </c>
      <c r="ED406" s="326">
        <v>441134.72</v>
      </c>
      <c r="EE406" s="326">
        <v>73640.42</v>
      </c>
      <c r="EF406" s="326">
        <v>56298.58</v>
      </c>
      <c r="EG406" s="326">
        <v>423792.88</v>
      </c>
      <c r="EH406" s="326">
        <v>0</v>
      </c>
      <c r="EI406" s="326">
        <v>0</v>
      </c>
      <c r="EJ406" s="326">
        <v>0</v>
      </c>
      <c r="EK406" s="326">
        <v>0</v>
      </c>
      <c r="EL406" s="326">
        <v>0</v>
      </c>
      <c r="EM406" s="326">
        <v>8616666.6500000004</v>
      </c>
      <c r="EN406" s="326">
        <v>45103.25</v>
      </c>
      <c r="EO406" s="326">
        <v>8332760.8300000001</v>
      </c>
      <c r="EP406" s="326">
        <v>8514748.4399999995</v>
      </c>
      <c r="EQ406" s="326">
        <v>0</v>
      </c>
      <c r="ER406" s="326">
        <v>227090.86</v>
      </c>
      <c r="ES406" s="326">
        <v>0</v>
      </c>
      <c r="ET406" s="326">
        <v>0</v>
      </c>
      <c r="EU406" s="326">
        <v>8780.9599999999991</v>
      </c>
      <c r="EV406" s="326">
        <v>2377.0300000000002</v>
      </c>
      <c r="EW406" s="326">
        <v>201463.86</v>
      </c>
      <c r="EX406" s="326">
        <v>207867.79</v>
      </c>
      <c r="EY406" s="326">
        <v>0</v>
      </c>
      <c r="EZ406" s="326">
        <v>37521.21</v>
      </c>
      <c r="FA406" s="326">
        <v>26223.02</v>
      </c>
      <c r="FB406" s="326">
        <v>62060</v>
      </c>
      <c r="FC406" s="326">
        <v>0</v>
      </c>
      <c r="FD406" s="326">
        <v>73358.19</v>
      </c>
      <c r="FE406" s="326">
        <v>0</v>
      </c>
      <c r="FF406" s="326">
        <v>0</v>
      </c>
      <c r="FG406" s="326">
        <v>0</v>
      </c>
      <c r="FH406" s="326">
        <v>0</v>
      </c>
      <c r="FI406" s="326">
        <v>0</v>
      </c>
      <c r="FJ406" s="326">
        <v>0</v>
      </c>
      <c r="FK406" s="326">
        <v>0</v>
      </c>
    </row>
    <row r="407" spans="1:167" x14ac:dyDescent="0.15">
      <c r="A407" s="334">
        <v>6419</v>
      </c>
      <c r="B407" s="334" t="s">
        <v>851</v>
      </c>
      <c r="C407" s="326">
        <v>0</v>
      </c>
      <c r="D407" s="326">
        <v>20968144</v>
      </c>
      <c r="E407" s="326">
        <v>0</v>
      </c>
      <c r="F407" s="326">
        <v>0</v>
      </c>
      <c r="G407" s="326">
        <v>37428</v>
      </c>
      <c r="H407" s="326">
        <v>153461.98000000001</v>
      </c>
      <c r="I407" s="326">
        <v>692763.58</v>
      </c>
      <c r="J407" s="326">
        <v>5383.13</v>
      </c>
      <c r="K407" s="326">
        <v>144165</v>
      </c>
      <c r="L407" s="326">
        <v>0</v>
      </c>
      <c r="M407" s="326">
        <v>0</v>
      </c>
      <c r="N407" s="326">
        <v>0</v>
      </c>
      <c r="O407" s="326">
        <v>0</v>
      </c>
      <c r="P407" s="326">
        <v>19070.52</v>
      </c>
      <c r="Q407" s="326">
        <v>0</v>
      </c>
      <c r="R407" s="326">
        <v>0</v>
      </c>
      <c r="S407" s="326">
        <v>0</v>
      </c>
      <c r="T407" s="326">
        <v>0</v>
      </c>
      <c r="U407" s="326">
        <v>1993006.57</v>
      </c>
      <c r="V407" s="326">
        <v>8662372</v>
      </c>
      <c r="W407" s="326">
        <v>23045.33</v>
      </c>
      <c r="X407" s="326">
        <v>0</v>
      </c>
      <c r="Y407" s="326">
        <v>0</v>
      </c>
      <c r="Z407" s="326">
        <v>0</v>
      </c>
      <c r="AA407" s="326">
        <v>1257905.33</v>
      </c>
      <c r="AB407" s="326">
        <v>0</v>
      </c>
      <c r="AC407" s="326">
        <v>0</v>
      </c>
      <c r="AD407" s="326">
        <v>48996.79</v>
      </c>
      <c r="AE407" s="326">
        <v>233054.35</v>
      </c>
      <c r="AF407" s="326">
        <v>0</v>
      </c>
      <c r="AG407" s="326">
        <v>0</v>
      </c>
      <c r="AH407" s="326">
        <v>0</v>
      </c>
      <c r="AI407" s="326">
        <v>0</v>
      </c>
      <c r="AJ407" s="326">
        <v>0</v>
      </c>
      <c r="AK407" s="326">
        <v>6275</v>
      </c>
      <c r="AL407" s="326">
        <v>0</v>
      </c>
      <c r="AM407" s="326">
        <v>24112.95</v>
      </c>
      <c r="AN407" s="326">
        <v>8728</v>
      </c>
      <c r="AO407" s="326">
        <v>0</v>
      </c>
      <c r="AP407" s="326">
        <v>6289.51</v>
      </c>
      <c r="AQ407" s="326">
        <v>7515824.8099999996</v>
      </c>
      <c r="AR407" s="326">
        <v>7602695.6299999999</v>
      </c>
      <c r="AS407" s="326">
        <v>216634.52</v>
      </c>
      <c r="AT407" s="326">
        <v>868101.75</v>
      </c>
      <c r="AU407" s="326">
        <v>434389.94</v>
      </c>
      <c r="AV407" s="326">
        <v>379362.31</v>
      </c>
      <c r="AW407" s="326">
        <v>1144515.43</v>
      </c>
      <c r="AX407" s="326">
        <v>1398185.97</v>
      </c>
      <c r="AY407" s="326">
        <v>430686.42</v>
      </c>
      <c r="AZ407" s="326">
        <v>1812015.01</v>
      </c>
      <c r="BA407" s="326">
        <v>4620519.12</v>
      </c>
      <c r="BB407" s="326">
        <v>516105.46</v>
      </c>
      <c r="BC407" s="326">
        <v>265665</v>
      </c>
      <c r="BD407" s="326">
        <v>0</v>
      </c>
      <c r="BE407" s="326">
        <v>817607.16</v>
      </c>
      <c r="BF407" s="326">
        <v>5542892.96</v>
      </c>
      <c r="BG407" s="326">
        <v>191117.11</v>
      </c>
      <c r="BH407" s="326">
        <v>0</v>
      </c>
      <c r="BI407" s="326">
        <v>8643.1200000000008</v>
      </c>
      <c r="BJ407" s="326">
        <v>5048.45</v>
      </c>
      <c r="BK407" s="326">
        <v>0</v>
      </c>
      <c r="BL407" s="326">
        <v>25703.26</v>
      </c>
      <c r="BM407" s="326">
        <v>0</v>
      </c>
      <c r="BN407" s="326">
        <v>0</v>
      </c>
      <c r="BO407" s="326">
        <v>0</v>
      </c>
      <c r="BP407" s="326">
        <v>0</v>
      </c>
      <c r="BQ407" s="326">
        <v>11511886.02</v>
      </c>
      <c r="BR407" s="326">
        <v>12017660.869999999</v>
      </c>
      <c r="BS407" s="326">
        <v>11520529.140000001</v>
      </c>
      <c r="BT407" s="326">
        <v>12048412.58</v>
      </c>
      <c r="BU407" s="326">
        <v>0</v>
      </c>
      <c r="BV407" s="326">
        <v>0</v>
      </c>
      <c r="BW407" s="326">
        <v>2642892.96</v>
      </c>
      <c r="BX407" s="326">
        <v>0</v>
      </c>
      <c r="BY407" s="326">
        <v>0</v>
      </c>
      <c r="BZ407" s="326">
        <v>0</v>
      </c>
      <c r="CA407" s="326">
        <v>0</v>
      </c>
      <c r="CB407" s="326">
        <v>0</v>
      </c>
      <c r="CC407" s="326">
        <v>0</v>
      </c>
      <c r="CD407" s="326">
        <v>0</v>
      </c>
      <c r="CE407" s="326">
        <v>0</v>
      </c>
      <c r="CF407" s="326">
        <v>0</v>
      </c>
      <c r="CG407" s="326">
        <v>0</v>
      </c>
      <c r="CH407" s="326">
        <v>40864.980000000003</v>
      </c>
      <c r="CI407" s="326">
        <v>0</v>
      </c>
      <c r="CJ407" s="326">
        <v>0</v>
      </c>
      <c r="CK407" s="326">
        <v>0</v>
      </c>
      <c r="CL407" s="326">
        <v>0</v>
      </c>
      <c r="CM407" s="326">
        <v>856500</v>
      </c>
      <c r="CN407" s="326">
        <v>67260</v>
      </c>
      <c r="CO407" s="326">
        <v>0</v>
      </c>
      <c r="CP407" s="326">
        <v>0</v>
      </c>
      <c r="CQ407" s="326">
        <v>0</v>
      </c>
      <c r="CR407" s="326">
        <v>13000</v>
      </c>
      <c r="CS407" s="326">
        <v>17437</v>
      </c>
      <c r="CT407" s="326">
        <v>453738.37</v>
      </c>
      <c r="CU407" s="326">
        <v>0</v>
      </c>
      <c r="CV407" s="326">
        <v>0</v>
      </c>
      <c r="CW407" s="326">
        <v>0</v>
      </c>
      <c r="CX407" s="326">
        <v>0</v>
      </c>
      <c r="CY407" s="326">
        <v>0</v>
      </c>
      <c r="CZ407" s="326">
        <v>0</v>
      </c>
      <c r="DA407" s="326">
        <v>0</v>
      </c>
      <c r="DB407" s="326">
        <v>0</v>
      </c>
      <c r="DC407" s="326">
        <v>0</v>
      </c>
      <c r="DD407" s="326">
        <v>0</v>
      </c>
      <c r="DE407" s="326">
        <v>0</v>
      </c>
      <c r="DF407" s="326">
        <v>0</v>
      </c>
      <c r="DG407" s="326">
        <v>0</v>
      </c>
      <c r="DH407" s="326">
        <v>0</v>
      </c>
      <c r="DI407" s="326">
        <v>2970163.17</v>
      </c>
      <c r="DJ407" s="326">
        <v>0</v>
      </c>
      <c r="DK407" s="326">
        <v>0</v>
      </c>
      <c r="DL407" s="326">
        <v>478072.89</v>
      </c>
      <c r="DM407" s="326">
        <v>171575.69</v>
      </c>
      <c r="DN407" s="326">
        <v>0</v>
      </c>
      <c r="DO407" s="326">
        <v>0</v>
      </c>
      <c r="DP407" s="326">
        <v>160099.63</v>
      </c>
      <c r="DQ407" s="326">
        <v>0</v>
      </c>
      <c r="DR407" s="326">
        <v>0</v>
      </c>
      <c r="DS407" s="326">
        <v>0</v>
      </c>
      <c r="DT407" s="326">
        <v>25420</v>
      </c>
      <c r="DU407" s="326">
        <v>0</v>
      </c>
      <c r="DV407" s="326">
        <v>286361.93</v>
      </c>
      <c r="DW407" s="326">
        <v>0</v>
      </c>
      <c r="DX407" s="326">
        <v>125519.79</v>
      </c>
      <c r="DY407" s="326">
        <v>117485.05</v>
      </c>
      <c r="DZ407" s="326">
        <v>9874.02</v>
      </c>
      <c r="EA407" s="326">
        <v>17908.759999999998</v>
      </c>
      <c r="EB407" s="326">
        <v>0</v>
      </c>
      <c r="EC407" s="326">
        <v>0</v>
      </c>
      <c r="ED407" s="326">
        <v>324520.21000000002</v>
      </c>
      <c r="EE407" s="326">
        <v>321539.96000000002</v>
      </c>
      <c r="EF407" s="326">
        <v>1921201.01</v>
      </c>
      <c r="EG407" s="326">
        <v>1924181.26</v>
      </c>
      <c r="EH407" s="326">
        <v>0</v>
      </c>
      <c r="EI407" s="326">
        <v>0</v>
      </c>
      <c r="EJ407" s="326">
        <v>0</v>
      </c>
      <c r="EK407" s="326">
        <v>0</v>
      </c>
      <c r="EL407" s="326">
        <v>0</v>
      </c>
      <c r="EM407" s="326">
        <v>10605000</v>
      </c>
      <c r="EN407" s="326">
        <v>3569886.93</v>
      </c>
      <c r="EO407" s="326">
        <v>6505561.0700000003</v>
      </c>
      <c r="EP407" s="326">
        <v>3167331.14</v>
      </c>
      <c r="EQ407" s="326">
        <v>0</v>
      </c>
      <c r="ER407" s="326">
        <v>231657</v>
      </c>
      <c r="ES407" s="326">
        <v>0</v>
      </c>
      <c r="ET407" s="326">
        <v>0</v>
      </c>
      <c r="EU407" s="326">
        <v>32321.47</v>
      </c>
      <c r="EV407" s="326">
        <v>31316.14</v>
      </c>
      <c r="EW407" s="326">
        <v>27683.94</v>
      </c>
      <c r="EX407" s="326">
        <v>28689.27</v>
      </c>
      <c r="EY407" s="326">
        <v>0</v>
      </c>
      <c r="EZ407" s="326">
        <v>1952150.12</v>
      </c>
      <c r="FA407" s="326">
        <v>2319468.13</v>
      </c>
      <c r="FB407" s="326">
        <v>1996679.11</v>
      </c>
      <c r="FC407" s="326">
        <v>302536.82</v>
      </c>
      <c r="FD407" s="326">
        <v>1326824.28</v>
      </c>
      <c r="FE407" s="326">
        <v>0</v>
      </c>
      <c r="FF407" s="326">
        <v>0</v>
      </c>
      <c r="FG407" s="326">
        <v>0</v>
      </c>
      <c r="FH407" s="326">
        <v>0</v>
      </c>
      <c r="FI407" s="326">
        <v>0</v>
      </c>
      <c r="FJ407" s="326">
        <v>0</v>
      </c>
      <c r="FK407" s="326">
        <v>0</v>
      </c>
    </row>
    <row r="408" spans="1:167" x14ac:dyDescent="0.15">
      <c r="A408" s="334">
        <v>6426</v>
      </c>
      <c r="B408" s="334" t="s">
        <v>852</v>
      </c>
      <c r="C408" s="326">
        <v>0</v>
      </c>
      <c r="D408" s="326">
        <v>1662871</v>
      </c>
      <c r="E408" s="326">
        <v>5250</v>
      </c>
      <c r="F408" s="326">
        <v>23506.58</v>
      </c>
      <c r="G408" s="326">
        <v>30693.25</v>
      </c>
      <c r="H408" s="326">
        <v>11077.31</v>
      </c>
      <c r="I408" s="326">
        <v>28827.9</v>
      </c>
      <c r="J408" s="326">
        <v>0</v>
      </c>
      <c r="K408" s="326">
        <v>451876.38</v>
      </c>
      <c r="L408" s="326">
        <v>0</v>
      </c>
      <c r="M408" s="326">
        <v>0</v>
      </c>
      <c r="N408" s="326">
        <v>0</v>
      </c>
      <c r="O408" s="326">
        <v>0</v>
      </c>
      <c r="P408" s="326">
        <v>4869</v>
      </c>
      <c r="Q408" s="326">
        <v>0</v>
      </c>
      <c r="R408" s="326">
        <v>700</v>
      </c>
      <c r="S408" s="326">
        <v>0</v>
      </c>
      <c r="T408" s="326">
        <v>0</v>
      </c>
      <c r="U408" s="326">
        <v>87305.75</v>
      </c>
      <c r="V408" s="326">
        <v>5506881</v>
      </c>
      <c r="W408" s="326">
        <v>14293.36</v>
      </c>
      <c r="X408" s="326">
        <v>0</v>
      </c>
      <c r="Y408" s="326">
        <v>269082.81</v>
      </c>
      <c r="Z408" s="326">
        <v>295.10000000000002</v>
      </c>
      <c r="AA408" s="326">
        <v>409250.79</v>
      </c>
      <c r="AB408" s="326">
        <v>0</v>
      </c>
      <c r="AC408" s="326">
        <v>0</v>
      </c>
      <c r="AD408" s="326">
        <v>147256.4</v>
      </c>
      <c r="AE408" s="326">
        <v>207580</v>
      </c>
      <c r="AF408" s="326">
        <v>0</v>
      </c>
      <c r="AG408" s="326">
        <v>0</v>
      </c>
      <c r="AH408" s="326">
        <v>22331.86</v>
      </c>
      <c r="AI408" s="326">
        <v>0</v>
      </c>
      <c r="AJ408" s="326">
        <v>0</v>
      </c>
      <c r="AK408" s="326">
        <v>4196.8</v>
      </c>
      <c r="AL408" s="326">
        <v>57222.33</v>
      </c>
      <c r="AM408" s="326">
        <v>5302.66</v>
      </c>
      <c r="AN408" s="326">
        <v>143283.31</v>
      </c>
      <c r="AO408" s="326">
        <v>0</v>
      </c>
      <c r="AP408" s="326">
        <v>7201.59</v>
      </c>
      <c r="AQ408" s="326">
        <v>1896470.42</v>
      </c>
      <c r="AR408" s="326">
        <v>1648298.22</v>
      </c>
      <c r="AS408" s="326">
        <v>350196.56</v>
      </c>
      <c r="AT408" s="326">
        <v>136982.45000000001</v>
      </c>
      <c r="AU408" s="326">
        <v>184841.60000000001</v>
      </c>
      <c r="AV408" s="326">
        <v>61987.76</v>
      </c>
      <c r="AW408" s="326">
        <v>206763.59</v>
      </c>
      <c r="AX408" s="326">
        <v>428086.22</v>
      </c>
      <c r="AY408" s="326">
        <v>311037.42</v>
      </c>
      <c r="AZ408" s="326">
        <v>438408.11</v>
      </c>
      <c r="BA408" s="326">
        <v>1619202.62</v>
      </c>
      <c r="BB408" s="326">
        <v>394410.6</v>
      </c>
      <c r="BC408" s="326">
        <v>68956.800000000003</v>
      </c>
      <c r="BD408" s="326">
        <v>174046.95</v>
      </c>
      <c r="BE408" s="326">
        <v>155658.54</v>
      </c>
      <c r="BF408" s="326">
        <v>594431.42000000004</v>
      </c>
      <c r="BG408" s="326">
        <v>403564.55</v>
      </c>
      <c r="BH408" s="326">
        <v>19499.29</v>
      </c>
      <c r="BI408" s="326">
        <v>166931.37</v>
      </c>
      <c r="BJ408" s="326">
        <v>167504.76</v>
      </c>
      <c r="BK408" s="326">
        <v>0</v>
      </c>
      <c r="BL408" s="326">
        <v>0</v>
      </c>
      <c r="BM408" s="326">
        <v>0</v>
      </c>
      <c r="BN408" s="326">
        <v>0</v>
      </c>
      <c r="BO408" s="326">
        <v>0</v>
      </c>
      <c r="BP408" s="326">
        <v>0</v>
      </c>
      <c r="BQ408" s="326">
        <v>162757.93</v>
      </c>
      <c r="BR408" s="326">
        <v>170496.6</v>
      </c>
      <c r="BS408" s="326">
        <v>329689.3</v>
      </c>
      <c r="BT408" s="326">
        <v>338001.36</v>
      </c>
      <c r="BU408" s="326">
        <v>0</v>
      </c>
      <c r="BV408" s="326">
        <v>0</v>
      </c>
      <c r="BW408" s="326">
        <v>580544.22</v>
      </c>
      <c r="BX408" s="326">
        <v>0</v>
      </c>
      <c r="BY408" s="326">
        <v>0</v>
      </c>
      <c r="BZ408" s="326">
        <v>0</v>
      </c>
      <c r="CA408" s="326">
        <v>1019.09</v>
      </c>
      <c r="CB408" s="326">
        <v>8286</v>
      </c>
      <c r="CC408" s="326">
        <v>0</v>
      </c>
      <c r="CD408" s="326">
        <v>0</v>
      </c>
      <c r="CE408" s="326">
        <v>0</v>
      </c>
      <c r="CF408" s="326">
        <v>0</v>
      </c>
      <c r="CG408" s="326">
        <v>0</v>
      </c>
      <c r="CH408" s="326">
        <v>10240.76</v>
      </c>
      <c r="CI408" s="326">
        <v>0</v>
      </c>
      <c r="CJ408" s="326">
        <v>0</v>
      </c>
      <c r="CK408" s="326">
        <v>0</v>
      </c>
      <c r="CL408" s="326">
        <v>0</v>
      </c>
      <c r="CM408" s="326">
        <v>171712</v>
      </c>
      <c r="CN408" s="326">
        <v>0</v>
      </c>
      <c r="CO408" s="326">
        <v>0</v>
      </c>
      <c r="CP408" s="326">
        <v>0</v>
      </c>
      <c r="CQ408" s="326">
        <v>0</v>
      </c>
      <c r="CR408" s="326">
        <v>0</v>
      </c>
      <c r="CS408" s="326">
        <v>0</v>
      </c>
      <c r="CT408" s="326">
        <v>183669.14</v>
      </c>
      <c r="CU408" s="326">
        <v>0</v>
      </c>
      <c r="CV408" s="326">
        <v>0</v>
      </c>
      <c r="CW408" s="326">
        <v>0</v>
      </c>
      <c r="CX408" s="326">
        <v>4910.5</v>
      </c>
      <c r="CY408" s="326">
        <v>0</v>
      </c>
      <c r="CZ408" s="326">
        <v>0</v>
      </c>
      <c r="DA408" s="326">
        <v>0</v>
      </c>
      <c r="DB408" s="326">
        <v>0</v>
      </c>
      <c r="DC408" s="326">
        <v>0</v>
      </c>
      <c r="DD408" s="326">
        <v>0</v>
      </c>
      <c r="DE408" s="326">
        <v>0</v>
      </c>
      <c r="DF408" s="326">
        <v>0</v>
      </c>
      <c r="DG408" s="326">
        <v>0</v>
      </c>
      <c r="DH408" s="326">
        <v>0</v>
      </c>
      <c r="DI408" s="326">
        <v>749801</v>
      </c>
      <c r="DJ408" s="326">
        <v>0</v>
      </c>
      <c r="DK408" s="326">
        <v>0</v>
      </c>
      <c r="DL408" s="326">
        <v>113209.39</v>
      </c>
      <c r="DM408" s="326">
        <v>56313.37</v>
      </c>
      <c r="DN408" s="326">
        <v>0</v>
      </c>
      <c r="DO408" s="326">
        <v>0</v>
      </c>
      <c r="DP408" s="326">
        <v>3848.73</v>
      </c>
      <c r="DQ408" s="326">
        <v>198</v>
      </c>
      <c r="DR408" s="326">
        <v>0</v>
      </c>
      <c r="DS408" s="326">
        <v>0</v>
      </c>
      <c r="DT408" s="326">
        <v>0</v>
      </c>
      <c r="DU408" s="326">
        <v>0</v>
      </c>
      <c r="DV408" s="326">
        <v>37011.22</v>
      </c>
      <c r="DW408" s="326">
        <v>0</v>
      </c>
      <c r="DX408" s="326">
        <v>97993.75</v>
      </c>
      <c r="DY408" s="326">
        <v>134835.16</v>
      </c>
      <c r="DZ408" s="326">
        <v>396199.42</v>
      </c>
      <c r="EA408" s="326">
        <v>281447.65999999997</v>
      </c>
      <c r="EB408" s="326">
        <v>77910.350000000006</v>
      </c>
      <c r="EC408" s="326">
        <v>0</v>
      </c>
      <c r="ED408" s="326">
        <v>209231.55</v>
      </c>
      <c r="EE408" s="326">
        <v>202942.26</v>
      </c>
      <c r="EF408" s="326">
        <v>1052050.71</v>
      </c>
      <c r="EG408" s="326">
        <v>1058340</v>
      </c>
      <c r="EH408" s="326">
        <v>0</v>
      </c>
      <c r="EI408" s="326">
        <v>0</v>
      </c>
      <c r="EJ408" s="326">
        <v>0</v>
      </c>
      <c r="EK408" s="326">
        <v>0</v>
      </c>
      <c r="EL408" s="326">
        <v>0</v>
      </c>
      <c r="EM408" s="326">
        <v>11859951.220000001</v>
      </c>
      <c r="EN408" s="326">
        <v>0</v>
      </c>
      <c r="EO408" s="326">
        <v>0</v>
      </c>
      <c r="EP408" s="326">
        <v>0</v>
      </c>
      <c r="EQ408" s="326">
        <v>0</v>
      </c>
      <c r="ER408" s="326">
        <v>0</v>
      </c>
      <c r="ES408" s="326">
        <v>0</v>
      </c>
      <c r="ET408" s="326">
        <v>0</v>
      </c>
      <c r="EU408" s="326">
        <v>60336.67</v>
      </c>
      <c r="EV408" s="326">
        <v>133034.91</v>
      </c>
      <c r="EW408" s="326">
        <v>497528.03</v>
      </c>
      <c r="EX408" s="326">
        <v>424463.14</v>
      </c>
      <c r="EY408" s="326">
        <v>366.65</v>
      </c>
      <c r="EZ408" s="326">
        <v>0</v>
      </c>
      <c r="FA408" s="326">
        <v>0</v>
      </c>
      <c r="FB408" s="326">
        <v>0</v>
      </c>
      <c r="FC408" s="326">
        <v>0</v>
      </c>
      <c r="FD408" s="326">
        <v>0</v>
      </c>
      <c r="FE408" s="326">
        <v>0</v>
      </c>
      <c r="FF408" s="326">
        <v>0</v>
      </c>
      <c r="FG408" s="326">
        <v>0</v>
      </c>
      <c r="FH408" s="326">
        <v>32792.53</v>
      </c>
      <c r="FI408" s="326">
        <v>13790.9</v>
      </c>
      <c r="FJ408" s="326">
        <v>18532.63</v>
      </c>
      <c r="FK408" s="326">
        <v>469</v>
      </c>
    </row>
    <row r="409" spans="1:167" x14ac:dyDescent="0.15">
      <c r="A409" s="334">
        <v>6440</v>
      </c>
      <c r="B409" s="334" t="s">
        <v>853</v>
      </c>
      <c r="C409" s="326">
        <v>0</v>
      </c>
      <c r="D409" s="326">
        <v>1848667.33</v>
      </c>
      <c r="E409" s="326">
        <v>0</v>
      </c>
      <c r="F409" s="326">
        <v>1671.28</v>
      </c>
      <c r="G409" s="326">
        <v>6431.12</v>
      </c>
      <c r="H409" s="326">
        <v>4948.7700000000004</v>
      </c>
      <c r="I409" s="326">
        <v>5416.97</v>
      </c>
      <c r="J409" s="326">
        <v>0</v>
      </c>
      <c r="K409" s="326">
        <v>63787.55</v>
      </c>
      <c r="L409" s="326">
        <v>0</v>
      </c>
      <c r="M409" s="326">
        <v>0</v>
      </c>
      <c r="N409" s="326">
        <v>0</v>
      </c>
      <c r="O409" s="326">
        <v>0</v>
      </c>
      <c r="P409" s="326">
        <v>0</v>
      </c>
      <c r="Q409" s="326">
        <v>0</v>
      </c>
      <c r="R409" s="326">
        <v>0</v>
      </c>
      <c r="S409" s="326">
        <v>0</v>
      </c>
      <c r="T409" s="326">
        <v>100</v>
      </c>
      <c r="U409" s="326">
        <v>13967.53</v>
      </c>
      <c r="V409" s="326">
        <v>255790</v>
      </c>
      <c r="W409" s="326">
        <v>1666.97</v>
      </c>
      <c r="X409" s="326">
        <v>0</v>
      </c>
      <c r="Y409" s="326">
        <v>76200.44</v>
      </c>
      <c r="Z409" s="326">
        <v>10889.26</v>
      </c>
      <c r="AA409" s="326">
        <v>159109.03</v>
      </c>
      <c r="AB409" s="326">
        <v>0</v>
      </c>
      <c r="AC409" s="326">
        <v>0</v>
      </c>
      <c r="AD409" s="326">
        <v>14576.53</v>
      </c>
      <c r="AE409" s="326">
        <v>59286.11</v>
      </c>
      <c r="AF409" s="326">
        <v>0</v>
      </c>
      <c r="AG409" s="326">
        <v>0</v>
      </c>
      <c r="AH409" s="326">
        <v>36712.82</v>
      </c>
      <c r="AI409" s="326">
        <v>14785</v>
      </c>
      <c r="AJ409" s="326">
        <v>0</v>
      </c>
      <c r="AK409" s="326">
        <v>0</v>
      </c>
      <c r="AL409" s="326">
        <v>0</v>
      </c>
      <c r="AM409" s="326">
        <v>0</v>
      </c>
      <c r="AN409" s="326">
        <v>9701.4</v>
      </c>
      <c r="AO409" s="326">
        <v>0</v>
      </c>
      <c r="AP409" s="326">
        <v>656.9</v>
      </c>
      <c r="AQ409" s="326">
        <v>383357.81</v>
      </c>
      <c r="AR409" s="326">
        <v>441306.16</v>
      </c>
      <c r="AS409" s="326">
        <v>146260.12</v>
      </c>
      <c r="AT409" s="326">
        <v>68986.42</v>
      </c>
      <c r="AU409" s="326">
        <v>55398.19</v>
      </c>
      <c r="AV409" s="326">
        <v>0</v>
      </c>
      <c r="AW409" s="326">
        <v>69861.25</v>
      </c>
      <c r="AX409" s="326">
        <v>35946.379999999997</v>
      </c>
      <c r="AY409" s="326">
        <v>271614.2</v>
      </c>
      <c r="AZ409" s="326">
        <v>0</v>
      </c>
      <c r="BA409" s="326">
        <v>434835.53</v>
      </c>
      <c r="BB409" s="326">
        <v>16885.580000000002</v>
      </c>
      <c r="BC409" s="326">
        <v>35086.79</v>
      </c>
      <c r="BD409" s="326">
        <v>0</v>
      </c>
      <c r="BE409" s="326">
        <v>21725.35</v>
      </c>
      <c r="BF409" s="326">
        <v>314904.87</v>
      </c>
      <c r="BG409" s="326">
        <v>144867.56</v>
      </c>
      <c r="BH409" s="326">
        <v>0</v>
      </c>
      <c r="BI409" s="326">
        <v>0</v>
      </c>
      <c r="BJ409" s="326">
        <v>0</v>
      </c>
      <c r="BK409" s="326">
        <v>0</v>
      </c>
      <c r="BL409" s="326">
        <v>0</v>
      </c>
      <c r="BM409" s="326">
        <v>0</v>
      </c>
      <c r="BN409" s="326">
        <v>0</v>
      </c>
      <c r="BO409" s="326">
        <v>500000</v>
      </c>
      <c r="BP409" s="326">
        <v>500000</v>
      </c>
      <c r="BQ409" s="326">
        <v>1034981.39</v>
      </c>
      <c r="BR409" s="326">
        <v>1178310.19</v>
      </c>
      <c r="BS409" s="326">
        <v>1534981.39</v>
      </c>
      <c r="BT409" s="326">
        <v>1678310.19</v>
      </c>
      <c r="BU409" s="326">
        <v>0</v>
      </c>
      <c r="BV409" s="326">
        <v>0</v>
      </c>
      <c r="BW409" s="326">
        <v>261993.8</v>
      </c>
      <c r="BX409" s="326">
        <v>0</v>
      </c>
      <c r="BY409" s="326">
        <v>0</v>
      </c>
      <c r="BZ409" s="326">
        <v>0</v>
      </c>
      <c r="CA409" s="326">
        <v>0</v>
      </c>
      <c r="CB409" s="326">
        <v>7022.67</v>
      </c>
      <c r="CC409" s="326">
        <v>0</v>
      </c>
      <c r="CD409" s="326">
        <v>0</v>
      </c>
      <c r="CE409" s="326">
        <v>0</v>
      </c>
      <c r="CF409" s="326">
        <v>0</v>
      </c>
      <c r="CG409" s="326">
        <v>0</v>
      </c>
      <c r="CH409" s="326">
        <v>29788.53</v>
      </c>
      <c r="CI409" s="326">
        <v>0</v>
      </c>
      <c r="CJ409" s="326">
        <v>0</v>
      </c>
      <c r="CK409" s="326">
        <v>0</v>
      </c>
      <c r="CL409" s="326">
        <v>0</v>
      </c>
      <c r="CM409" s="326">
        <v>66367</v>
      </c>
      <c r="CN409" s="326">
        <v>0</v>
      </c>
      <c r="CO409" s="326">
        <v>0</v>
      </c>
      <c r="CP409" s="326">
        <v>0</v>
      </c>
      <c r="CQ409" s="326">
        <v>0</v>
      </c>
      <c r="CR409" s="326">
        <v>1000</v>
      </c>
      <c r="CS409" s="326">
        <v>0</v>
      </c>
      <c r="CT409" s="326">
        <v>47319.1</v>
      </c>
      <c r="CU409" s="326">
        <v>0</v>
      </c>
      <c r="CV409" s="326">
        <v>0</v>
      </c>
      <c r="CW409" s="326">
        <v>0</v>
      </c>
      <c r="CX409" s="326">
        <v>20763.59</v>
      </c>
      <c r="CY409" s="326">
        <v>0</v>
      </c>
      <c r="CZ409" s="326">
        <v>0</v>
      </c>
      <c r="DA409" s="326">
        <v>0</v>
      </c>
      <c r="DB409" s="326">
        <v>0</v>
      </c>
      <c r="DC409" s="326">
        <v>0</v>
      </c>
      <c r="DD409" s="326">
        <v>0</v>
      </c>
      <c r="DE409" s="326">
        <v>0</v>
      </c>
      <c r="DF409" s="326">
        <v>0</v>
      </c>
      <c r="DG409" s="326">
        <v>0</v>
      </c>
      <c r="DH409" s="326">
        <v>0</v>
      </c>
      <c r="DI409" s="326">
        <v>168786.51</v>
      </c>
      <c r="DJ409" s="326">
        <v>0</v>
      </c>
      <c r="DK409" s="326">
        <v>0</v>
      </c>
      <c r="DL409" s="326">
        <v>54116.62</v>
      </c>
      <c r="DM409" s="326">
        <v>75019.820000000007</v>
      </c>
      <c r="DN409" s="326">
        <v>0</v>
      </c>
      <c r="DO409" s="326">
        <v>0</v>
      </c>
      <c r="DP409" s="326">
        <v>470.99</v>
      </c>
      <c r="DQ409" s="326">
        <v>0</v>
      </c>
      <c r="DR409" s="326">
        <v>0</v>
      </c>
      <c r="DS409" s="326">
        <v>0</v>
      </c>
      <c r="DT409" s="326">
        <v>0</v>
      </c>
      <c r="DU409" s="326">
        <v>0</v>
      </c>
      <c r="DV409" s="326">
        <v>135860.75</v>
      </c>
      <c r="DW409" s="326">
        <v>0</v>
      </c>
      <c r="DX409" s="326">
        <v>51968</v>
      </c>
      <c r="DY409" s="326">
        <v>63723.14</v>
      </c>
      <c r="DZ409" s="326">
        <v>75480.08</v>
      </c>
      <c r="EA409" s="326">
        <v>63487.44</v>
      </c>
      <c r="EB409" s="326">
        <v>237.5</v>
      </c>
      <c r="EC409" s="326">
        <v>0</v>
      </c>
      <c r="ED409" s="326">
        <v>27552.35</v>
      </c>
      <c r="EE409" s="326">
        <v>25751.85</v>
      </c>
      <c r="EF409" s="326">
        <v>209812</v>
      </c>
      <c r="EG409" s="326">
        <v>211612.5</v>
      </c>
      <c r="EH409" s="326">
        <v>0</v>
      </c>
      <c r="EI409" s="326">
        <v>0</v>
      </c>
      <c r="EJ409" s="326">
        <v>0</v>
      </c>
      <c r="EK409" s="326">
        <v>0</v>
      </c>
      <c r="EL409" s="326">
        <v>0</v>
      </c>
      <c r="EM409" s="326">
        <v>1935000</v>
      </c>
      <c r="EN409" s="326">
        <v>0</v>
      </c>
      <c r="EO409" s="326">
        <v>0</v>
      </c>
      <c r="EP409" s="326">
        <v>0</v>
      </c>
      <c r="EQ409" s="326">
        <v>0</v>
      </c>
      <c r="ER409" s="326">
        <v>0</v>
      </c>
      <c r="ES409" s="326">
        <v>0</v>
      </c>
      <c r="ET409" s="326">
        <v>0</v>
      </c>
      <c r="EU409" s="326">
        <v>0</v>
      </c>
      <c r="EV409" s="326">
        <v>0</v>
      </c>
      <c r="EW409" s="326">
        <v>156607.97</v>
      </c>
      <c r="EX409" s="326">
        <v>156607.97</v>
      </c>
      <c r="EY409" s="326">
        <v>0</v>
      </c>
      <c r="EZ409" s="326">
        <v>366.11</v>
      </c>
      <c r="FA409" s="326">
        <v>366.11</v>
      </c>
      <c r="FB409" s="326">
        <v>0</v>
      </c>
      <c r="FC409" s="326">
        <v>0</v>
      </c>
      <c r="FD409" s="326">
        <v>0</v>
      </c>
      <c r="FE409" s="326">
        <v>0</v>
      </c>
      <c r="FF409" s="326">
        <v>0</v>
      </c>
      <c r="FG409" s="326">
        <v>0</v>
      </c>
      <c r="FH409" s="326">
        <v>0</v>
      </c>
      <c r="FI409" s="326">
        <v>0</v>
      </c>
      <c r="FJ409" s="326">
        <v>0</v>
      </c>
      <c r="FK409" s="326">
        <v>0</v>
      </c>
    </row>
    <row r="410" spans="1:167" x14ac:dyDescent="0.15">
      <c r="A410" s="334">
        <v>6461</v>
      </c>
      <c r="B410" s="334" t="s">
        <v>854</v>
      </c>
      <c r="C410" s="326">
        <v>0</v>
      </c>
      <c r="D410" s="326">
        <v>11977577.91</v>
      </c>
      <c r="E410" s="326">
        <v>0</v>
      </c>
      <c r="F410" s="326">
        <v>3357.47</v>
      </c>
      <c r="G410" s="326">
        <v>37580.239999999998</v>
      </c>
      <c r="H410" s="326">
        <v>35620.9</v>
      </c>
      <c r="I410" s="326">
        <v>159220.37</v>
      </c>
      <c r="J410" s="326">
        <v>14597</v>
      </c>
      <c r="K410" s="326">
        <v>493968</v>
      </c>
      <c r="L410" s="326">
        <v>0</v>
      </c>
      <c r="M410" s="326">
        <v>0</v>
      </c>
      <c r="N410" s="326">
        <v>0</v>
      </c>
      <c r="O410" s="326">
        <v>0</v>
      </c>
      <c r="P410" s="326">
        <v>0</v>
      </c>
      <c r="Q410" s="326">
        <v>0</v>
      </c>
      <c r="R410" s="326">
        <v>0</v>
      </c>
      <c r="S410" s="326">
        <v>0</v>
      </c>
      <c r="T410" s="326">
        <v>0</v>
      </c>
      <c r="U410" s="326">
        <v>152733.32</v>
      </c>
      <c r="V410" s="326">
        <v>8395966</v>
      </c>
      <c r="W410" s="326">
        <v>25956.46</v>
      </c>
      <c r="X410" s="326">
        <v>0</v>
      </c>
      <c r="Y410" s="326">
        <v>245270.17</v>
      </c>
      <c r="Z410" s="326">
        <v>71075.45</v>
      </c>
      <c r="AA410" s="326">
        <v>895055.63</v>
      </c>
      <c r="AB410" s="326">
        <v>0</v>
      </c>
      <c r="AC410" s="326">
        <v>0</v>
      </c>
      <c r="AD410" s="326">
        <v>123877.6</v>
      </c>
      <c r="AE410" s="326">
        <v>321886.58</v>
      </c>
      <c r="AF410" s="326">
        <v>0</v>
      </c>
      <c r="AG410" s="326">
        <v>0</v>
      </c>
      <c r="AH410" s="326">
        <v>28795.91</v>
      </c>
      <c r="AI410" s="326">
        <v>0</v>
      </c>
      <c r="AJ410" s="326">
        <v>0</v>
      </c>
      <c r="AK410" s="326">
        <v>22437.9</v>
      </c>
      <c r="AL410" s="326">
        <v>0</v>
      </c>
      <c r="AM410" s="326">
        <v>74517.25</v>
      </c>
      <c r="AN410" s="326">
        <v>32646.29</v>
      </c>
      <c r="AO410" s="326">
        <v>0</v>
      </c>
      <c r="AP410" s="326">
        <v>8841.67</v>
      </c>
      <c r="AQ410" s="326">
        <v>4280390.05</v>
      </c>
      <c r="AR410" s="326">
        <v>4349443.1900000004</v>
      </c>
      <c r="AS410" s="326">
        <v>595055.48</v>
      </c>
      <c r="AT410" s="326">
        <v>686449.68</v>
      </c>
      <c r="AU410" s="326">
        <v>336395.24</v>
      </c>
      <c r="AV410" s="326">
        <v>897177.73</v>
      </c>
      <c r="AW410" s="326">
        <v>873648.58</v>
      </c>
      <c r="AX410" s="326">
        <v>959372.17</v>
      </c>
      <c r="AY410" s="326">
        <v>370580.93</v>
      </c>
      <c r="AZ410" s="326">
        <v>1110622.29</v>
      </c>
      <c r="BA410" s="326">
        <v>3907804.38</v>
      </c>
      <c r="BB410" s="326">
        <v>575816.35</v>
      </c>
      <c r="BC410" s="326">
        <v>189453.04</v>
      </c>
      <c r="BD410" s="326">
        <v>44776.42</v>
      </c>
      <c r="BE410" s="326">
        <v>466515.46</v>
      </c>
      <c r="BF410" s="326">
        <v>2198350.08</v>
      </c>
      <c r="BG410" s="326">
        <v>1227960.78</v>
      </c>
      <c r="BH410" s="326">
        <v>912.59</v>
      </c>
      <c r="BI410" s="326">
        <v>26147.06</v>
      </c>
      <c r="BJ410" s="326">
        <v>68074.2</v>
      </c>
      <c r="BK410" s="326">
        <v>0</v>
      </c>
      <c r="BL410" s="326">
        <v>5340.44</v>
      </c>
      <c r="BM410" s="326">
        <v>0</v>
      </c>
      <c r="BN410" s="326">
        <v>0</v>
      </c>
      <c r="BO410" s="326">
        <v>0</v>
      </c>
      <c r="BP410" s="326">
        <v>0</v>
      </c>
      <c r="BQ410" s="326">
        <v>5027727.46</v>
      </c>
      <c r="BR410" s="326">
        <v>5030717.5599999996</v>
      </c>
      <c r="BS410" s="326">
        <v>5053874.5199999996</v>
      </c>
      <c r="BT410" s="326">
        <v>5104132.2</v>
      </c>
      <c r="BU410" s="326">
        <v>0</v>
      </c>
      <c r="BV410" s="326">
        <v>0</v>
      </c>
      <c r="BW410" s="326">
        <v>2127272.08</v>
      </c>
      <c r="BX410" s="326">
        <v>0</v>
      </c>
      <c r="BY410" s="326">
        <v>0</v>
      </c>
      <c r="BZ410" s="326">
        <v>0</v>
      </c>
      <c r="CA410" s="326">
        <v>0</v>
      </c>
      <c r="CB410" s="326">
        <v>10804.68</v>
      </c>
      <c r="CC410" s="326">
        <v>0</v>
      </c>
      <c r="CD410" s="326">
        <v>0</v>
      </c>
      <c r="CE410" s="326">
        <v>0</v>
      </c>
      <c r="CF410" s="326">
        <v>0</v>
      </c>
      <c r="CG410" s="326">
        <v>0</v>
      </c>
      <c r="CH410" s="326">
        <v>4443.71</v>
      </c>
      <c r="CI410" s="326">
        <v>0</v>
      </c>
      <c r="CJ410" s="326">
        <v>0</v>
      </c>
      <c r="CK410" s="326">
        <v>0</v>
      </c>
      <c r="CL410" s="326">
        <v>0</v>
      </c>
      <c r="CM410" s="326">
        <v>672199</v>
      </c>
      <c r="CN410" s="326">
        <v>52547</v>
      </c>
      <c r="CO410" s="326">
        <v>0</v>
      </c>
      <c r="CP410" s="326">
        <v>0</v>
      </c>
      <c r="CQ410" s="326">
        <v>0</v>
      </c>
      <c r="CR410" s="326">
        <v>11000</v>
      </c>
      <c r="CS410" s="326">
        <v>11055</v>
      </c>
      <c r="CT410" s="326">
        <v>322722.17</v>
      </c>
      <c r="CU410" s="326">
        <v>0</v>
      </c>
      <c r="CV410" s="326">
        <v>0</v>
      </c>
      <c r="CW410" s="326">
        <v>0</v>
      </c>
      <c r="CX410" s="326">
        <v>207501.27</v>
      </c>
      <c r="CY410" s="326">
        <v>0</v>
      </c>
      <c r="CZ410" s="326">
        <v>0</v>
      </c>
      <c r="DA410" s="326">
        <v>0</v>
      </c>
      <c r="DB410" s="326">
        <v>0</v>
      </c>
      <c r="DC410" s="326">
        <v>0</v>
      </c>
      <c r="DD410" s="326">
        <v>338.41</v>
      </c>
      <c r="DE410" s="326">
        <v>0</v>
      </c>
      <c r="DF410" s="326">
        <v>0</v>
      </c>
      <c r="DG410" s="326">
        <v>0</v>
      </c>
      <c r="DH410" s="326">
        <v>0</v>
      </c>
      <c r="DI410" s="326">
        <v>2292168.2999999998</v>
      </c>
      <c r="DJ410" s="326">
        <v>0</v>
      </c>
      <c r="DK410" s="326">
        <v>0</v>
      </c>
      <c r="DL410" s="326">
        <v>404872.22</v>
      </c>
      <c r="DM410" s="326">
        <v>170477.27</v>
      </c>
      <c r="DN410" s="326">
        <v>0</v>
      </c>
      <c r="DO410" s="326">
        <v>0</v>
      </c>
      <c r="DP410" s="326">
        <v>175125.23</v>
      </c>
      <c r="DQ410" s="326">
        <v>3487.48</v>
      </c>
      <c r="DR410" s="326">
        <v>0</v>
      </c>
      <c r="DS410" s="326">
        <v>0</v>
      </c>
      <c r="DT410" s="326">
        <v>0</v>
      </c>
      <c r="DU410" s="326">
        <v>0</v>
      </c>
      <c r="DV410" s="326">
        <v>373752.82</v>
      </c>
      <c r="DW410" s="326">
        <v>0</v>
      </c>
      <c r="DX410" s="326">
        <v>252778.91</v>
      </c>
      <c r="DY410" s="326">
        <v>389643.59</v>
      </c>
      <c r="DZ410" s="326">
        <v>498813.39</v>
      </c>
      <c r="EA410" s="326">
        <v>312400.65999999997</v>
      </c>
      <c r="EB410" s="326">
        <v>49548.05</v>
      </c>
      <c r="EC410" s="326">
        <v>0</v>
      </c>
      <c r="ED410" s="326">
        <v>2074136.16</v>
      </c>
      <c r="EE410" s="326">
        <v>2346126.88</v>
      </c>
      <c r="EF410" s="326">
        <v>3621207.86</v>
      </c>
      <c r="EG410" s="326">
        <v>3349217.14</v>
      </c>
      <c r="EH410" s="326">
        <v>0</v>
      </c>
      <c r="EI410" s="326">
        <v>0</v>
      </c>
      <c r="EJ410" s="326">
        <v>0</v>
      </c>
      <c r="EK410" s="326">
        <v>0</v>
      </c>
      <c r="EL410" s="326">
        <v>0</v>
      </c>
      <c r="EM410" s="326">
        <v>25474326.239999998</v>
      </c>
      <c r="EN410" s="326">
        <v>22241684.030000001</v>
      </c>
      <c r="EO410" s="326">
        <v>8170798.6799999997</v>
      </c>
      <c r="EP410" s="326">
        <v>214086.51</v>
      </c>
      <c r="EQ410" s="326">
        <v>5485</v>
      </c>
      <c r="ER410" s="326">
        <v>14279486.859999999</v>
      </c>
      <c r="ES410" s="326">
        <v>0</v>
      </c>
      <c r="ET410" s="326">
        <v>0</v>
      </c>
      <c r="EU410" s="326">
        <v>309389.40999999997</v>
      </c>
      <c r="EV410" s="326">
        <v>326784.84999999998</v>
      </c>
      <c r="EW410" s="326">
        <v>974759.17</v>
      </c>
      <c r="EX410" s="326">
        <v>957363.73</v>
      </c>
      <c r="EY410" s="326">
        <v>0</v>
      </c>
      <c r="EZ410" s="326">
        <v>97197.77</v>
      </c>
      <c r="FA410" s="326">
        <v>147882.57999999999</v>
      </c>
      <c r="FB410" s="326">
        <v>271365</v>
      </c>
      <c r="FC410" s="326">
        <v>0</v>
      </c>
      <c r="FD410" s="326">
        <v>220680.19</v>
      </c>
      <c r="FE410" s="326">
        <v>0</v>
      </c>
      <c r="FF410" s="326">
        <v>0</v>
      </c>
      <c r="FG410" s="326">
        <v>0</v>
      </c>
      <c r="FH410" s="326">
        <v>25000</v>
      </c>
      <c r="FI410" s="326">
        <v>0</v>
      </c>
      <c r="FJ410" s="326">
        <v>16377.23</v>
      </c>
      <c r="FK410" s="326">
        <v>8622.77</v>
      </c>
    </row>
    <row r="411" spans="1:167" x14ac:dyDescent="0.15">
      <c r="A411" s="334">
        <v>6470</v>
      </c>
      <c r="B411" s="334" t="s">
        <v>855</v>
      </c>
      <c r="C411" s="326">
        <v>920.5</v>
      </c>
      <c r="D411" s="326">
        <v>16246704.52</v>
      </c>
      <c r="E411" s="326">
        <v>5722.68</v>
      </c>
      <c r="F411" s="326">
        <v>9365.2999999999993</v>
      </c>
      <c r="G411" s="326">
        <v>17477</v>
      </c>
      <c r="H411" s="326">
        <v>29254.98</v>
      </c>
      <c r="I411" s="326">
        <v>411320.62</v>
      </c>
      <c r="J411" s="326">
        <v>5837.6</v>
      </c>
      <c r="K411" s="326">
        <v>3209741.15</v>
      </c>
      <c r="L411" s="326">
        <v>0</v>
      </c>
      <c r="M411" s="326">
        <v>0</v>
      </c>
      <c r="N411" s="326">
        <v>0</v>
      </c>
      <c r="O411" s="326">
        <v>0</v>
      </c>
      <c r="P411" s="326">
        <v>0</v>
      </c>
      <c r="Q411" s="326">
        <v>0</v>
      </c>
      <c r="R411" s="326">
        <v>0</v>
      </c>
      <c r="S411" s="326">
        <v>0</v>
      </c>
      <c r="T411" s="326">
        <v>0</v>
      </c>
      <c r="U411" s="326">
        <v>452159.47</v>
      </c>
      <c r="V411" s="326">
        <v>6054853</v>
      </c>
      <c r="W411" s="326">
        <v>8295.9</v>
      </c>
      <c r="X411" s="326">
        <v>0</v>
      </c>
      <c r="Y411" s="326">
        <v>0</v>
      </c>
      <c r="Z411" s="326">
        <v>0</v>
      </c>
      <c r="AA411" s="326">
        <v>981487.48</v>
      </c>
      <c r="AB411" s="326">
        <v>0</v>
      </c>
      <c r="AC411" s="326">
        <v>0</v>
      </c>
      <c r="AD411" s="326">
        <v>64338.5</v>
      </c>
      <c r="AE411" s="326">
        <v>256310.78</v>
      </c>
      <c r="AF411" s="326">
        <v>0</v>
      </c>
      <c r="AG411" s="326">
        <v>0</v>
      </c>
      <c r="AH411" s="326">
        <v>91915.45</v>
      </c>
      <c r="AI411" s="326">
        <v>0</v>
      </c>
      <c r="AJ411" s="326">
        <v>0</v>
      </c>
      <c r="AK411" s="326">
        <v>7350</v>
      </c>
      <c r="AL411" s="326">
        <v>0</v>
      </c>
      <c r="AM411" s="326">
        <v>43810.82</v>
      </c>
      <c r="AN411" s="326">
        <v>51157</v>
      </c>
      <c r="AO411" s="326">
        <v>0</v>
      </c>
      <c r="AP411" s="326">
        <v>30282.48</v>
      </c>
      <c r="AQ411" s="326">
        <v>4010911.03</v>
      </c>
      <c r="AR411" s="326">
        <v>6039599.9299999997</v>
      </c>
      <c r="AS411" s="326">
        <v>267972.03999999998</v>
      </c>
      <c r="AT411" s="326">
        <v>633607</v>
      </c>
      <c r="AU411" s="326">
        <v>493296.82</v>
      </c>
      <c r="AV411" s="326">
        <v>96858.16</v>
      </c>
      <c r="AW411" s="326">
        <v>891752.16</v>
      </c>
      <c r="AX411" s="326">
        <v>1399338.06</v>
      </c>
      <c r="AY411" s="326">
        <v>429332.69</v>
      </c>
      <c r="AZ411" s="326">
        <v>1273128.8999999999</v>
      </c>
      <c r="BA411" s="326">
        <v>5008707.8499999996</v>
      </c>
      <c r="BB411" s="326">
        <v>1163837.68</v>
      </c>
      <c r="BC411" s="326">
        <v>270863.83</v>
      </c>
      <c r="BD411" s="326">
        <v>5916.44</v>
      </c>
      <c r="BE411" s="326">
        <v>495087.97</v>
      </c>
      <c r="BF411" s="326">
        <v>3904192.62</v>
      </c>
      <c r="BG411" s="326">
        <v>897691.93</v>
      </c>
      <c r="BH411" s="326">
        <v>17729.59</v>
      </c>
      <c r="BI411" s="326">
        <v>25708.59</v>
      </c>
      <c r="BJ411" s="326">
        <v>59720.55</v>
      </c>
      <c r="BK411" s="326">
        <v>983368.59</v>
      </c>
      <c r="BL411" s="326">
        <v>984449.07</v>
      </c>
      <c r="BM411" s="326">
        <v>0</v>
      </c>
      <c r="BN411" s="326">
        <v>0</v>
      </c>
      <c r="BO411" s="326">
        <v>0</v>
      </c>
      <c r="BP411" s="326">
        <v>0</v>
      </c>
      <c r="BQ411" s="326">
        <v>5498147.1100000003</v>
      </c>
      <c r="BR411" s="326">
        <v>6141535.2000000002</v>
      </c>
      <c r="BS411" s="326">
        <v>6507224.29</v>
      </c>
      <c r="BT411" s="326">
        <v>7185704.8200000003</v>
      </c>
      <c r="BU411" s="326">
        <v>0</v>
      </c>
      <c r="BV411" s="326">
        <v>0</v>
      </c>
      <c r="BW411" s="326">
        <v>3804182.25</v>
      </c>
      <c r="BX411" s="326">
        <v>0</v>
      </c>
      <c r="BY411" s="326">
        <v>0</v>
      </c>
      <c r="BZ411" s="326">
        <v>0</v>
      </c>
      <c r="CA411" s="326">
        <v>0</v>
      </c>
      <c r="CB411" s="326">
        <v>0</v>
      </c>
      <c r="CC411" s="326">
        <v>16171.92</v>
      </c>
      <c r="CD411" s="326">
        <v>0</v>
      </c>
      <c r="CE411" s="326">
        <v>0</v>
      </c>
      <c r="CF411" s="326">
        <v>0</v>
      </c>
      <c r="CG411" s="326">
        <v>0</v>
      </c>
      <c r="CH411" s="326">
        <v>7048.31</v>
      </c>
      <c r="CI411" s="326">
        <v>0</v>
      </c>
      <c r="CJ411" s="326">
        <v>0</v>
      </c>
      <c r="CK411" s="326">
        <v>0</v>
      </c>
      <c r="CL411" s="326">
        <v>0</v>
      </c>
      <c r="CM411" s="326">
        <v>1205379</v>
      </c>
      <c r="CN411" s="326">
        <v>40482</v>
      </c>
      <c r="CO411" s="326">
        <v>0</v>
      </c>
      <c r="CP411" s="326">
        <v>0</v>
      </c>
      <c r="CQ411" s="326">
        <v>0</v>
      </c>
      <c r="CR411" s="326">
        <v>10338</v>
      </c>
      <c r="CS411" s="326">
        <v>10495</v>
      </c>
      <c r="CT411" s="326">
        <v>592835.73</v>
      </c>
      <c r="CU411" s="326">
        <v>0</v>
      </c>
      <c r="CV411" s="326">
        <v>0</v>
      </c>
      <c r="CW411" s="326">
        <v>0</v>
      </c>
      <c r="CX411" s="326">
        <v>98623.69</v>
      </c>
      <c r="CY411" s="326">
        <v>0</v>
      </c>
      <c r="CZ411" s="326">
        <v>0</v>
      </c>
      <c r="DA411" s="326">
        <v>0</v>
      </c>
      <c r="DB411" s="326">
        <v>0</v>
      </c>
      <c r="DC411" s="326">
        <v>15113.41</v>
      </c>
      <c r="DD411" s="326">
        <v>0</v>
      </c>
      <c r="DE411" s="326">
        <v>0</v>
      </c>
      <c r="DF411" s="326">
        <v>0</v>
      </c>
      <c r="DG411" s="326">
        <v>994.08</v>
      </c>
      <c r="DH411" s="326">
        <v>0</v>
      </c>
      <c r="DI411" s="326">
        <v>4453110.21</v>
      </c>
      <c r="DJ411" s="326">
        <v>0</v>
      </c>
      <c r="DK411" s="326">
        <v>0</v>
      </c>
      <c r="DL411" s="326">
        <v>609418.1</v>
      </c>
      <c r="DM411" s="326">
        <v>282295.07</v>
      </c>
      <c r="DN411" s="326">
        <v>0</v>
      </c>
      <c r="DO411" s="326">
        <v>0</v>
      </c>
      <c r="DP411" s="326">
        <v>250847.98</v>
      </c>
      <c r="DQ411" s="326">
        <v>3291.7</v>
      </c>
      <c r="DR411" s="326">
        <v>0</v>
      </c>
      <c r="DS411" s="326">
        <v>0</v>
      </c>
      <c r="DT411" s="326">
        <v>0</v>
      </c>
      <c r="DU411" s="326">
        <v>0</v>
      </c>
      <c r="DV411" s="326">
        <v>200712.17</v>
      </c>
      <c r="DW411" s="326">
        <v>0</v>
      </c>
      <c r="DX411" s="326">
        <v>32415.27</v>
      </c>
      <c r="DY411" s="326">
        <v>31689.16</v>
      </c>
      <c r="DZ411" s="326">
        <v>17390</v>
      </c>
      <c r="EA411" s="326">
        <v>16532.599999999999</v>
      </c>
      <c r="EB411" s="326">
        <v>1583.51</v>
      </c>
      <c r="EC411" s="326">
        <v>0</v>
      </c>
      <c r="ED411" s="326">
        <v>0</v>
      </c>
      <c r="EE411" s="326">
        <v>0</v>
      </c>
      <c r="EF411" s="326">
        <v>173292.37</v>
      </c>
      <c r="EG411" s="326">
        <v>173292.37</v>
      </c>
      <c r="EH411" s="326">
        <v>0</v>
      </c>
      <c r="EI411" s="326">
        <v>0</v>
      </c>
      <c r="EJ411" s="326">
        <v>0</v>
      </c>
      <c r="EK411" s="326">
        <v>0</v>
      </c>
      <c r="EL411" s="326">
        <v>0</v>
      </c>
      <c r="EM411" s="326">
        <v>10452830.92</v>
      </c>
      <c r="EN411" s="326">
        <v>555227.21</v>
      </c>
      <c r="EO411" s="326">
        <v>10814106.67</v>
      </c>
      <c r="EP411" s="326">
        <v>10258879.460000001</v>
      </c>
      <c r="EQ411" s="326">
        <v>0</v>
      </c>
      <c r="ER411" s="326">
        <v>0</v>
      </c>
      <c r="ES411" s="326">
        <v>0</v>
      </c>
      <c r="ET411" s="326">
        <v>0</v>
      </c>
      <c r="EU411" s="326">
        <v>136105.4</v>
      </c>
      <c r="EV411" s="326">
        <v>155152.82</v>
      </c>
      <c r="EW411" s="326">
        <v>1013179.49</v>
      </c>
      <c r="EX411" s="326">
        <v>993554.09</v>
      </c>
      <c r="EY411" s="326">
        <v>577.98</v>
      </c>
      <c r="EZ411" s="326">
        <v>24.32</v>
      </c>
      <c r="FA411" s="326">
        <v>24.32</v>
      </c>
      <c r="FB411" s="326">
        <v>0</v>
      </c>
      <c r="FC411" s="326">
        <v>0</v>
      </c>
      <c r="FD411" s="326">
        <v>0</v>
      </c>
      <c r="FE411" s="326">
        <v>0</v>
      </c>
      <c r="FF411" s="326">
        <v>0</v>
      </c>
      <c r="FG411" s="326">
        <v>0</v>
      </c>
      <c r="FH411" s="326">
        <v>142706.79999999999</v>
      </c>
      <c r="FI411" s="326">
        <v>46846.99</v>
      </c>
      <c r="FJ411" s="326">
        <v>59267.34</v>
      </c>
      <c r="FK411" s="326">
        <v>36592.47</v>
      </c>
    </row>
    <row r="412" spans="1:167" x14ac:dyDescent="0.15">
      <c r="A412" s="334">
        <v>6475</v>
      </c>
      <c r="B412" s="334" t="s">
        <v>856</v>
      </c>
      <c r="C412" s="326">
        <v>4484.54</v>
      </c>
      <c r="D412" s="326">
        <v>4940547.28</v>
      </c>
      <c r="E412" s="326">
        <v>0</v>
      </c>
      <c r="F412" s="326">
        <v>12300.75</v>
      </c>
      <c r="G412" s="326">
        <v>16047.05</v>
      </c>
      <c r="H412" s="326">
        <v>66389.539999999994</v>
      </c>
      <c r="I412" s="326">
        <v>15664.51</v>
      </c>
      <c r="J412" s="326">
        <v>0</v>
      </c>
      <c r="K412" s="326">
        <v>553908.69999999995</v>
      </c>
      <c r="L412" s="326">
        <v>0</v>
      </c>
      <c r="M412" s="326">
        <v>0</v>
      </c>
      <c r="N412" s="326">
        <v>0</v>
      </c>
      <c r="O412" s="326">
        <v>0</v>
      </c>
      <c r="P412" s="326">
        <v>3657</v>
      </c>
      <c r="Q412" s="326">
        <v>0</v>
      </c>
      <c r="R412" s="326">
        <v>0</v>
      </c>
      <c r="S412" s="326">
        <v>0</v>
      </c>
      <c r="T412" s="326">
        <v>9000</v>
      </c>
      <c r="U412" s="326">
        <v>62490.21</v>
      </c>
      <c r="V412" s="326">
        <v>352083</v>
      </c>
      <c r="W412" s="326">
        <v>5354.75</v>
      </c>
      <c r="X412" s="326">
        <v>0</v>
      </c>
      <c r="Y412" s="326">
        <v>195263.63</v>
      </c>
      <c r="Z412" s="326">
        <v>20724.61</v>
      </c>
      <c r="AA412" s="326">
        <v>426020.43</v>
      </c>
      <c r="AB412" s="326">
        <v>0</v>
      </c>
      <c r="AC412" s="326">
        <v>0</v>
      </c>
      <c r="AD412" s="326">
        <v>123226.6</v>
      </c>
      <c r="AE412" s="326">
        <v>189814.75</v>
      </c>
      <c r="AF412" s="326">
        <v>0</v>
      </c>
      <c r="AG412" s="326">
        <v>0</v>
      </c>
      <c r="AH412" s="326">
        <v>22012.43</v>
      </c>
      <c r="AI412" s="326">
        <v>218.33</v>
      </c>
      <c r="AJ412" s="326">
        <v>0</v>
      </c>
      <c r="AK412" s="326">
        <v>560.9</v>
      </c>
      <c r="AL412" s="326">
        <v>0</v>
      </c>
      <c r="AM412" s="326">
        <v>34875.199999999997</v>
      </c>
      <c r="AN412" s="326">
        <v>11184.58</v>
      </c>
      <c r="AO412" s="326">
        <v>0</v>
      </c>
      <c r="AP412" s="326">
        <v>438.16</v>
      </c>
      <c r="AQ412" s="326">
        <v>1420620.04</v>
      </c>
      <c r="AR412" s="326">
        <v>1492518.35</v>
      </c>
      <c r="AS412" s="326">
        <v>251042.19</v>
      </c>
      <c r="AT412" s="326">
        <v>211258.34</v>
      </c>
      <c r="AU412" s="326">
        <v>153850</v>
      </c>
      <c r="AV412" s="326">
        <v>17497.18</v>
      </c>
      <c r="AW412" s="326">
        <v>82302.429999999993</v>
      </c>
      <c r="AX412" s="326">
        <v>268694.65999999997</v>
      </c>
      <c r="AY412" s="326">
        <v>195620.58</v>
      </c>
      <c r="AZ412" s="326">
        <v>375874.07</v>
      </c>
      <c r="BA412" s="326">
        <v>1336061.8400000001</v>
      </c>
      <c r="BB412" s="326">
        <v>181329.89</v>
      </c>
      <c r="BC412" s="326">
        <v>101387.5</v>
      </c>
      <c r="BD412" s="326">
        <v>0</v>
      </c>
      <c r="BE412" s="326">
        <v>36295.58</v>
      </c>
      <c r="BF412" s="326">
        <v>464322.68</v>
      </c>
      <c r="BG412" s="326">
        <v>621885.54</v>
      </c>
      <c r="BH412" s="326">
        <v>1000</v>
      </c>
      <c r="BI412" s="326">
        <v>0</v>
      </c>
      <c r="BJ412" s="326">
        <v>0</v>
      </c>
      <c r="BK412" s="326">
        <v>0</v>
      </c>
      <c r="BL412" s="326">
        <v>0</v>
      </c>
      <c r="BM412" s="326">
        <v>0</v>
      </c>
      <c r="BN412" s="326">
        <v>0</v>
      </c>
      <c r="BO412" s="326">
        <v>70000</v>
      </c>
      <c r="BP412" s="326">
        <v>70000</v>
      </c>
      <c r="BQ412" s="326">
        <v>6075927.0700000003</v>
      </c>
      <c r="BR412" s="326">
        <v>5930633.1500000004</v>
      </c>
      <c r="BS412" s="326">
        <v>6145927.0700000003</v>
      </c>
      <c r="BT412" s="326">
        <v>6000633.1500000004</v>
      </c>
      <c r="BU412" s="326">
        <v>0</v>
      </c>
      <c r="BV412" s="326">
        <v>0</v>
      </c>
      <c r="BW412" s="326">
        <v>464322.68</v>
      </c>
      <c r="BX412" s="326">
        <v>0</v>
      </c>
      <c r="BY412" s="326">
        <v>0</v>
      </c>
      <c r="BZ412" s="326">
        <v>0</v>
      </c>
      <c r="CA412" s="326">
        <v>0</v>
      </c>
      <c r="CB412" s="326">
        <v>0</v>
      </c>
      <c r="CC412" s="326">
        <v>0</v>
      </c>
      <c r="CD412" s="326">
        <v>0</v>
      </c>
      <c r="CE412" s="326">
        <v>0</v>
      </c>
      <c r="CF412" s="326">
        <v>0</v>
      </c>
      <c r="CG412" s="326">
        <v>0</v>
      </c>
      <c r="CH412" s="326">
        <v>57382.71</v>
      </c>
      <c r="CI412" s="326">
        <v>0</v>
      </c>
      <c r="CJ412" s="326">
        <v>190861.34</v>
      </c>
      <c r="CK412" s="326">
        <v>0</v>
      </c>
      <c r="CL412" s="326">
        <v>0</v>
      </c>
      <c r="CM412" s="326">
        <v>58902</v>
      </c>
      <c r="CN412" s="326">
        <v>0</v>
      </c>
      <c r="CO412" s="326">
        <v>0</v>
      </c>
      <c r="CP412" s="326">
        <v>0</v>
      </c>
      <c r="CQ412" s="326">
        <v>0</v>
      </c>
      <c r="CR412" s="326">
        <v>2000</v>
      </c>
      <c r="CS412" s="326">
        <v>0</v>
      </c>
      <c r="CT412" s="326">
        <v>78480.91</v>
      </c>
      <c r="CU412" s="326">
        <v>0</v>
      </c>
      <c r="CV412" s="326">
        <v>0</v>
      </c>
      <c r="CW412" s="326">
        <v>0</v>
      </c>
      <c r="CX412" s="326">
        <v>50560.21</v>
      </c>
      <c r="CY412" s="326">
        <v>0</v>
      </c>
      <c r="CZ412" s="326">
        <v>0</v>
      </c>
      <c r="DA412" s="326">
        <v>0</v>
      </c>
      <c r="DB412" s="326">
        <v>0</v>
      </c>
      <c r="DC412" s="326">
        <v>0</v>
      </c>
      <c r="DD412" s="326">
        <v>0</v>
      </c>
      <c r="DE412" s="326">
        <v>0</v>
      </c>
      <c r="DF412" s="326">
        <v>0</v>
      </c>
      <c r="DG412" s="326">
        <v>0</v>
      </c>
      <c r="DH412" s="326">
        <v>0</v>
      </c>
      <c r="DI412" s="326">
        <v>453175.59</v>
      </c>
      <c r="DJ412" s="326">
        <v>0</v>
      </c>
      <c r="DK412" s="326">
        <v>0</v>
      </c>
      <c r="DL412" s="326">
        <v>130319.84</v>
      </c>
      <c r="DM412" s="326">
        <v>26906.58</v>
      </c>
      <c r="DN412" s="326">
        <v>0</v>
      </c>
      <c r="DO412" s="326">
        <v>0</v>
      </c>
      <c r="DP412" s="326">
        <v>44726.68</v>
      </c>
      <c r="DQ412" s="326">
        <v>8840</v>
      </c>
      <c r="DR412" s="326">
        <v>0</v>
      </c>
      <c r="DS412" s="326">
        <v>0</v>
      </c>
      <c r="DT412" s="326">
        <v>0</v>
      </c>
      <c r="DU412" s="326">
        <v>0</v>
      </c>
      <c r="DV412" s="326">
        <v>234056.62</v>
      </c>
      <c r="DW412" s="326">
        <v>0</v>
      </c>
      <c r="DX412" s="326">
        <v>16777.22</v>
      </c>
      <c r="DY412" s="326">
        <v>33983.79</v>
      </c>
      <c r="DZ412" s="326">
        <v>85517.440000000002</v>
      </c>
      <c r="EA412" s="326">
        <v>22331.75</v>
      </c>
      <c r="EB412" s="326">
        <v>45979.12</v>
      </c>
      <c r="EC412" s="326">
        <v>0</v>
      </c>
      <c r="ED412" s="326">
        <v>28315.43</v>
      </c>
      <c r="EE412" s="326">
        <v>29899.94</v>
      </c>
      <c r="EF412" s="326">
        <v>587509.51</v>
      </c>
      <c r="EG412" s="326">
        <v>585925</v>
      </c>
      <c r="EH412" s="326">
        <v>0</v>
      </c>
      <c r="EI412" s="326">
        <v>0</v>
      </c>
      <c r="EJ412" s="326">
        <v>0</v>
      </c>
      <c r="EK412" s="326">
        <v>0</v>
      </c>
      <c r="EL412" s="326">
        <v>0</v>
      </c>
      <c r="EM412" s="326">
        <v>2240000</v>
      </c>
      <c r="EN412" s="326">
        <v>2077038.37</v>
      </c>
      <c r="EO412" s="326">
        <v>378375.96</v>
      </c>
      <c r="EP412" s="326">
        <v>59739.53</v>
      </c>
      <c r="EQ412" s="326">
        <v>53800</v>
      </c>
      <c r="ER412" s="326">
        <v>1704601.94</v>
      </c>
      <c r="ES412" s="326">
        <v>0</v>
      </c>
      <c r="ET412" s="326">
        <v>0</v>
      </c>
      <c r="EU412" s="326">
        <v>0</v>
      </c>
      <c r="EV412" s="326">
        <v>5555.06</v>
      </c>
      <c r="EW412" s="326">
        <v>279555.57</v>
      </c>
      <c r="EX412" s="326">
        <v>274000.51</v>
      </c>
      <c r="EY412" s="326">
        <v>0</v>
      </c>
      <c r="EZ412" s="326">
        <v>-5583.22</v>
      </c>
      <c r="FA412" s="326">
        <v>-1934.63</v>
      </c>
      <c r="FB412" s="326">
        <v>22103</v>
      </c>
      <c r="FC412" s="326">
        <v>0</v>
      </c>
      <c r="FD412" s="326">
        <v>18454.41</v>
      </c>
      <c r="FE412" s="326">
        <v>0</v>
      </c>
      <c r="FF412" s="326">
        <v>0</v>
      </c>
      <c r="FG412" s="326">
        <v>0</v>
      </c>
      <c r="FH412" s="326">
        <v>0</v>
      </c>
      <c r="FI412" s="326">
        <v>0</v>
      </c>
      <c r="FJ412" s="326">
        <v>0</v>
      </c>
      <c r="FK412" s="326">
        <v>0</v>
      </c>
    </row>
    <row r="413" spans="1:167" x14ac:dyDescent="0.15">
      <c r="A413" s="334">
        <v>6482</v>
      </c>
      <c r="B413" s="334" t="s">
        <v>857</v>
      </c>
      <c r="C413" s="326">
        <v>0</v>
      </c>
      <c r="D413" s="326">
        <v>6658120.4400000004</v>
      </c>
      <c r="E413" s="326">
        <v>0</v>
      </c>
      <c r="F413" s="326">
        <v>4257.08</v>
      </c>
      <c r="G413" s="326">
        <v>12621.4</v>
      </c>
      <c r="H413" s="326">
        <v>35429.51</v>
      </c>
      <c r="I413" s="326">
        <v>38143.01</v>
      </c>
      <c r="J413" s="326">
        <v>0</v>
      </c>
      <c r="K413" s="326">
        <v>1564455</v>
      </c>
      <c r="L413" s="326">
        <v>0</v>
      </c>
      <c r="M413" s="326">
        <v>0</v>
      </c>
      <c r="N413" s="326">
        <v>0</v>
      </c>
      <c r="O413" s="326">
        <v>0</v>
      </c>
      <c r="P413" s="326">
        <v>0</v>
      </c>
      <c r="Q413" s="326">
        <v>0</v>
      </c>
      <c r="R413" s="326">
        <v>0</v>
      </c>
      <c r="S413" s="326">
        <v>0</v>
      </c>
      <c r="T413" s="326">
        <v>0</v>
      </c>
      <c r="U413" s="326">
        <v>28173.77</v>
      </c>
      <c r="V413" s="326">
        <v>37470</v>
      </c>
      <c r="W413" s="326">
        <v>5894</v>
      </c>
      <c r="X413" s="326">
        <v>0</v>
      </c>
      <c r="Y413" s="326">
        <v>0</v>
      </c>
      <c r="Z413" s="326">
        <v>0</v>
      </c>
      <c r="AA413" s="326">
        <v>253540.39</v>
      </c>
      <c r="AB413" s="326">
        <v>0</v>
      </c>
      <c r="AC413" s="326">
        <v>0</v>
      </c>
      <c r="AD413" s="326">
        <v>22999.99</v>
      </c>
      <c r="AE413" s="326">
        <v>78048.14</v>
      </c>
      <c r="AF413" s="326">
        <v>0</v>
      </c>
      <c r="AG413" s="326">
        <v>0</v>
      </c>
      <c r="AH413" s="326">
        <v>0</v>
      </c>
      <c r="AI413" s="326">
        <v>0</v>
      </c>
      <c r="AJ413" s="326">
        <v>0</v>
      </c>
      <c r="AK413" s="326">
        <v>0</v>
      </c>
      <c r="AL413" s="326">
        <v>0</v>
      </c>
      <c r="AM413" s="326">
        <v>11220</v>
      </c>
      <c r="AN413" s="326">
        <v>0</v>
      </c>
      <c r="AO413" s="326">
        <v>0</v>
      </c>
      <c r="AP413" s="326">
        <v>0</v>
      </c>
      <c r="AQ413" s="326">
        <v>2135797.7799999998</v>
      </c>
      <c r="AR413" s="326">
        <v>2436507.17</v>
      </c>
      <c r="AS413" s="326">
        <v>250390.25</v>
      </c>
      <c r="AT413" s="326">
        <v>139360.53</v>
      </c>
      <c r="AU413" s="326">
        <v>91732.64</v>
      </c>
      <c r="AV413" s="326">
        <v>1771.81</v>
      </c>
      <c r="AW413" s="326">
        <v>174257.36</v>
      </c>
      <c r="AX413" s="326">
        <v>227615.28</v>
      </c>
      <c r="AY413" s="326">
        <v>421832.07</v>
      </c>
      <c r="AZ413" s="326">
        <v>545861.71</v>
      </c>
      <c r="BA413" s="326">
        <v>1040632.5</v>
      </c>
      <c r="BB413" s="326">
        <v>14703.37</v>
      </c>
      <c r="BC413" s="326">
        <v>84663</v>
      </c>
      <c r="BD413" s="326">
        <v>33906.879999999997</v>
      </c>
      <c r="BE413" s="326">
        <v>87501.46</v>
      </c>
      <c r="BF413" s="326">
        <v>491840.46</v>
      </c>
      <c r="BG413" s="326">
        <v>597627.96</v>
      </c>
      <c r="BH413" s="326">
        <v>0</v>
      </c>
      <c r="BI413" s="326">
        <v>0</v>
      </c>
      <c r="BJ413" s="326">
        <v>0</v>
      </c>
      <c r="BK413" s="326">
        <v>0</v>
      </c>
      <c r="BL413" s="326">
        <v>0</v>
      </c>
      <c r="BM413" s="326">
        <v>0</v>
      </c>
      <c r="BN413" s="326">
        <v>0</v>
      </c>
      <c r="BO413" s="326">
        <v>0</v>
      </c>
      <c r="BP413" s="326">
        <v>0</v>
      </c>
      <c r="BQ413" s="326">
        <v>2024140.01</v>
      </c>
      <c r="BR413" s="326">
        <v>1998510.51</v>
      </c>
      <c r="BS413" s="326">
        <v>2024140.01</v>
      </c>
      <c r="BT413" s="326">
        <v>1998510.51</v>
      </c>
      <c r="BU413" s="326">
        <v>0</v>
      </c>
      <c r="BV413" s="326">
        <v>0</v>
      </c>
      <c r="BW413" s="326">
        <v>491840.46</v>
      </c>
      <c r="BX413" s="326">
        <v>0</v>
      </c>
      <c r="BY413" s="326">
        <v>0</v>
      </c>
      <c r="BZ413" s="326">
        <v>0</v>
      </c>
      <c r="CA413" s="326">
        <v>0</v>
      </c>
      <c r="CB413" s="326">
        <v>0</v>
      </c>
      <c r="CC413" s="326">
        <v>0</v>
      </c>
      <c r="CD413" s="326">
        <v>0</v>
      </c>
      <c r="CE413" s="326">
        <v>0</v>
      </c>
      <c r="CF413" s="326">
        <v>0</v>
      </c>
      <c r="CG413" s="326">
        <v>0</v>
      </c>
      <c r="CH413" s="326">
        <v>0</v>
      </c>
      <c r="CI413" s="326">
        <v>951.8</v>
      </c>
      <c r="CJ413" s="326">
        <v>0</v>
      </c>
      <c r="CK413" s="326">
        <v>0</v>
      </c>
      <c r="CL413" s="326">
        <v>0</v>
      </c>
      <c r="CM413" s="326">
        <v>110805</v>
      </c>
      <c r="CN413" s="326">
        <v>0</v>
      </c>
      <c r="CO413" s="326">
        <v>0</v>
      </c>
      <c r="CP413" s="326">
        <v>0</v>
      </c>
      <c r="CQ413" s="326">
        <v>0</v>
      </c>
      <c r="CR413" s="326">
        <v>0</v>
      </c>
      <c r="CS413" s="326">
        <v>0</v>
      </c>
      <c r="CT413" s="326">
        <v>85189.119999999995</v>
      </c>
      <c r="CU413" s="326">
        <v>0</v>
      </c>
      <c r="CV413" s="326">
        <v>0</v>
      </c>
      <c r="CW413" s="326">
        <v>0</v>
      </c>
      <c r="CX413" s="326">
        <v>0</v>
      </c>
      <c r="CY413" s="326">
        <v>0</v>
      </c>
      <c r="CZ413" s="326">
        <v>0</v>
      </c>
      <c r="DA413" s="326">
        <v>0</v>
      </c>
      <c r="DB413" s="326">
        <v>0</v>
      </c>
      <c r="DC413" s="326">
        <v>0</v>
      </c>
      <c r="DD413" s="326">
        <v>0</v>
      </c>
      <c r="DE413" s="326">
        <v>0</v>
      </c>
      <c r="DF413" s="326">
        <v>0</v>
      </c>
      <c r="DG413" s="326">
        <v>0</v>
      </c>
      <c r="DH413" s="326">
        <v>0</v>
      </c>
      <c r="DI413" s="326">
        <v>496332.42</v>
      </c>
      <c r="DJ413" s="326">
        <v>0</v>
      </c>
      <c r="DK413" s="326">
        <v>0</v>
      </c>
      <c r="DL413" s="326">
        <v>98951.95</v>
      </c>
      <c r="DM413" s="326">
        <v>2681</v>
      </c>
      <c r="DN413" s="326">
        <v>0</v>
      </c>
      <c r="DO413" s="326">
        <v>0</v>
      </c>
      <c r="DP413" s="326">
        <v>16304.78</v>
      </c>
      <c r="DQ413" s="326">
        <v>0</v>
      </c>
      <c r="DR413" s="326">
        <v>0</v>
      </c>
      <c r="DS413" s="326">
        <v>0</v>
      </c>
      <c r="DT413" s="326">
        <v>0</v>
      </c>
      <c r="DU413" s="326">
        <v>0</v>
      </c>
      <c r="DV413" s="326">
        <v>74516.23</v>
      </c>
      <c r="DW413" s="326">
        <v>0</v>
      </c>
      <c r="DX413" s="326">
        <v>0</v>
      </c>
      <c r="DY413" s="326">
        <v>0</v>
      </c>
      <c r="DZ413" s="326">
        <v>0</v>
      </c>
      <c r="EA413" s="326">
        <v>0</v>
      </c>
      <c r="EB413" s="326">
        <v>0</v>
      </c>
      <c r="EC413" s="326">
        <v>0</v>
      </c>
      <c r="ED413" s="326">
        <v>408356.81</v>
      </c>
      <c r="EE413" s="326">
        <v>398319.47</v>
      </c>
      <c r="EF413" s="326">
        <v>1855601.42</v>
      </c>
      <c r="EG413" s="326">
        <v>1769613.76</v>
      </c>
      <c r="EH413" s="326">
        <v>0</v>
      </c>
      <c r="EI413" s="326">
        <v>0</v>
      </c>
      <c r="EJ413" s="326">
        <v>0</v>
      </c>
      <c r="EK413" s="326">
        <v>96025</v>
      </c>
      <c r="EL413" s="326">
        <v>0</v>
      </c>
      <c r="EM413" s="326">
        <v>20190000</v>
      </c>
      <c r="EN413" s="326">
        <v>841653.43</v>
      </c>
      <c r="EO413" s="326">
        <v>55429.36</v>
      </c>
      <c r="EP413" s="326">
        <v>52.16</v>
      </c>
      <c r="EQ413" s="326">
        <v>0</v>
      </c>
      <c r="ER413" s="326">
        <v>336276.23</v>
      </c>
      <c r="ES413" s="326">
        <v>0</v>
      </c>
      <c r="ET413" s="326">
        <v>450000</v>
      </c>
      <c r="EU413" s="326">
        <v>16238.37</v>
      </c>
      <c r="EV413" s="326">
        <v>17864.05</v>
      </c>
      <c r="EW413" s="326">
        <v>265170.07</v>
      </c>
      <c r="EX413" s="326">
        <v>263544.39</v>
      </c>
      <c r="EY413" s="326">
        <v>0</v>
      </c>
      <c r="EZ413" s="326">
        <v>400009.54</v>
      </c>
      <c r="FA413" s="326">
        <v>388530.08</v>
      </c>
      <c r="FB413" s="326">
        <v>9920.17</v>
      </c>
      <c r="FC413" s="326">
        <v>21399.63</v>
      </c>
      <c r="FD413" s="326">
        <v>0</v>
      </c>
      <c r="FE413" s="326">
        <v>0</v>
      </c>
      <c r="FF413" s="326">
        <v>0</v>
      </c>
      <c r="FG413" s="326">
        <v>0</v>
      </c>
      <c r="FH413" s="326">
        <v>0</v>
      </c>
      <c r="FI413" s="326">
        <v>0</v>
      </c>
      <c r="FJ413" s="326">
        <v>0</v>
      </c>
      <c r="FK413" s="326">
        <v>0</v>
      </c>
    </row>
    <row r="414" spans="1:167" x14ac:dyDescent="0.15">
      <c r="A414" s="334">
        <v>6545</v>
      </c>
      <c r="B414" s="334" t="s">
        <v>858</v>
      </c>
      <c r="C414" s="326">
        <v>0</v>
      </c>
      <c r="D414" s="326">
        <v>7827670.7599999998</v>
      </c>
      <c r="E414" s="326">
        <v>208785.65</v>
      </c>
      <c r="F414" s="326">
        <v>10624.25</v>
      </c>
      <c r="G414" s="326">
        <v>41385.56</v>
      </c>
      <c r="H414" s="326">
        <v>38484.67</v>
      </c>
      <c r="I414" s="326">
        <v>157433.82999999999</v>
      </c>
      <c r="J414" s="326">
        <v>0</v>
      </c>
      <c r="K414" s="326">
        <v>927562</v>
      </c>
      <c r="L414" s="326">
        <v>0</v>
      </c>
      <c r="M414" s="326">
        <v>0</v>
      </c>
      <c r="N414" s="326">
        <v>0</v>
      </c>
      <c r="O414" s="326">
        <v>0</v>
      </c>
      <c r="P414" s="326">
        <v>571.5</v>
      </c>
      <c r="Q414" s="326">
        <v>0</v>
      </c>
      <c r="R414" s="326">
        <v>5000</v>
      </c>
      <c r="S414" s="326">
        <v>0</v>
      </c>
      <c r="T414" s="326">
        <v>0</v>
      </c>
      <c r="U414" s="326">
        <v>89828.31</v>
      </c>
      <c r="V414" s="326">
        <v>4945398</v>
      </c>
      <c r="W414" s="326">
        <v>22805.43</v>
      </c>
      <c r="X414" s="326">
        <v>0</v>
      </c>
      <c r="Y414" s="326">
        <v>0</v>
      </c>
      <c r="Z414" s="326">
        <v>12329.88</v>
      </c>
      <c r="AA414" s="326">
        <v>488016.45</v>
      </c>
      <c r="AB414" s="326">
        <v>0</v>
      </c>
      <c r="AC414" s="326">
        <v>0</v>
      </c>
      <c r="AD414" s="326">
        <v>26005</v>
      </c>
      <c r="AE414" s="326">
        <v>110877</v>
      </c>
      <c r="AF414" s="326">
        <v>0</v>
      </c>
      <c r="AG414" s="326">
        <v>0</v>
      </c>
      <c r="AH414" s="326">
        <v>27969.09</v>
      </c>
      <c r="AI414" s="326">
        <v>0</v>
      </c>
      <c r="AJ414" s="326">
        <v>0</v>
      </c>
      <c r="AK414" s="326">
        <v>2100</v>
      </c>
      <c r="AL414" s="326">
        <v>0</v>
      </c>
      <c r="AM414" s="326">
        <v>1332.78</v>
      </c>
      <c r="AN414" s="326">
        <v>26377.69</v>
      </c>
      <c r="AO414" s="326">
        <v>0</v>
      </c>
      <c r="AP414" s="326">
        <v>18390.509999999998</v>
      </c>
      <c r="AQ414" s="326">
        <v>131286.69</v>
      </c>
      <c r="AR414" s="326">
        <v>4428614.07</v>
      </c>
      <c r="AS414" s="326">
        <v>1130728.22</v>
      </c>
      <c r="AT414" s="326">
        <v>349320.2</v>
      </c>
      <c r="AU414" s="326">
        <v>457282.53</v>
      </c>
      <c r="AV414" s="326">
        <v>22426.93</v>
      </c>
      <c r="AW414" s="326">
        <v>668261.68999999994</v>
      </c>
      <c r="AX414" s="326">
        <v>954317.81</v>
      </c>
      <c r="AY414" s="326">
        <v>376716.91</v>
      </c>
      <c r="AZ414" s="326">
        <v>594140.43000000005</v>
      </c>
      <c r="BA414" s="326">
        <v>2925078.47</v>
      </c>
      <c r="BB414" s="326">
        <v>405887.25</v>
      </c>
      <c r="BC414" s="326">
        <v>141599.37</v>
      </c>
      <c r="BD414" s="326">
        <v>20639.88</v>
      </c>
      <c r="BE414" s="326">
        <v>112382.94</v>
      </c>
      <c r="BF414" s="326">
        <v>1671266.14</v>
      </c>
      <c r="BG414" s="326">
        <v>835429.06</v>
      </c>
      <c r="BH414" s="326">
        <v>74.739999999999995</v>
      </c>
      <c r="BI414" s="326">
        <v>0</v>
      </c>
      <c r="BJ414" s="326">
        <v>0</v>
      </c>
      <c r="BK414" s="326">
        <v>0</v>
      </c>
      <c r="BL414" s="326">
        <v>0</v>
      </c>
      <c r="BM414" s="326">
        <v>163653.48000000001</v>
      </c>
      <c r="BN414" s="326">
        <v>0</v>
      </c>
      <c r="BO414" s="326">
        <v>4777539.88</v>
      </c>
      <c r="BP414" s="326">
        <v>4704688.3899999997</v>
      </c>
      <c r="BQ414" s="326">
        <v>0</v>
      </c>
      <c r="BR414" s="326">
        <v>0</v>
      </c>
      <c r="BS414" s="326">
        <v>4941193.3600000003</v>
      </c>
      <c r="BT414" s="326">
        <v>4704688.3899999997</v>
      </c>
      <c r="BU414" s="326">
        <v>0</v>
      </c>
      <c r="BV414" s="326">
        <v>0</v>
      </c>
      <c r="BW414" s="326">
        <v>1671266.14</v>
      </c>
      <c r="BX414" s="326">
        <v>0</v>
      </c>
      <c r="BY414" s="326">
        <v>0</v>
      </c>
      <c r="BZ414" s="326">
        <v>0</v>
      </c>
      <c r="CA414" s="326">
        <v>0</v>
      </c>
      <c r="CB414" s="326">
        <v>997.68</v>
      </c>
      <c r="CC414" s="326">
        <v>0</v>
      </c>
      <c r="CD414" s="326">
        <v>0</v>
      </c>
      <c r="CE414" s="326">
        <v>0</v>
      </c>
      <c r="CF414" s="326">
        <v>0</v>
      </c>
      <c r="CG414" s="326">
        <v>0</v>
      </c>
      <c r="CH414" s="326">
        <v>12170.24</v>
      </c>
      <c r="CI414" s="326">
        <v>0</v>
      </c>
      <c r="CJ414" s="326">
        <v>0</v>
      </c>
      <c r="CK414" s="326">
        <v>0</v>
      </c>
      <c r="CL414" s="326">
        <v>0</v>
      </c>
      <c r="CM414" s="326">
        <v>535315</v>
      </c>
      <c r="CN414" s="326">
        <v>12173</v>
      </c>
      <c r="CO414" s="326">
        <v>0</v>
      </c>
      <c r="CP414" s="326">
        <v>0</v>
      </c>
      <c r="CQ414" s="326">
        <v>0</v>
      </c>
      <c r="CR414" s="326">
        <v>0</v>
      </c>
      <c r="CS414" s="326">
        <v>3156</v>
      </c>
      <c r="CT414" s="326">
        <v>180749.33</v>
      </c>
      <c r="CU414" s="326">
        <v>0</v>
      </c>
      <c r="CV414" s="326">
        <v>0</v>
      </c>
      <c r="CW414" s="326">
        <v>0</v>
      </c>
      <c r="CX414" s="326">
        <v>0</v>
      </c>
      <c r="CY414" s="326">
        <v>0</v>
      </c>
      <c r="CZ414" s="326">
        <v>0</v>
      </c>
      <c r="DA414" s="326">
        <v>0</v>
      </c>
      <c r="DB414" s="326">
        <v>0</v>
      </c>
      <c r="DC414" s="326">
        <v>0</v>
      </c>
      <c r="DD414" s="326">
        <v>0</v>
      </c>
      <c r="DE414" s="326">
        <v>0</v>
      </c>
      <c r="DF414" s="326">
        <v>0</v>
      </c>
      <c r="DG414" s="326">
        <v>0</v>
      </c>
      <c r="DH414" s="326">
        <v>0</v>
      </c>
      <c r="DI414" s="326">
        <v>1670957.05</v>
      </c>
      <c r="DJ414" s="326">
        <v>0</v>
      </c>
      <c r="DK414" s="326">
        <v>0</v>
      </c>
      <c r="DL414" s="326">
        <v>258851.72</v>
      </c>
      <c r="DM414" s="326">
        <v>195368.55</v>
      </c>
      <c r="DN414" s="326">
        <v>0</v>
      </c>
      <c r="DO414" s="326">
        <v>0</v>
      </c>
      <c r="DP414" s="326">
        <v>230834.1</v>
      </c>
      <c r="DQ414" s="326">
        <v>2885.26</v>
      </c>
      <c r="DR414" s="326">
        <v>0</v>
      </c>
      <c r="DS414" s="326">
        <v>0</v>
      </c>
      <c r="DT414" s="326">
        <v>0</v>
      </c>
      <c r="DU414" s="326">
        <v>0</v>
      </c>
      <c r="DV414" s="326">
        <v>56930.71</v>
      </c>
      <c r="DW414" s="326">
        <v>0</v>
      </c>
      <c r="DX414" s="326">
        <v>880</v>
      </c>
      <c r="DY414" s="326">
        <v>0</v>
      </c>
      <c r="DZ414" s="326">
        <v>2420</v>
      </c>
      <c r="EA414" s="326">
        <v>0</v>
      </c>
      <c r="EB414" s="326">
        <v>2420</v>
      </c>
      <c r="EC414" s="326">
        <v>880</v>
      </c>
      <c r="ED414" s="326">
        <v>1746134.52</v>
      </c>
      <c r="EE414" s="326">
        <v>5593986.8399999999</v>
      </c>
      <c r="EF414" s="326">
        <v>8141843.1299999999</v>
      </c>
      <c r="EG414" s="326">
        <v>4220099</v>
      </c>
      <c r="EH414" s="326">
        <v>73891.81</v>
      </c>
      <c r="EI414" s="326">
        <v>0</v>
      </c>
      <c r="EJ414" s="326">
        <v>0</v>
      </c>
      <c r="EK414" s="326">
        <v>0</v>
      </c>
      <c r="EL414" s="326">
        <v>0</v>
      </c>
      <c r="EM414" s="326">
        <v>29810120.25</v>
      </c>
      <c r="EN414" s="326">
        <v>1350632.01</v>
      </c>
      <c r="EO414" s="326">
        <v>1260982.1000000001</v>
      </c>
      <c r="EP414" s="326">
        <v>11038.09</v>
      </c>
      <c r="EQ414" s="326">
        <v>0</v>
      </c>
      <c r="ER414" s="326">
        <v>100688</v>
      </c>
      <c r="ES414" s="326">
        <v>0</v>
      </c>
      <c r="ET414" s="326">
        <v>0</v>
      </c>
      <c r="EU414" s="326">
        <v>110475.68</v>
      </c>
      <c r="EV414" s="326">
        <v>86213.9</v>
      </c>
      <c r="EW414" s="326">
        <v>673079.62</v>
      </c>
      <c r="EX414" s="326">
        <v>697341.4</v>
      </c>
      <c r="EY414" s="326">
        <v>0</v>
      </c>
      <c r="EZ414" s="326">
        <v>152103.24</v>
      </c>
      <c r="FA414" s="326">
        <v>83472.39</v>
      </c>
      <c r="FB414" s="326">
        <v>39202.120000000003</v>
      </c>
      <c r="FC414" s="326">
        <v>35806.04</v>
      </c>
      <c r="FD414" s="326">
        <v>72026.929999999993</v>
      </c>
      <c r="FE414" s="326">
        <v>0</v>
      </c>
      <c r="FF414" s="326">
        <v>0</v>
      </c>
      <c r="FG414" s="326">
        <v>0</v>
      </c>
      <c r="FH414" s="326">
        <v>0</v>
      </c>
      <c r="FI414" s="326">
        <v>0</v>
      </c>
      <c r="FJ414" s="326">
        <v>0</v>
      </c>
      <c r="FK414" s="326">
        <v>0</v>
      </c>
    </row>
    <row r="415" spans="1:167" x14ac:dyDescent="0.15">
      <c r="A415" s="334">
        <v>6608</v>
      </c>
      <c r="B415" s="334" t="s">
        <v>859</v>
      </c>
      <c r="C415" s="326">
        <v>0</v>
      </c>
      <c r="D415" s="326">
        <v>7450523</v>
      </c>
      <c r="E415" s="326">
        <v>11354.71</v>
      </c>
      <c r="F415" s="326">
        <v>76580.47</v>
      </c>
      <c r="G415" s="326">
        <v>78948.429999999993</v>
      </c>
      <c r="H415" s="326">
        <v>31313.279999999999</v>
      </c>
      <c r="I415" s="326">
        <v>107087.98</v>
      </c>
      <c r="J415" s="326">
        <v>0</v>
      </c>
      <c r="K415" s="326">
        <v>1612309.28</v>
      </c>
      <c r="L415" s="326">
        <v>0</v>
      </c>
      <c r="M415" s="326">
        <v>0</v>
      </c>
      <c r="N415" s="326">
        <v>0</v>
      </c>
      <c r="O415" s="326">
        <v>0</v>
      </c>
      <c r="P415" s="326">
        <v>5399.04</v>
      </c>
      <c r="Q415" s="326">
        <v>0</v>
      </c>
      <c r="R415" s="326">
        <v>0</v>
      </c>
      <c r="S415" s="326">
        <v>0</v>
      </c>
      <c r="T415" s="326">
        <v>0</v>
      </c>
      <c r="U415" s="326">
        <v>120844.11</v>
      </c>
      <c r="V415" s="326">
        <v>6481709</v>
      </c>
      <c r="W415" s="326">
        <v>18002.36</v>
      </c>
      <c r="X415" s="326">
        <v>0</v>
      </c>
      <c r="Y415" s="326">
        <v>0</v>
      </c>
      <c r="Z415" s="326">
        <v>10298.459999999999</v>
      </c>
      <c r="AA415" s="326">
        <v>677147.49</v>
      </c>
      <c r="AB415" s="326">
        <v>0</v>
      </c>
      <c r="AC415" s="326">
        <v>0</v>
      </c>
      <c r="AD415" s="326">
        <v>33890</v>
      </c>
      <c r="AE415" s="326">
        <v>85475</v>
      </c>
      <c r="AF415" s="326">
        <v>0</v>
      </c>
      <c r="AG415" s="326">
        <v>0</v>
      </c>
      <c r="AH415" s="326">
        <v>32309.040000000001</v>
      </c>
      <c r="AI415" s="326">
        <v>0</v>
      </c>
      <c r="AJ415" s="326">
        <v>0</v>
      </c>
      <c r="AK415" s="326">
        <v>0</v>
      </c>
      <c r="AL415" s="326">
        <v>0</v>
      </c>
      <c r="AM415" s="326">
        <v>58638.65</v>
      </c>
      <c r="AN415" s="326">
        <v>1055.19</v>
      </c>
      <c r="AO415" s="326">
        <v>0</v>
      </c>
      <c r="AP415" s="326">
        <v>23939.25</v>
      </c>
      <c r="AQ415" s="326">
        <v>2610474.7400000002</v>
      </c>
      <c r="AR415" s="326">
        <v>4144153.65</v>
      </c>
      <c r="AS415" s="326">
        <v>471594.72</v>
      </c>
      <c r="AT415" s="326">
        <v>530252.97</v>
      </c>
      <c r="AU415" s="326">
        <v>360365.84</v>
      </c>
      <c r="AV415" s="326">
        <v>0</v>
      </c>
      <c r="AW415" s="326">
        <v>474036.44</v>
      </c>
      <c r="AX415" s="326">
        <v>434251.83</v>
      </c>
      <c r="AY415" s="326">
        <v>626750.43999999994</v>
      </c>
      <c r="AZ415" s="326">
        <v>829929.72</v>
      </c>
      <c r="BA415" s="326">
        <v>3128218.56</v>
      </c>
      <c r="BB415" s="326">
        <v>295950.46999999997</v>
      </c>
      <c r="BC415" s="326">
        <v>178483.85</v>
      </c>
      <c r="BD415" s="326">
        <v>91858</v>
      </c>
      <c r="BE415" s="326">
        <v>343279.48</v>
      </c>
      <c r="BF415" s="326">
        <v>1361500.48</v>
      </c>
      <c r="BG415" s="326">
        <v>615911.16</v>
      </c>
      <c r="BH415" s="326">
        <v>18462</v>
      </c>
      <c r="BI415" s="326">
        <v>0</v>
      </c>
      <c r="BJ415" s="326">
        <v>0</v>
      </c>
      <c r="BK415" s="326">
        <v>0</v>
      </c>
      <c r="BL415" s="326">
        <v>10601.89</v>
      </c>
      <c r="BM415" s="326">
        <v>0</v>
      </c>
      <c r="BN415" s="326">
        <v>0</v>
      </c>
      <c r="BO415" s="326">
        <v>4445319</v>
      </c>
      <c r="BP415" s="326">
        <v>4836067.5</v>
      </c>
      <c r="BQ415" s="326">
        <v>0</v>
      </c>
      <c r="BR415" s="326">
        <v>0</v>
      </c>
      <c r="BS415" s="326">
        <v>4445319</v>
      </c>
      <c r="BT415" s="326">
        <v>4846669.3899999997</v>
      </c>
      <c r="BU415" s="326">
        <v>0</v>
      </c>
      <c r="BV415" s="326">
        <v>0</v>
      </c>
      <c r="BW415" s="326">
        <v>1356616.64</v>
      </c>
      <c r="BX415" s="326">
        <v>0</v>
      </c>
      <c r="BY415" s="326">
        <v>0</v>
      </c>
      <c r="BZ415" s="326">
        <v>0</v>
      </c>
      <c r="CA415" s="326">
        <v>0</v>
      </c>
      <c r="CB415" s="326">
        <v>0</v>
      </c>
      <c r="CC415" s="326">
        <v>0</v>
      </c>
      <c r="CD415" s="326">
        <v>0</v>
      </c>
      <c r="CE415" s="326">
        <v>0</v>
      </c>
      <c r="CF415" s="326">
        <v>0</v>
      </c>
      <c r="CG415" s="326">
        <v>0</v>
      </c>
      <c r="CH415" s="326">
        <v>6744.62</v>
      </c>
      <c r="CI415" s="326">
        <v>0</v>
      </c>
      <c r="CJ415" s="326">
        <v>0</v>
      </c>
      <c r="CK415" s="326">
        <v>0</v>
      </c>
      <c r="CL415" s="326">
        <v>0</v>
      </c>
      <c r="CM415" s="326">
        <v>474724</v>
      </c>
      <c r="CN415" s="326">
        <v>0</v>
      </c>
      <c r="CO415" s="326">
        <v>0</v>
      </c>
      <c r="CP415" s="326">
        <v>0</v>
      </c>
      <c r="CQ415" s="326">
        <v>0</v>
      </c>
      <c r="CR415" s="326">
        <v>0</v>
      </c>
      <c r="CS415" s="326">
        <v>0</v>
      </c>
      <c r="CT415" s="326">
        <v>307179.40000000002</v>
      </c>
      <c r="CU415" s="326">
        <v>0</v>
      </c>
      <c r="CV415" s="326">
        <v>0</v>
      </c>
      <c r="CW415" s="326">
        <v>0</v>
      </c>
      <c r="CX415" s="326">
        <v>49307.040000000001</v>
      </c>
      <c r="CY415" s="326">
        <v>0</v>
      </c>
      <c r="CZ415" s="326">
        <v>0</v>
      </c>
      <c r="DA415" s="326">
        <v>0</v>
      </c>
      <c r="DB415" s="326">
        <v>0</v>
      </c>
      <c r="DC415" s="326">
        <v>0</v>
      </c>
      <c r="DD415" s="326">
        <v>0</v>
      </c>
      <c r="DE415" s="326">
        <v>0</v>
      </c>
      <c r="DF415" s="326">
        <v>0</v>
      </c>
      <c r="DG415" s="326">
        <v>0</v>
      </c>
      <c r="DH415" s="326">
        <v>0</v>
      </c>
      <c r="DI415" s="326">
        <v>1601178.93</v>
      </c>
      <c r="DJ415" s="326">
        <v>0</v>
      </c>
      <c r="DK415" s="326">
        <v>0</v>
      </c>
      <c r="DL415" s="326">
        <v>162337.85999999999</v>
      </c>
      <c r="DM415" s="326">
        <v>121739.99</v>
      </c>
      <c r="DN415" s="326">
        <v>280</v>
      </c>
      <c r="DO415" s="326">
        <v>0</v>
      </c>
      <c r="DP415" s="326">
        <v>166043.20000000001</v>
      </c>
      <c r="DQ415" s="326">
        <v>1250</v>
      </c>
      <c r="DR415" s="326">
        <v>369.59</v>
      </c>
      <c r="DS415" s="326">
        <v>0</v>
      </c>
      <c r="DT415" s="326">
        <v>0</v>
      </c>
      <c r="DU415" s="326">
        <v>0</v>
      </c>
      <c r="DV415" s="326">
        <v>141372.13</v>
      </c>
      <c r="DW415" s="326">
        <v>0</v>
      </c>
      <c r="DX415" s="326">
        <v>9922.49</v>
      </c>
      <c r="DY415" s="326">
        <v>41915.629999999997</v>
      </c>
      <c r="DZ415" s="326">
        <v>177786.27</v>
      </c>
      <c r="EA415" s="326">
        <v>144480.97</v>
      </c>
      <c r="EB415" s="326">
        <v>1312.16</v>
      </c>
      <c r="EC415" s="326">
        <v>0</v>
      </c>
      <c r="ED415" s="326">
        <v>230135.48</v>
      </c>
      <c r="EE415" s="326">
        <v>230135.48</v>
      </c>
      <c r="EF415" s="326">
        <v>1542418.67</v>
      </c>
      <c r="EG415" s="326">
        <v>1430658.67</v>
      </c>
      <c r="EH415" s="326">
        <v>0</v>
      </c>
      <c r="EI415" s="326">
        <v>0</v>
      </c>
      <c r="EJ415" s="326">
        <v>0</v>
      </c>
      <c r="EK415" s="326">
        <v>111760</v>
      </c>
      <c r="EL415" s="326">
        <v>0</v>
      </c>
      <c r="EM415" s="326">
        <v>15420000</v>
      </c>
      <c r="EN415" s="326">
        <v>5894228.8899999997</v>
      </c>
      <c r="EO415" s="326">
        <v>838119.51</v>
      </c>
      <c r="EP415" s="326">
        <v>165519.35999999999</v>
      </c>
      <c r="EQ415" s="326">
        <v>0</v>
      </c>
      <c r="ER415" s="326">
        <v>5221628.74</v>
      </c>
      <c r="ES415" s="326">
        <v>0</v>
      </c>
      <c r="ET415" s="326">
        <v>0</v>
      </c>
      <c r="EU415" s="326">
        <v>143486.75</v>
      </c>
      <c r="EV415" s="326">
        <v>196211.53</v>
      </c>
      <c r="EW415" s="326">
        <v>655441.64</v>
      </c>
      <c r="EX415" s="326">
        <v>602716.86</v>
      </c>
      <c r="EY415" s="326">
        <v>0</v>
      </c>
      <c r="EZ415" s="326">
        <v>2081.1999999999998</v>
      </c>
      <c r="FA415" s="326">
        <v>2081.1999999999998</v>
      </c>
      <c r="FB415" s="326">
        <v>0</v>
      </c>
      <c r="FC415" s="326">
        <v>0</v>
      </c>
      <c r="FD415" s="326">
        <v>0</v>
      </c>
      <c r="FE415" s="326">
        <v>0</v>
      </c>
      <c r="FF415" s="326">
        <v>0</v>
      </c>
      <c r="FG415" s="326">
        <v>0</v>
      </c>
      <c r="FH415" s="326">
        <v>0</v>
      </c>
      <c r="FI415" s="326">
        <v>0</v>
      </c>
      <c r="FJ415" s="326">
        <v>0</v>
      </c>
      <c r="FK415" s="326">
        <v>0</v>
      </c>
    </row>
    <row r="416" spans="1:167" x14ac:dyDescent="0.15">
      <c r="A416" s="334">
        <v>6615</v>
      </c>
      <c r="B416" s="334" t="s">
        <v>860</v>
      </c>
      <c r="C416" s="326">
        <v>0</v>
      </c>
      <c r="D416" s="326">
        <v>3607035</v>
      </c>
      <c r="E416" s="326">
        <v>0</v>
      </c>
      <c r="F416" s="326">
        <v>0</v>
      </c>
      <c r="G416" s="326">
        <v>0</v>
      </c>
      <c r="H416" s="326">
        <v>3734.98</v>
      </c>
      <c r="I416" s="326">
        <v>138.5</v>
      </c>
      <c r="J416" s="326">
        <v>0</v>
      </c>
      <c r="K416" s="326">
        <v>76510.2</v>
      </c>
      <c r="L416" s="326">
        <v>9594.34</v>
      </c>
      <c r="M416" s="326">
        <v>0</v>
      </c>
      <c r="N416" s="326">
        <v>44457</v>
      </c>
      <c r="O416" s="326">
        <v>0</v>
      </c>
      <c r="P416" s="326">
        <v>5048.0200000000004</v>
      </c>
      <c r="Q416" s="326">
        <v>0</v>
      </c>
      <c r="R416" s="326">
        <v>0</v>
      </c>
      <c r="S416" s="326">
        <v>0</v>
      </c>
      <c r="T416" s="326">
        <v>500</v>
      </c>
      <c r="U416" s="326">
        <v>37789.040000000001</v>
      </c>
      <c r="V416" s="326">
        <v>118351</v>
      </c>
      <c r="W416" s="326">
        <v>5136.9799999999996</v>
      </c>
      <c r="X416" s="326">
        <v>0</v>
      </c>
      <c r="Y416" s="326">
        <v>126206.98</v>
      </c>
      <c r="Z416" s="326">
        <v>20697.240000000002</v>
      </c>
      <c r="AA416" s="326">
        <v>353454.87</v>
      </c>
      <c r="AB416" s="326">
        <v>0</v>
      </c>
      <c r="AC416" s="326">
        <v>0</v>
      </c>
      <c r="AD416" s="326">
        <v>80848</v>
      </c>
      <c r="AE416" s="326">
        <v>133522</v>
      </c>
      <c r="AF416" s="326">
        <v>0</v>
      </c>
      <c r="AG416" s="326">
        <v>0</v>
      </c>
      <c r="AH416" s="326">
        <v>43998.33</v>
      </c>
      <c r="AI416" s="326">
        <v>13725</v>
      </c>
      <c r="AJ416" s="326">
        <v>0</v>
      </c>
      <c r="AK416" s="326">
        <v>3457</v>
      </c>
      <c r="AL416" s="326">
        <v>0</v>
      </c>
      <c r="AM416" s="326">
        <v>0</v>
      </c>
      <c r="AN416" s="326">
        <v>10067.719999999999</v>
      </c>
      <c r="AO416" s="326">
        <v>0</v>
      </c>
      <c r="AP416" s="326">
        <v>5063.03</v>
      </c>
      <c r="AQ416" s="326">
        <v>762131.28</v>
      </c>
      <c r="AR416" s="326">
        <v>683000.17</v>
      </c>
      <c r="AS416" s="326">
        <v>186490.32</v>
      </c>
      <c r="AT416" s="326">
        <v>96344.72</v>
      </c>
      <c r="AU416" s="326">
        <v>99457.98</v>
      </c>
      <c r="AV416" s="326">
        <v>0</v>
      </c>
      <c r="AW416" s="326">
        <v>97407.84</v>
      </c>
      <c r="AX416" s="326">
        <v>35889.910000000003</v>
      </c>
      <c r="AY416" s="326">
        <v>201886.3</v>
      </c>
      <c r="AZ416" s="326">
        <v>177518.73</v>
      </c>
      <c r="BA416" s="326">
        <v>861139.35</v>
      </c>
      <c r="BB416" s="326">
        <v>95692.84</v>
      </c>
      <c r="BC416" s="326">
        <v>58439.43</v>
      </c>
      <c r="BD416" s="326">
        <v>2433.5100000000002</v>
      </c>
      <c r="BE416" s="326">
        <v>89847</v>
      </c>
      <c r="BF416" s="326">
        <v>681371</v>
      </c>
      <c r="BG416" s="326">
        <v>400742.39</v>
      </c>
      <c r="BH416" s="326">
        <v>1</v>
      </c>
      <c r="BI416" s="326">
        <v>42942.11</v>
      </c>
      <c r="BJ416" s="326">
        <v>44010.01</v>
      </c>
      <c r="BK416" s="326">
        <v>0</v>
      </c>
      <c r="BL416" s="326">
        <v>0</v>
      </c>
      <c r="BM416" s="326">
        <v>0</v>
      </c>
      <c r="BN416" s="326">
        <v>0</v>
      </c>
      <c r="BO416" s="326">
        <v>1480000</v>
      </c>
      <c r="BP416" s="326">
        <v>1480000</v>
      </c>
      <c r="BQ416" s="326">
        <v>988510.36</v>
      </c>
      <c r="BR416" s="326">
        <v>1156983.92</v>
      </c>
      <c r="BS416" s="326">
        <v>2511452.4700000002</v>
      </c>
      <c r="BT416" s="326">
        <v>2680993.9300000002</v>
      </c>
      <c r="BU416" s="326">
        <v>0</v>
      </c>
      <c r="BV416" s="326">
        <v>0</v>
      </c>
      <c r="BW416" s="326">
        <v>374197.41</v>
      </c>
      <c r="BX416" s="326">
        <v>0</v>
      </c>
      <c r="BY416" s="326">
        <v>0</v>
      </c>
      <c r="BZ416" s="326">
        <v>0</v>
      </c>
      <c r="CA416" s="326">
        <v>0</v>
      </c>
      <c r="CB416" s="326">
        <v>0</v>
      </c>
      <c r="CC416" s="326">
        <v>0</v>
      </c>
      <c r="CD416" s="326">
        <v>0</v>
      </c>
      <c r="CE416" s="326">
        <v>0</v>
      </c>
      <c r="CF416" s="326">
        <v>0</v>
      </c>
      <c r="CG416" s="326">
        <v>0</v>
      </c>
      <c r="CH416" s="326">
        <v>4397</v>
      </c>
      <c r="CI416" s="326">
        <v>0</v>
      </c>
      <c r="CJ416" s="326">
        <v>0</v>
      </c>
      <c r="CK416" s="326">
        <v>0</v>
      </c>
      <c r="CL416" s="326">
        <v>0</v>
      </c>
      <c r="CM416" s="326">
        <v>90556</v>
      </c>
      <c r="CN416" s="326">
        <v>0</v>
      </c>
      <c r="CO416" s="326">
        <v>0</v>
      </c>
      <c r="CP416" s="326">
        <v>0</v>
      </c>
      <c r="CQ416" s="326">
        <v>0</v>
      </c>
      <c r="CR416" s="326">
        <v>0</v>
      </c>
      <c r="CS416" s="326">
        <v>0</v>
      </c>
      <c r="CT416" s="326">
        <v>85751</v>
      </c>
      <c r="CU416" s="326">
        <v>0</v>
      </c>
      <c r="CV416" s="326">
        <v>0</v>
      </c>
      <c r="CW416" s="326">
        <v>0</v>
      </c>
      <c r="CX416" s="326">
        <v>16483.38</v>
      </c>
      <c r="CY416" s="326">
        <v>0</v>
      </c>
      <c r="CZ416" s="326">
        <v>0</v>
      </c>
      <c r="DA416" s="326">
        <v>0</v>
      </c>
      <c r="DB416" s="326">
        <v>0</v>
      </c>
      <c r="DC416" s="326">
        <v>0</v>
      </c>
      <c r="DD416" s="326">
        <v>0</v>
      </c>
      <c r="DE416" s="326">
        <v>0</v>
      </c>
      <c r="DF416" s="326">
        <v>0</v>
      </c>
      <c r="DG416" s="326">
        <v>0</v>
      </c>
      <c r="DH416" s="326">
        <v>0</v>
      </c>
      <c r="DI416" s="326">
        <v>395878.37</v>
      </c>
      <c r="DJ416" s="326">
        <v>0</v>
      </c>
      <c r="DK416" s="326">
        <v>0</v>
      </c>
      <c r="DL416" s="326">
        <v>45732.22</v>
      </c>
      <c r="DM416" s="326">
        <v>64169.27</v>
      </c>
      <c r="DN416" s="326">
        <v>0</v>
      </c>
      <c r="DO416" s="326">
        <v>0</v>
      </c>
      <c r="DP416" s="326">
        <v>2172.7199999999998</v>
      </c>
      <c r="DQ416" s="326">
        <v>0</v>
      </c>
      <c r="DR416" s="326">
        <v>0</v>
      </c>
      <c r="DS416" s="326">
        <v>0</v>
      </c>
      <c r="DT416" s="326">
        <v>25713.35</v>
      </c>
      <c r="DU416" s="326">
        <v>0</v>
      </c>
      <c r="DV416" s="326">
        <v>36491.360000000001</v>
      </c>
      <c r="DW416" s="326">
        <v>1227.5</v>
      </c>
      <c r="DX416" s="326">
        <v>0</v>
      </c>
      <c r="DY416" s="326">
        <v>0</v>
      </c>
      <c r="DZ416" s="326">
        <v>0</v>
      </c>
      <c r="EA416" s="326">
        <v>0</v>
      </c>
      <c r="EB416" s="326">
        <v>0</v>
      </c>
      <c r="EC416" s="326">
        <v>0</v>
      </c>
      <c r="ED416" s="326">
        <v>0</v>
      </c>
      <c r="EE416" s="326">
        <v>0</v>
      </c>
      <c r="EF416" s="326">
        <v>303779.67</v>
      </c>
      <c r="EG416" s="326">
        <v>303779.67</v>
      </c>
      <c r="EH416" s="326">
        <v>0</v>
      </c>
      <c r="EI416" s="326">
        <v>0</v>
      </c>
      <c r="EJ416" s="326">
        <v>0</v>
      </c>
      <c r="EK416" s="326">
        <v>0</v>
      </c>
      <c r="EL416" s="326">
        <v>0</v>
      </c>
      <c r="EM416" s="326">
        <v>241000</v>
      </c>
      <c r="EN416" s="326">
        <v>0</v>
      </c>
      <c r="EO416" s="326">
        <v>958.47</v>
      </c>
      <c r="EP416" s="326">
        <v>541004.47</v>
      </c>
      <c r="EQ416" s="326">
        <v>0</v>
      </c>
      <c r="ER416" s="326">
        <v>540046</v>
      </c>
      <c r="ES416" s="326">
        <v>0</v>
      </c>
      <c r="ET416" s="326">
        <v>0</v>
      </c>
      <c r="EU416" s="326">
        <v>0</v>
      </c>
      <c r="EV416" s="326">
        <v>0</v>
      </c>
      <c r="EW416" s="326">
        <v>196439.71</v>
      </c>
      <c r="EX416" s="326">
        <v>196439.71</v>
      </c>
      <c r="EY416" s="326">
        <v>0</v>
      </c>
      <c r="EZ416" s="326">
        <v>7357.96</v>
      </c>
      <c r="FA416" s="326">
        <v>27070.79</v>
      </c>
      <c r="FB416" s="326">
        <v>130957</v>
      </c>
      <c r="FC416" s="326">
        <v>56593.38</v>
      </c>
      <c r="FD416" s="326">
        <v>54650.79</v>
      </c>
      <c r="FE416" s="326">
        <v>0</v>
      </c>
      <c r="FF416" s="326">
        <v>0</v>
      </c>
      <c r="FG416" s="326">
        <v>0</v>
      </c>
      <c r="FH416" s="326">
        <v>0</v>
      </c>
      <c r="FI416" s="326">
        <v>0</v>
      </c>
      <c r="FJ416" s="326">
        <v>0</v>
      </c>
      <c r="FK416" s="326">
        <v>0</v>
      </c>
    </row>
    <row r="417" spans="1:167" x14ac:dyDescent="0.15">
      <c r="A417" s="334">
        <v>6678</v>
      </c>
      <c r="B417" s="334" t="s">
        <v>861</v>
      </c>
      <c r="C417" s="326">
        <v>0</v>
      </c>
      <c r="D417" s="326">
        <v>16797059.899999999</v>
      </c>
      <c r="E417" s="326">
        <v>0</v>
      </c>
      <c r="F417" s="326">
        <v>4900.87</v>
      </c>
      <c r="G417" s="326">
        <v>20486</v>
      </c>
      <c r="H417" s="326">
        <v>33357</v>
      </c>
      <c r="I417" s="326">
        <v>63987.32</v>
      </c>
      <c r="J417" s="326">
        <v>7556.08</v>
      </c>
      <c r="K417" s="326">
        <v>623337</v>
      </c>
      <c r="L417" s="326">
        <v>0</v>
      </c>
      <c r="M417" s="326">
        <v>0</v>
      </c>
      <c r="N417" s="326">
        <v>0</v>
      </c>
      <c r="O417" s="326">
        <v>0</v>
      </c>
      <c r="P417" s="326">
        <v>11280.71</v>
      </c>
      <c r="Q417" s="326">
        <v>0</v>
      </c>
      <c r="R417" s="326">
        <v>0</v>
      </c>
      <c r="S417" s="326">
        <v>0</v>
      </c>
      <c r="T417" s="326">
        <v>11481.05</v>
      </c>
      <c r="U417" s="326">
        <v>148141.45000000001</v>
      </c>
      <c r="V417" s="326">
        <v>717831</v>
      </c>
      <c r="W417" s="326">
        <v>25097.71</v>
      </c>
      <c r="X417" s="326">
        <v>0</v>
      </c>
      <c r="Y417" s="326">
        <v>633416.17000000004</v>
      </c>
      <c r="Z417" s="326">
        <v>86929.82</v>
      </c>
      <c r="AA417" s="326">
        <v>813738.19</v>
      </c>
      <c r="AB417" s="326">
        <v>0</v>
      </c>
      <c r="AC417" s="326">
        <v>0</v>
      </c>
      <c r="AD417" s="326">
        <v>162157.09</v>
      </c>
      <c r="AE417" s="326">
        <v>313327.23</v>
      </c>
      <c r="AF417" s="326">
        <v>0</v>
      </c>
      <c r="AG417" s="326">
        <v>0</v>
      </c>
      <c r="AH417" s="326">
        <v>58728.01</v>
      </c>
      <c r="AI417" s="326">
        <v>0</v>
      </c>
      <c r="AJ417" s="326">
        <v>0</v>
      </c>
      <c r="AK417" s="326">
        <v>144029.18</v>
      </c>
      <c r="AL417" s="326">
        <v>0</v>
      </c>
      <c r="AM417" s="326">
        <v>0</v>
      </c>
      <c r="AN417" s="326">
        <v>94331.66</v>
      </c>
      <c r="AO417" s="326">
        <v>0</v>
      </c>
      <c r="AP417" s="326">
        <v>7164.21</v>
      </c>
      <c r="AQ417" s="326">
        <v>3593959.08</v>
      </c>
      <c r="AR417" s="326">
        <v>4737853.79</v>
      </c>
      <c r="AS417" s="326">
        <v>393933.46</v>
      </c>
      <c r="AT417" s="326">
        <v>572452.25</v>
      </c>
      <c r="AU417" s="326">
        <v>338584.93</v>
      </c>
      <c r="AV417" s="326">
        <v>420046.05</v>
      </c>
      <c r="AW417" s="326">
        <v>488148.96</v>
      </c>
      <c r="AX417" s="326">
        <v>879984.67</v>
      </c>
      <c r="AY417" s="326">
        <v>404059.67</v>
      </c>
      <c r="AZ417" s="326">
        <v>1112274.29</v>
      </c>
      <c r="BA417" s="326">
        <v>3136071.55</v>
      </c>
      <c r="BB417" s="326">
        <v>678619.18</v>
      </c>
      <c r="BC417" s="326">
        <v>170839.14</v>
      </c>
      <c r="BD417" s="326">
        <v>0</v>
      </c>
      <c r="BE417" s="326">
        <v>62518.14</v>
      </c>
      <c r="BF417" s="326">
        <v>1817374.05</v>
      </c>
      <c r="BG417" s="326">
        <v>1224808.6100000001</v>
      </c>
      <c r="BH417" s="326">
        <v>488423.89</v>
      </c>
      <c r="BI417" s="326">
        <v>0</v>
      </c>
      <c r="BJ417" s="326">
        <v>0</v>
      </c>
      <c r="BK417" s="326">
        <v>163767.4</v>
      </c>
      <c r="BL417" s="326">
        <v>191703.25</v>
      </c>
      <c r="BM417" s="326">
        <v>0</v>
      </c>
      <c r="BN417" s="326">
        <v>369671.4</v>
      </c>
      <c r="BO417" s="326">
        <v>600000</v>
      </c>
      <c r="BP417" s="326">
        <v>758669.4</v>
      </c>
      <c r="BQ417" s="326">
        <v>6003213.7800000003</v>
      </c>
      <c r="BR417" s="326">
        <v>5705323.0700000003</v>
      </c>
      <c r="BS417" s="326">
        <v>6766981.1799999997</v>
      </c>
      <c r="BT417" s="326">
        <v>7025367.1200000001</v>
      </c>
      <c r="BU417" s="326">
        <v>0</v>
      </c>
      <c r="BV417" s="326">
        <v>0</v>
      </c>
      <c r="BW417" s="326">
        <v>1717374.05</v>
      </c>
      <c r="BX417" s="326">
        <v>0</v>
      </c>
      <c r="BY417" s="326">
        <v>0</v>
      </c>
      <c r="BZ417" s="326">
        <v>0</v>
      </c>
      <c r="CA417" s="326">
        <v>0</v>
      </c>
      <c r="CB417" s="326">
        <v>0</v>
      </c>
      <c r="CC417" s="326">
        <v>0</v>
      </c>
      <c r="CD417" s="326">
        <v>0</v>
      </c>
      <c r="CE417" s="326">
        <v>0</v>
      </c>
      <c r="CF417" s="326">
        <v>0</v>
      </c>
      <c r="CG417" s="326">
        <v>0</v>
      </c>
      <c r="CH417" s="326">
        <v>18179.5</v>
      </c>
      <c r="CI417" s="326">
        <v>0</v>
      </c>
      <c r="CJ417" s="326">
        <v>0</v>
      </c>
      <c r="CK417" s="326">
        <v>0</v>
      </c>
      <c r="CL417" s="326">
        <v>0</v>
      </c>
      <c r="CM417" s="326">
        <v>517867</v>
      </c>
      <c r="CN417" s="326">
        <v>0</v>
      </c>
      <c r="CO417" s="326">
        <v>0</v>
      </c>
      <c r="CP417" s="326">
        <v>0</v>
      </c>
      <c r="CQ417" s="326">
        <v>0</v>
      </c>
      <c r="CR417" s="326">
        <v>3000</v>
      </c>
      <c r="CS417" s="326">
        <v>0</v>
      </c>
      <c r="CT417" s="326">
        <v>387370.35</v>
      </c>
      <c r="CU417" s="326">
        <v>0</v>
      </c>
      <c r="CV417" s="326">
        <v>0</v>
      </c>
      <c r="CW417" s="326">
        <v>0</v>
      </c>
      <c r="CX417" s="326">
        <v>48754.98</v>
      </c>
      <c r="CY417" s="326">
        <v>0</v>
      </c>
      <c r="CZ417" s="326">
        <v>0</v>
      </c>
      <c r="DA417" s="326">
        <v>0</v>
      </c>
      <c r="DB417" s="326">
        <v>0</v>
      </c>
      <c r="DC417" s="326">
        <v>0</v>
      </c>
      <c r="DD417" s="326">
        <v>0</v>
      </c>
      <c r="DE417" s="326">
        <v>0</v>
      </c>
      <c r="DF417" s="326">
        <v>0</v>
      </c>
      <c r="DG417" s="326">
        <v>0</v>
      </c>
      <c r="DH417" s="326">
        <v>0</v>
      </c>
      <c r="DI417" s="326">
        <v>1834254.93</v>
      </c>
      <c r="DJ417" s="326">
        <v>0</v>
      </c>
      <c r="DK417" s="326">
        <v>0</v>
      </c>
      <c r="DL417" s="326">
        <v>256043.73</v>
      </c>
      <c r="DM417" s="326">
        <v>180789.49</v>
      </c>
      <c r="DN417" s="326">
        <v>0</v>
      </c>
      <c r="DO417" s="326">
        <v>0</v>
      </c>
      <c r="DP417" s="326">
        <v>178990</v>
      </c>
      <c r="DQ417" s="326">
        <v>5808.12</v>
      </c>
      <c r="DR417" s="326">
        <v>0</v>
      </c>
      <c r="DS417" s="326">
        <v>0</v>
      </c>
      <c r="DT417" s="326">
        <v>0</v>
      </c>
      <c r="DU417" s="326">
        <v>0</v>
      </c>
      <c r="DV417" s="326">
        <v>236659.61</v>
      </c>
      <c r="DW417" s="326">
        <v>0</v>
      </c>
      <c r="DX417" s="326">
        <v>192973.83</v>
      </c>
      <c r="DY417" s="326">
        <v>229091.03</v>
      </c>
      <c r="DZ417" s="326">
        <v>94350.23</v>
      </c>
      <c r="EA417" s="326">
        <v>43647.29</v>
      </c>
      <c r="EB417" s="326">
        <v>14585.74</v>
      </c>
      <c r="EC417" s="326">
        <v>0</v>
      </c>
      <c r="ED417" s="326">
        <v>415568.73</v>
      </c>
      <c r="EE417" s="326">
        <v>415918.45</v>
      </c>
      <c r="EF417" s="326">
        <v>247674.72</v>
      </c>
      <c r="EG417" s="326">
        <v>247325</v>
      </c>
      <c r="EH417" s="326">
        <v>0</v>
      </c>
      <c r="EI417" s="326">
        <v>0</v>
      </c>
      <c r="EJ417" s="326">
        <v>0</v>
      </c>
      <c r="EK417" s="326">
        <v>0</v>
      </c>
      <c r="EL417" s="326">
        <v>0</v>
      </c>
      <c r="EM417" s="326">
        <v>835000</v>
      </c>
      <c r="EN417" s="326">
        <v>100000</v>
      </c>
      <c r="EO417" s="326">
        <v>201717.09</v>
      </c>
      <c r="EP417" s="326">
        <v>101717.09</v>
      </c>
      <c r="EQ417" s="326">
        <v>0</v>
      </c>
      <c r="ER417" s="326">
        <v>0</v>
      </c>
      <c r="ES417" s="326">
        <v>0</v>
      </c>
      <c r="ET417" s="326">
        <v>0</v>
      </c>
      <c r="EU417" s="326">
        <v>108605.6</v>
      </c>
      <c r="EV417" s="326">
        <v>148463.92000000001</v>
      </c>
      <c r="EW417" s="326">
        <v>848623.59</v>
      </c>
      <c r="EX417" s="326">
        <v>808765.27</v>
      </c>
      <c r="EY417" s="326">
        <v>0</v>
      </c>
      <c r="EZ417" s="326">
        <v>25459.06</v>
      </c>
      <c r="FA417" s="326">
        <v>25459.06</v>
      </c>
      <c r="FB417" s="326">
        <v>0</v>
      </c>
      <c r="FC417" s="326">
        <v>0</v>
      </c>
      <c r="FD417" s="326">
        <v>0</v>
      </c>
      <c r="FE417" s="326">
        <v>0</v>
      </c>
      <c r="FF417" s="326">
        <v>0</v>
      </c>
      <c r="FG417" s="326">
        <v>0</v>
      </c>
      <c r="FH417" s="326">
        <v>0</v>
      </c>
      <c r="FI417" s="326">
        <v>0</v>
      </c>
      <c r="FJ417" s="326">
        <v>0</v>
      </c>
      <c r="FK417" s="326">
        <v>0</v>
      </c>
    </row>
    <row r="418" spans="1:167" x14ac:dyDescent="0.15">
      <c r="A418" s="334">
        <v>6685</v>
      </c>
      <c r="B418" s="334" t="s">
        <v>862</v>
      </c>
      <c r="C418" s="326">
        <v>32810.160000000003</v>
      </c>
      <c r="D418" s="326">
        <v>21853426.359999999</v>
      </c>
      <c r="E418" s="326">
        <v>53359.15</v>
      </c>
      <c r="F418" s="326">
        <v>1742.87</v>
      </c>
      <c r="G418" s="326">
        <v>51751.53</v>
      </c>
      <c r="H418" s="326">
        <v>208394.04</v>
      </c>
      <c r="I418" s="326">
        <v>282889.73</v>
      </c>
      <c r="J418" s="326">
        <v>0</v>
      </c>
      <c r="K418" s="326">
        <v>1782420.1</v>
      </c>
      <c r="L418" s="326">
        <v>0</v>
      </c>
      <c r="M418" s="326">
        <v>0</v>
      </c>
      <c r="N418" s="326">
        <v>0</v>
      </c>
      <c r="O418" s="326">
        <v>0</v>
      </c>
      <c r="P418" s="326">
        <v>0</v>
      </c>
      <c r="Q418" s="326">
        <v>0</v>
      </c>
      <c r="R418" s="326">
        <v>0</v>
      </c>
      <c r="S418" s="326">
        <v>0</v>
      </c>
      <c r="T418" s="326">
        <v>139945.81</v>
      </c>
      <c r="U418" s="326">
        <v>404233.07</v>
      </c>
      <c r="V418" s="326">
        <v>31684352</v>
      </c>
      <c r="W418" s="326">
        <v>110667.26</v>
      </c>
      <c r="X418" s="326">
        <v>0</v>
      </c>
      <c r="Y418" s="326">
        <v>1493052.39</v>
      </c>
      <c r="Z418" s="326">
        <v>22467.64</v>
      </c>
      <c r="AA418" s="326">
        <v>2388641.2400000002</v>
      </c>
      <c r="AB418" s="326">
        <v>48648.66</v>
      </c>
      <c r="AC418" s="326">
        <v>0</v>
      </c>
      <c r="AD418" s="326">
        <v>308278.19</v>
      </c>
      <c r="AE418" s="326">
        <v>996232.04</v>
      </c>
      <c r="AF418" s="326">
        <v>0</v>
      </c>
      <c r="AG418" s="326">
        <v>1400</v>
      </c>
      <c r="AH418" s="326">
        <v>133004.69</v>
      </c>
      <c r="AI418" s="326">
        <v>0</v>
      </c>
      <c r="AJ418" s="326">
        <v>0</v>
      </c>
      <c r="AK418" s="326">
        <v>3470</v>
      </c>
      <c r="AL418" s="326">
        <v>0</v>
      </c>
      <c r="AM418" s="326">
        <v>3793.24</v>
      </c>
      <c r="AN418" s="326">
        <v>256422.44</v>
      </c>
      <c r="AO418" s="326">
        <v>0</v>
      </c>
      <c r="AP418" s="326">
        <v>3116.5</v>
      </c>
      <c r="AQ418" s="326">
        <v>10005863.27</v>
      </c>
      <c r="AR418" s="326">
        <v>13178321.07</v>
      </c>
      <c r="AS418" s="326">
        <v>1445769.87</v>
      </c>
      <c r="AT418" s="326">
        <v>1505399.44</v>
      </c>
      <c r="AU418" s="326">
        <v>606582.46</v>
      </c>
      <c r="AV418" s="326">
        <v>525256.02</v>
      </c>
      <c r="AW418" s="326">
        <v>2218485.54</v>
      </c>
      <c r="AX418" s="326">
        <v>2666629.27</v>
      </c>
      <c r="AY418" s="326">
        <v>835179.63</v>
      </c>
      <c r="AZ418" s="326">
        <v>2876646.37</v>
      </c>
      <c r="BA418" s="326">
        <v>13315794.300000001</v>
      </c>
      <c r="BB418" s="326">
        <v>1423975.85</v>
      </c>
      <c r="BC418" s="326">
        <v>414049.75</v>
      </c>
      <c r="BD418" s="326">
        <v>206765.01</v>
      </c>
      <c r="BE418" s="326">
        <v>31700.080000000002</v>
      </c>
      <c r="BF418" s="326">
        <v>7762750.6900000004</v>
      </c>
      <c r="BG418" s="326">
        <v>2769070.17</v>
      </c>
      <c r="BH418" s="326">
        <v>3221.65</v>
      </c>
      <c r="BI418" s="326">
        <v>0</v>
      </c>
      <c r="BJ418" s="326">
        <v>0</v>
      </c>
      <c r="BK418" s="326">
        <v>0</v>
      </c>
      <c r="BL418" s="326">
        <v>0</v>
      </c>
      <c r="BM418" s="326">
        <v>11728073.17</v>
      </c>
      <c r="BN418" s="326">
        <v>12201131.84</v>
      </c>
      <c r="BO418" s="326">
        <v>0</v>
      </c>
      <c r="BP418" s="326">
        <v>0</v>
      </c>
      <c r="BQ418" s="326">
        <v>0</v>
      </c>
      <c r="BR418" s="326">
        <v>0</v>
      </c>
      <c r="BS418" s="326">
        <v>11728073.17</v>
      </c>
      <c r="BT418" s="326">
        <v>12201131.84</v>
      </c>
      <c r="BU418" s="326">
        <v>0</v>
      </c>
      <c r="BV418" s="326">
        <v>0</v>
      </c>
      <c r="BW418" s="326">
        <v>6586557.0300000003</v>
      </c>
      <c r="BX418" s="326">
        <v>7773.92</v>
      </c>
      <c r="BY418" s="326">
        <v>0</v>
      </c>
      <c r="BZ418" s="326">
        <v>0</v>
      </c>
      <c r="CA418" s="326">
        <v>0</v>
      </c>
      <c r="CB418" s="326">
        <v>0</v>
      </c>
      <c r="CC418" s="326">
        <v>41288</v>
      </c>
      <c r="CD418" s="326">
        <v>0</v>
      </c>
      <c r="CE418" s="326">
        <v>0</v>
      </c>
      <c r="CF418" s="326">
        <v>0</v>
      </c>
      <c r="CG418" s="326">
        <v>0</v>
      </c>
      <c r="CH418" s="326">
        <v>0</v>
      </c>
      <c r="CI418" s="326">
        <v>0</v>
      </c>
      <c r="CJ418" s="326">
        <v>0</v>
      </c>
      <c r="CK418" s="326">
        <v>0</v>
      </c>
      <c r="CL418" s="326">
        <v>0</v>
      </c>
      <c r="CM418" s="326">
        <v>2346098</v>
      </c>
      <c r="CN418" s="326">
        <v>41757</v>
      </c>
      <c r="CO418" s="326">
        <v>0</v>
      </c>
      <c r="CP418" s="326">
        <v>0</v>
      </c>
      <c r="CQ418" s="326">
        <v>0</v>
      </c>
      <c r="CR418" s="326">
        <v>17000</v>
      </c>
      <c r="CS418" s="326">
        <v>10825</v>
      </c>
      <c r="CT418" s="326">
        <v>1217897.46</v>
      </c>
      <c r="CU418" s="326">
        <v>0</v>
      </c>
      <c r="CV418" s="326">
        <v>0</v>
      </c>
      <c r="CW418" s="326">
        <v>0</v>
      </c>
      <c r="CX418" s="326">
        <v>268491.99</v>
      </c>
      <c r="CY418" s="326">
        <v>0</v>
      </c>
      <c r="CZ418" s="326">
        <v>0</v>
      </c>
      <c r="DA418" s="326">
        <v>0</v>
      </c>
      <c r="DB418" s="326">
        <v>0</v>
      </c>
      <c r="DC418" s="326">
        <v>0</v>
      </c>
      <c r="DD418" s="326">
        <v>0</v>
      </c>
      <c r="DE418" s="326">
        <v>0</v>
      </c>
      <c r="DF418" s="326">
        <v>0</v>
      </c>
      <c r="DG418" s="326">
        <v>0</v>
      </c>
      <c r="DH418" s="326">
        <v>0</v>
      </c>
      <c r="DI418" s="326">
        <v>8022849.3399999999</v>
      </c>
      <c r="DJ418" s="326">
        <v>0</v>
      </c>
      <c r="DK418" s="326">
        <v>0</v>
      </c>
      <c r="DL418" s="326">
        <v>1303063.08</v>
      </c>
      <c r="DM418" s="326">
        <v>238312.45</v>
      </c>
      <c r="DN418" s="326">
        <v>0</v>
      </c>
      <c r="DO418" s="326">
        <v>0</v>
      </c>
      <c r="DP418" s="326">
        <v>646173.41</v>
      </c>
      <c r="DQ418" s="326">
        <v>4437.29</v>
      </c>
      <c r="DR418" s="326">
        <v>463.77</v>
      </c>
      <c r="DS418" s="326">
        <v>0</v>
      </c>
      <c r="DT418" s="326">
        <v>0</v>
      </c>
      <c r="DU418" s="326">
        <v>0</v>
      </c>
      <c r="DV418" s="326">
        <v>289578.90000000002</v>
      </c>
      <c r="DW418" s="326">
        <v>0</v>
      </c>
      <c r="DX418" s="326">
        <v>80239.899999999994</v>
      </c>
      <c r="DY418" s="326">
        <v>68406.070000000007</v>
      </c>
      <c r="DZ418" s="326">
        <v>109796.79</v>
      </c>
      <c r="EA418" s="326">
        <v>30661.64</v>
      </c>
      <c r="EB418" s="326">
        <v>83536.98</v>
      </c>
      <c r="EC418" s="326">
        <v>7432</v>
      </c>
      <c r="ED418" s="326">
        <v>1819686.68</v>
      </c>
      <c r="EE418" s="326">
        <v>2039345.88</v>
      </c>
      <c r="EF418" s="326">
        <v>1471590.86</v>
      </c>
      <c r="EG418" s="326">
        <v>1251931.6599999999</v>
      </c>
      <c r="EH418" s="326">
        <v>0</v>
      </c>
      <c r="EI418" s="326">
        <v>0</v>
      </c>
      <c r="EJ418" s="326">
        <v>0</v>
      </c>
      <c r="EK418" s="326">
        <v>0</v>
      </c>
      <c r="EL418" s="326">
        <v>0</v>
      </c>
      <c r="EM418" s="326">
        <v>34884274</v>
      </c>
      <c r="EN418" s="326">
        <v>93068.97</v>
      </c>
      <c r="EO418" s="326">
        <v>12924787.300000001</v>
      </c>
      <c r="EP418" s="326">
        <v>30219539.719999999</v>
      </c>
      <c r="EQ418" s="326">
        <v>0</v>
      </c>
      <c r="ER418" s="326">
        <v>17387821.390000001</v>
      </c>
      <c r="ES418" s="326">
        <v>0</v>
      </c>
      <c r="ET418" s="326">
        <v>0</v>
      </c>
      <c r="EU418" s="326">
        <v>1033557.07</v>
      </c>
      <c r="EV418" s="326">
        <v>627597.68000000005</v>
      </c>
      <c r="EW418" s="326">
        <v>2585166.25</v>
      </c>
      <c r="EX418" s="326">
        <v>2991125.64</v>
      </c>
      <c r="EY418" s="326">
        <v>0</v>
      </c>
      <c r="EZ418" s="326">
        <v>296952.19</v>
      </c>
      <c r="FA418" s="326">
        <v>264859.23</v>
      </c>
      <c r="FB418" s="326">
        <v>994796.52</v>
      </c>
      <c r="FC418" s="326">
        <v>913077.18</v>
      </c>
      <c r="FD418" s="326">
        <v>113812.3</v>
      </c>
      <c r="FE418" s="326">
        <v>0</v>
      </c>
      <c r="FF418" s="326">
        <v>0</v>
      </c>
      <c r="FG418" s="326">
        <v>0</v>
      </c>
      <c r="FH418" s="326">
        <v>0</v>
      </c>
      <c r="FI418" s="326">
        <v>0</v>
      </c>
      <c r="FJ418" s="326">
        <v>0</v>
      </c>
      <c r="FK418" s="326">
        <v>0</v>
      </c>
    </row>
    <row r="419" spans="1:167" x14ac:dyDescent="0.15">
      <c r="A419" s="334">
        <v>6692</v>
      </c>
      <c r="B419" s="334" t="s">
        <v>863</v>
      </c>
      <c r="C419" s="326">
        <v>0</v>
      </c>
      <c r="D419" s="326">
        <v>3938120.82</v>
      </c>
      <c r="E419" s="326">
        <v>387.15</v>
      </c>
      <c r="F419" s="326">
        <v>0</v>
      </c>
      <c r="G419" s="326">
        <v>13812.79</v>
      </c>
      <c r="H419" s="326">
        <v>40261.83</v>
      </c>
      <c r="I419" s="326">
        <v>48350</v>
      </c>
      <c r="J419" s="326">
        <v>6846</v>
      </c>
      <c r="K419" s="326">
        <v>935881</v>
      </c>
      <c r="L419" s="326">
        <v>0</v>
      </c>
      <c r="M419" s="326">
        <v>2649.2</v>
      </c>
      <c r="N419" s="326">
        <v>0</v>
      </c>
      <c r="O419" s="326">
        <v>0</v>
      </c>
      <c r="P419" s="326">
        <v>16089</v>
      </c>
      <c r="Q419" s="326">
        <v>0</v>
      </c>
      <c r="R419" s="326">
        <v>0</v>
      </c>
      <c r="S419" s="326">
        <v>0</v>
      </c>
      <c r="T419" s="326">
        <v>1710</v>
      </c>
      <c r="U419" s="326">
        <v>124961.69</v>
      </c>
      <c r="V419" s="326">
        <v>6939185</v>
      </c>
      <c r="W419" s="326">
        <v>13160.99</v>
      </c>
      <c r="X419" s="326">
        <v>0</v>
      </c>
      <c r="Y419" s="326">
        <v>0</v>
      </c>
      <c r="Z419" s="326">
        <v>1893.68</v>
      </c>
      <c r="AA419" s="326">
        <v>567414.78</v>
      </c>
      <c r="AB419" s="326">
        <v>0</v>
      </c>
      <c r="AC419" s="326">
        <v>0</v>
      </c>
      <c r="AD419" s="326">
        <v>76181.06</v>
      </c>
      <c r="AE419" s="326">
        <v>278398.39</v>
      </c>
      <c r="AF419" s="326">
        <v>0</v>
      </c>
      <c r="AG419" s="326">
        <v>0</v>
      </c>
      <c r="AH419" s="326">
        <v>23299.97</v>
      </c>
      <c r="AI419" s="326">
        <v>0</v>
      </c>
      <c r="AJ419" s="326">
        <v>0</v>
      </c>
      <c r="AK419" s="326">
        <v>613</v>
      </c>
      <c r="AL419" s="326">
        <v>0</v>
      </c>
      <c r="AM419" s="326">
        <v>31716.23</v>
      </c>
      <c r="AN419" s="326">
        <v>177447.1</v>
      </c>
      <c r="AO419" s="326">
        <v>0</v>
      </c>
      <c r="AP419" s="326">
        <v>4159.3100000000004</v>
      </c>
      <c r="AQ419" s="326">
        <v>2835260.56</v>
      </c>
      <c r="AR419" s="326">
        <v>2183093.31</v>
      </c>
      <c r="AS419" s="326">
        <v>420778.98</v>
      </c>
      <c r="AT419" s="326">
        <v>17551.48</v>
      </c>
      <c r="AU419" s="326">
        <v>235039.34</v>
      </c>
      <c r="AV419" s="326">
        <v>0</v>
      </c>
      <c r="AW419" s="326">
        <v>275262.21999999997</v>
      </c>
      <c r="AX419" s="326">
        <v>374664.82</v>
      </c>
      <c r="AY419" s="326">
        <v>326060.17</v>
      </c>
      <c r="AZ419" s="326">
        <v>647156.25</v>
      </c>
      <c r="BA419" s="326">
        <v>2094321.57</v>
      </c>
      <c r="BB419" s="326">
        <v>431784.44</v>
      </c>
      <c r="BC419" s="326">
        <v>150020.13</v>
      </c>
      <c r="BD419" s="326">
        <v>62839.26</v>
      </c>
      <c r="BE419" s="326">
        <v>149720.73000000001</v>
      </c>
      <c r="BF419" s="326">
        <v>1745280.72</v>
      </c>
      <c r="BG419" s="326">
        <v>948101</v>
      </c>
      <c r="BH419" s="326">
        <v>48949.84</v>
      </c>
      <c r="BI419" s="326">
        <v>0</v>
      </c>
      <c r="BJ419" s="326">
        <v>0</v>
      </c>
      <c r="BK419" s="326">
        <v>0</v>
      </c>
      <c r="BL419" s="326">
        <v>0</v>
      </c>
      <c r="BM419" s="326">
        <v>0</v>
      </c>
      <c r="BN419" s="326">
        <v>0</v>
      </c>
      <c r="BO419" s="326">
        <v>157000</v>
      </c>
      <c r="BP419" s="326">
        <v>0</v>
      </c>
      <c r="BQ419" s="326">
        <v>3110656.49</v>
      </c>
      <c r="BR419" s="326">
        <v>3564310.66</v>
      </c>
      <c r="BS419" s="326">
        <v>3267656.49</v>
      </c>
      <c r="BT419" s="326">
        <v>3564310.66</v>
      </c>
      <c r="BU419" s="326">
        <v>0</v>
      </c>
      <c r="BV419" s="326">
        <v>0</v>
      </c>
      <c r="BW419" s="326">
        <v>1145280.72</v>
      </c>
      <c r="BX419" s="326">
        <v>0</v>
      </c>
      <c r="BY419" s="326">
        <v>0</v>
      </c>
      <c r="BZ419" s="326">
        <v>0</v>
      </c>
      <c r="CA419" s="326">
        <v>0</v>
      </c>
      <c r="CB419" s="326">
        <v>0</v>
      </c>
      <c r="CC419" s="326">
        <v>0</v>
      </c>
      <c r="CD419" s="326">
        <v>0</v>
      </c>
      <c r="CE419" s="326">
        <v>0</v>
      </c>
      <c r="CF419" s="326">
        <v>0</v>
      </c>
      <c r="CG419" s="326">
        <v>0</v>
      </c>
      <c r="CH419" s="326">
        <v>19921.259999999998</v>
      </c>
      <c r="CI419" s="326">
        <v>0</v>
      </c>
      <c r="CJ419" s="326">
        <v>0</v>
      </c>
      <c r="CK419" s="326">
        <v>0</v>
      </c>
      <c r="CL419" s="326">
        <v>0</v>
      </c>
      <c r="CM419" s="326">
        <v>418224</v>
      </c>
      <c r="CN419" s="326">
        <v>0</v>
      </c>
      <c r="CO419" s="326">
        <v>0</v>
      </c>
      <c r="CP419" s="326">
        <v>0</v>
      </c>
      <c r="CQ419" s="326">
        <v>0</v>
      </c>
      <c r="CR419" s="326">
        <v>6000</v>
      </c>
      <c r="CS419" s="326">
        <v>0</v>
      </c>
      <c r="CT419" s="326">
        <v>176800.81</v>
      </c>
      <c r="CU419" s="326">
        <v>0</v>
      </c>
      <c r="CV419" s="326">
        <v>0</v>
      </c>
      <c r="CW419" s="326">
        <v>0</v>
      </c>
      <c r="CX419" s="326">
        <v>103055.61</v>
      </c>
      <c r="CY419" s="326">
        <v>0</v>
      </c>
      <c r="CZ419" s="326">
        <v>0</v>
      </c>
      <c r="DA419" s="326">
        <v>0</v>
      </c>
      <c r="DB419" s="326">
        <v>0</v>
      </c>
      <c r="DC419" s="326">
        <v>0</v>
      </c>
      <c r="DD419" s="326">
        <v>0</v>
      </c>
      <c r="DE419" s="326">
        <v>0</v>
      </c>
      <c r="DF419" s="326">
        <v>0</v>
      </c>
      <c r="DG419" s="326">
        <v>0</v>
      </c>
      <c r="DH419" s="326">
        <v>0</v>
      </c>
      <c r="DI419" s="326">
        <v>1464264.15</v>
      </c>
      <c r="DJ419" s="326">
        <v>0</v>
      </c>
      <c r="DK419" s="326">
        <v>0</v>
      </c>
      <c r="DL419" s="326">
        <v>166202.72</v>
      </c>
      <c r="DM419" s="326">
        <v>196214.35</v>
      </c>
      <c r="DN419" s="326">
        <v>0</v>
      </c>
      <c r="DO419" s="326">
        <v>0</v>
      </c>
      <c r="DP419" s="326">
        <v>16233.54</v>
      </c>
      <c r="DQ419" s="326">
        <v>6394</v>
      </c>
      <c r="DR419" s="326">
        <v>0</v>
      </c>
      <c r="DS419" s="326">
        <v>0</v>
      </c>
      <c r="DT419" s="326">
        <v>4722</v>
      </c>
      <c r="DU419" s="326">
        <v>0</v>
      </c>
      <c r="DV419" s="326">
        <v>15251.64</v>
      </c>
      <c r="DW419" s="326">
        <v>0</v>
      </c>
      <c r="DX419" s="326">
        <v>219037.75</v>
      </c>
      <c r="DY419" s="326">
        <v>224596.4</v>
      </c>
      <c r="DZ419" s="326">
        <v>215237.81</v>
      </c>
      <c r="EA419" s="326">
        <v>197049.16</v>
      </c>
      <c r="EB419" s="326">
        <v>12630</v>
      </c>
      <c r="EC419" s="326">
        <v>0</v>
      </c>
      <c r="ED419" s="326">
        <v>0</v>
      </c>
      <c r="EE419" s="326">
        <v>0</v>
      </c>
      <c r="EF419" s="326">
        <v>0</v>
      </c>
      <c r="EG419" s="326">
        <v>0</v>
      </c>
      <c r="EH419" s="326">
        <v>0</v>
      </c>
      <c r="EI419" s="326">
        <v>0</v>
      </c>
      <c r="EJ419" s="326">
        <v>0</v>
      </c>
      <c r="EK419" s="326">
        <v>0</v>
      </c>
      <c r="EL419" s="326">
        <v>0</v>
      </c>
      <c r="EM419" s="326">
        <v>120045.21</v>
      </c>
      <c r="EN419" s="326">
        <v>1403120.42</v>
      </c>
      <c r="EO419" s="326">
        <v>2008489.52</v>
      </c>
      <c r="EP419" s="326">
        <v>605369.1</v>
      </c>
      <c r="EQ419" s="326">
        <v>0</v>
      </c>
      <c r="ER419" s="326">
        <v>0</v>
      </c>
      <c r="ES419" s="326">
        <v>0</v>
      </c>
      <c r="ET419" s="326">
        <v>0</v>
      </c>
      <c r="EU419" s="326">
        <v>140677.38</v>
      </c>
      <c r="EV419" s="326">
        <v>190096.15</v>
      </c>
      <c r="EW419" s="326">
        <v>550837.42000000004</v>
      </c>
      <c r="EX419" s="326">
        <v>501418.65</v>
      </c>
      <c r="EY419" s="326">
        <v>0</v>
      </c>
      <c r="EZ419" s="326">
        <v>1014092.14</v>
      </c>
      <c r="FA419" s="326">
        <v>985638.86</v>
      </c>
      <c r="FB419" s="326">
        <v>375983.27</v>
      </c>
      <c r="FC419" s="326">
        <v>146213.72</v>
      </c>
      <c r="FD419" s="326">
        <v>178705.13</v>
      </c>
      <c r="FE419" s="326">
        <v>79517.7</v>
      </c>
      <c r="FF419" s="326">
        <v>0</v>
      </c>
      <c r="FG419" s="326">
        <v>0</v>
      </c>
      <c r="FH419" s="326">
        <v>11388</v>
      </c>
      <c r="FI419" s="326">
        <v>1735.87</v>
      </c>
      <c r="FJ419" s="326">
        <v>3724.13</v>
      </c>
      <c r="FK419" s="326">
        <v>5928</v>
      </c>
    </row>
    <row r="420" spans="1:167" x14ac:dyDescent="0.15">
      <c r="A420" s="334">
        <v>6713</v>
      </c>
      <c r="B420" s="334" t="s">
        <v>864</v>
      </c>
      <c r="C420" s="326">
        <v>0</v>
      </c>
      <c r="D420" s="326">
        <v>2476991.5099999998</v>
      </c>
      <c r="E420" s="326">
        <v>9780</v>
      </c>
      <c r="F420" s="326">
        <v>35100.879999999997</v>
      </c>
      <c r="G420" s="326">
        <v>8691.3700000000008</v>
      </c>
      <c r="H420" s="326">
        <v>271.13</v>
      </c>
      <c r="I420" s="326">
        <v>20535.560000000001</v>
      </c>
      <c r="J420" s="326">
        <v>0</v>
      </c>
      <c r="K420" s="326">
        <v>323803</v>
      </c>
      <c r="L420" s="326">
        <v>0</v>
      </c>
      <c r="M420" s="326">
        <v>0</v>
      </c>
      <c r="N420" s="326">
        <v>0</v>
      </c>
      <c r="O420" s="326">
        <v>0</v>
      </c>
      <c r="P420" s="326">
        <v>3918</v>
      </c>
      <c r="Q420" s="326">
        <v>0</v>
      </c>
      <c r="R420" s="326">
        <v>0</v>
      </c>
      <c r="S420" s="326">
        <v>0</v>
      </c>
      <c r="T420" s="326">
        <v>0</v>
      </c>
      <c r="U420" s="326">
        <v>36054.230000000003</v>
      </c>
      <c r="V420" s="326">
        <v>1517049</v>
      </c>
      <c r="W420" s="326">
        <v>4671.29</v>
      </c>
      <c r="X420" s="326">
        <v>0</v>
      </c>
      <c r="Y420" s="326">
        <v>114300.66</v>
      </c>
      <c r="Z420" s="326">
        <v>936.62</v>
      </c>
      <c r="AA420" s="326">
        <v>387728.34</v>
      </c>
      <c r="AB420" s="326">
        <v>0</v>
      </c>
      <c r="AC420" s="326">
        <v>0</v>
      </c>
      <c r="AD420" s="326">
        <v>118189</v>
      </c>
      <c r="AE420" s="326">
        <v>100960.97</v>
      </c>
      <c r="AF420" s="326">
        <v>0</v>
      </c>
      <c r="AG420" s="326">
        <v>0</v>
      </c>
      <c r="AH420" s="326">
        <v>5475.96</v>
      </c>
      <c r="AI420" s="326">
        <v>68066.149999999994</v>
      </c>
      <c r="AJ420" s="326">
        <v>0</v>
      </c>
      <c r="AK420" s="326">
        <v>0</v>
      </c>
      <c r="AL420" s="326">
        <v>19027.8</v>
      </c>
      <c r="AM420" s="326">
        <v>187.59</v>
      </c>
      <c r="AN420" s="326">
        <v>40480.129999999997</v>
      </c>
      <c r="AO420" s="326">
        <v>0</v>
      </c>
      <c r="AP420" s="326">
        <v>10396.81</v>
      </c>
      <c r="AQ420" s="326">
        <v>866842.66</v>
      </c>
      <c r="AR420" s="326">
        <v>1030629.54</v>
      </c>
      <c r="AS420" s="326">
        <v>205763.82</v>
      </c>
      <c r="AT420" s="326">
        <v>140632.19</v>
      </c>
      <c r="AU420" s="326">
        <v>89254.7</v>
      </c>
      <c r="AV420" s="326">
        <v>0</v>
      </c>
      <c r="AW420" s="326">
        <v>133347.51</v>
      </c>
      <c r="AX420" s="326">
        <v>594846.39</v>
      </c>
      <c r="AY420" s="326">
        <v>146194.63</v>
      </c>
      <c r="AZ420" s="326">
        <v>336830.8</v>
      </c>
      <c r="BA420" s="326">
        <v>875709.85</v>
      </c>
      <c r="BB420" s="326">
        <v>18854.84</v>
      </c>
      <c r="BC420" s="326">
        <v>53001.27</v>
      </c>
      <c r="BD420" s="326">
        <v>6647.91</v>
      </c>
      <c r="BE420" s="326">
        <v>0</v>
      </c>
      <c r="BF420" s="326">
        <v>402841.65</v>
      </c>
      <c r="BG420" s="326">
        <v>557332.52</v>
      </c>
      <c r="BH420" s="326">
        <v>0</v>
      </c>
      <c r="BI420" s="326">
        <v>0</v>
      </c>
      <c r="BJ420" s="326">
        <v>0</v>
      </c>
      <c r="BK420" s="326">
        <v>0</v>
      </c>
      <c r="BL420" s="326">
        <v>0</v>
      </c>
      <c r="BM420" s="326">
        <v>0</v>
      </c>
      <c r="BN420" s="326">
        <v>0</v>
      </c>
      <c r="BO420" s="326">
        <v>1311634.79</v>
      </c>
      <c r="BP420" s="326">
        <v>1155393.05</v>
      </c>
      <c r="BQ420" s="326">
        <v>0</v>
      </c>
      <c r="BR420" s="326">
        <v>127.46</v>
      </c>
      <c r="BS420" s="326">
        <v>1311634.79</v>
      </c>
      <c r="BT420" s="326">
        <v>1155520.51</v>
      </c>
      <c r="BU420" s="326">
        <v>0</v>
      </c>
      <c r="BV420" s="326">
        <v>0</v>
      </c>
      <c r="BW420" s="326">
        <v>402841.65</v>
      </c>
      <c r="BX420" s="326">
        <v>0</v>
      </c>
      <c r="BY420" s="326">
        <v>0</v>
      </c>
      <c r="BZ420" s="326">
        <v>0</v>
      </c>
      <c r="CA420" s="326">
        <v>0</v>
      </c>
      <c r="CB420" s="326">
        <v>0</v>
      </c>
      <c r="CC420" s="326">
        <v>0</v>
      </c>
      <c r="CD420" s="326">
        <v>0</v>
      </c>
      <c r="CE420" s="326">
        <v>0</v>
      </c>
      <c r="CF420" s="326">
        <v>0</v>
      </c>
      <c r="CG420" s="326">
        <v>0</v>
      </c>
      <c r="CH420" s="326">
        <v>0</v>
      </c>
      <c r="CI420" s="326">
        <v>0</v>
      </c>
      <c r="CJ420" s="326">
        <v>25386.43</v>
      </c>
      <c r="CK420" s="326">
        <v>0</v>
      </c>
      <c r="CL420" s="326">
        <v>0</v>
      </c>
      <c r="CM420" s="326">
        <v>139277</v>
      </c>
      <c r="CN420" s="326">
        <v>0</v>
      </c>
      <c r="CO420" s="326">
        <v>0</v>
      </c>
      <c r="CP420" s="326">
        <v>0</v>
      </c>
      <c r="CQ420" s="326">
        <v>0</v>
      </c>
      <c r="CR420" s="326">
        <v>3000</v>
      </c>
      <c r="CS420" s="326">
        <v>0</v>
      </c>
      <c r="CT420" s="326">
        <v>126908.11</v>
      </c>
      <c r="CU420" s="326">
        <v>0</v>
      </c>
      <c r="CV420" s="326">
        <v>0</v>
      </c>
      <c r="CW420" s="326">
        <v>0</v>
      </c>
      <c r="CX420" s="326">
        <v>23494.41</v>
      </c>
      <c r="CY420" s="326">
        <v>0</v>
      </c>
      <c r="CZ420" s="326">
        <v>0</v>
      </c>
      <c r="DA420" s="326">
        <v>0</v>
      </c>
      <c r="DB420" s="326">
        <v>0</v>
      </c>
      <c r="DC420" s="326">
        <v>0</v>
      </c>
      <c r="DD420" s="326">
        <v>0</v>
      </c>
      <c r="DE420" s="326">
        <v>0</v>
      </c>
      <c r="DF420" s="326">
        <v>0</v>
      </c>
      <c r="DG420" s="326">
        <v>0</v>
      </c>
      <c r="DH420" s="326">
        <v>0</v>
      </c>
      <c r="DI420" s="326">
        <v>417863.43</v>
      </c>
      <c r="DJ420" s="326">
        <v>0</v>
      </c>
      <c r="DK420" s="326">
        <v>0</v>
      </c>
      <c r="DL420" s="326">
        <v>69623.7</v>
      </c>
      <c r="DM420" s="326">
        <v>57037.14</v>
      </c>
      <c r="DN420" s="326">
        <v>0</v>
      </c>
      <c r="DO420" s="326">
        <v>0</v>
      </c>
      <c r="DP420" s="326">
        <v>47937.56</v>
      </c>
      <c r="DQ420" s="326">
        <v>0</v>
      </c>
      <c r="DR420" s="326">
        <v>0</v>
      </c>
      <c r="DS420" s="326">
        <v>0</v>
      </c>
      <c r="DT420" s="326">
        <v>0</v>
      </c>
      <c r="DU420" s="326">
        <v>0</v>
      </c>
      <c r="DV420" s="326">
        <v>128445.77</v>
      </c>
      <c r="DW420" s="326">
        <v>0</v>
      </c>
      <c r="DX420" s="326">
        <v>1698.14</v>
      </c>
      <c r="DY420" s="326">
        <v>2130.8000000000002</v>
      </c>
      <c r="DZ420" s="326">
        <v>3449.41</v>
      </c>
      <c r="EA420" s="326">
        <v>0</v>
      </c>
      <c r="EB420" s="326">
        <v>3016.75</v>
      </c>
      <c r="EC420" s="326">
        <v>0</v>
      </c>
      <c r="ED420" s="326">
        <v>0</v>
      </c>
      <c r="EE420" s="326">
        <v>0</v>
      </c>
      <c r="EF420" s="326">
        <v>185000</v>
      </c>
      <c r="EG420" s="326">
        <v>185000</v>
      </c>
      <c r="EH420" s="326">
        <v>0</v>
      </c>
      <c r="EI420" s="326">
        <v>0</v>
      </c>
      <c r="EJ420" s="326">
        <v>0</v>
      </c>
      <c r="EK420" s="326">
        <v>0</v>
      </c>
      <c r="EL420" s="326">
        <v>0</v>
      </c>
      <c r="EM420" s="326">
        <v>1256770.8899999999</v>
      </c>
      <c r="EN420" s="326">
        <v>2312.11</v>
      </c>
      <c r="EO420" s="326">
        <v>2312.11</v>
      </c>
      <c r="EP420" s="326">
        <v>0</v>
      </c>
      <c r="EQ420" s="326">
        <v>0</v>
      </c>
      <c r="ER420" s="326">
        <v>0</v>
      </c>
      <c r="ES420" s="326">
        <v>0</v>
      </c>
      <c r="ET420" s="326">
        <v>0</v>
      </c>
      <c r="EU420" s="326">
        <v>46712.1</v>
      </c>
      <c r="EV420" s="326">
        <v>57086.49</v>
      </c>
      <c r="EW420" s="326">
        <v>259958.41</v>
      </c>
      <c r="EX420" s="326">
        <v>249584.02</v>
      </c>
      <c r="EY420" s="326">
        <v>0</v>
      </c>
      <c r="EZ420" s="326">
        <v>22868.95</v>
      </c>
      <c r="FA420" s="326">
        <v>23584.26</v>
      </c>
      <c r="FB420" s="326">
        <v>14000</v>
      </c>
      <c r="FC420" s="326">
        <v>2627.28</v>
      </c>
      <c r="FD420" s="326">
        <v>10657.41</v>
      </c>
      <c r="FE420" s="326">
        <v>0</v>
      </c>
      <c r="FF420" s="326">
        <v>0</v>
      </c>
      <c r="FG420" s="326">
        <v>0</v>
      </c>
      <c r="FH420" s="326">
        <v>0</v>
      </c>
      <c r="FI420" s="326">
        <v>0</v>
      </c>
      <c r="FJ420" s="326">
        <v>0</v>
      </c>
      <c r="FK420" s="326">
        <v>0</v>
      </c>
    </row>
    <row r="421" spans="1:167" x14ac:dyDescent="0.15">
      <c r="A421" s="334">
        <v>6720</v>
      </c>
      <c r="B421" s="334" t="s">
        <v>865</v>
      </c>
      <c r="C421" s="326">
        <v>0</v>
      </c>
      <c r="D421" s="326">
        <v>5056193</v>
      </c>
      <c r="E421" s="326">
        <v>0</v>
      </c>
      <c r="F421" s="326">
        <v>6418.95</v>
      </c>
      <c r="G421" s="326">
        <v>0</v>
      </c>
      <c r="H421" s="326">
        <v>24217.5</v>
      </c>
      <c r="I421" s="326">
        <v>7809.6</v>
      </c>
      <c r="J421" s="326">
        <v>0</v>
      </c>
      <c r="K421" s="326">
        <v>1072620.7</v>
      </c>
      <c r="L421" s="326">
        <v>0</v>
      </c>
      <c r="M421" s="326">
        <v>0</v>
      </c>
      <c r="N421" s="326">
        <v>0</v>
      </c>
      <c r="O421" s="326">
        <v>0</v>
      </c>
      <c r="P421" s="326">
        <v>0</v>
      </c>
      <c r="Q421" s="326">
        <v>0</v>
      </c>
      <c r="R421" s="326">
        <v>0</v>
      </c>
      <c r="S421" s="326">
        <v>26917.77</v>
      </c>
      <c r="T421" s="326">
        <v>0</v>
      </c>
      <c r="U421" s="326">
        <v>34034.33</v>
      </c>
      <c r="V421" s="326">
        <v>145109</v>
      </c>
      <c r="W421" s="326">
        <v>5486.25</v>
      </c>
      <c r="X421" s="326">
        <v>0</v>
      </c>
      <c r="Y421" s="326">
        <v>209551.21</v>
      </c>
      <c r="Z421" s="326">
        <v>4398.41</v>
      </c>
      <c r="AA421" s="326">
        <v>419689.47</v>
      </c>
      <c r="AB421" s="326">
        <v>0</v>
      </c>
      <c r="AC421" s="326">
        <v>0</v>
      </c>
      <c r="AD421" s="326">
        <v>27379</v>
      </c>
      <c r="AE421" s="326">
        <v>144196.31</v>
      </c>
      <c r="AF421" s="326">
        <v>0</v>
      </c>
      <c r="AG421" s="326">
        <v>0</v>
      </c>
      <c r="AH421" s="326">
        <v>0</v>
      </c>
      <c r="AI421" s="326">
        <v>35587</v>
      </c>
      <c r="AJ421" s="326">
        <v>0</v>
      </c>
      <c r="AK421" s="326">
        <v>37430</v>
      </c>
      <c r="AL421" s="326">
        <v>0</v>
      </c>
      <c r="AM421" s="326">
        <v>9000</v>
      </c>
      <c r="AN421" s="326">
        <v>14188.52</v>
      </c>
      <c r="AO421" s="326">
        <v>0</v>
      </c>
      <c r="AP421" s="326">
        <v>30.68</v>
      </c>
      <c r="AQ421" s="326">
        <v>1656188.97</v>
      </c>
      <c r="AR421" s="326">
        <v>1031177.48</v>
      </c>
      <c r="AS421" s="326">
        <v>0</v>
      </c>
      <c r="AT421" s="326">
        <v>154982.79999999999</v>
      </c>
      <c r="AU421" s="326">
        <v>39232.589999999997</v>
      </c>
      <c r="AV421" s="326">
        <v>85.84</v>
      </c>
      <c r="AW421" s="326">
        <v>193031.93</v>
      </c>
      <c r="AX421" s="326">
        <v>259115.49</v>
      </c>
      <c r="AY421" s="326">
        <v>212413.88</v>
      </c>
      <c r="AZ421" s="326">
        <v>318187.36</v>
      </c>
      <c r="BA421" s="326">
        <v>1034227.5</v>
      </c>
      <c r="BB421" s="326">
        <v>178026.9</v>
      </c>
      <c r="BC421" s="326">
        <v>74157.100000000006</v>
      </c>
      <c r="BD421" s="326">
        <v>38840.400000000001</v>
      </c>
      <c r="BE421" s="326">
        <v>13723.25</v>
      </c>
      <c r="BF421" s="326">
        <v>911609.95</v>
      </c>
      <c r="BG421" s="326">
        <v>528924.43000000005</v>
      </c>
      <c r="BH421" s="326">
        <v>12917.18</v>
      </c>
      <c r="BI421" s="326">
        <v>0</v>
      </c>
      <c r="BJ421" s="326">
        <v>30365.03</v>
      </c>
      <c r="BK421" s="326">
        <v>0</v>
      </c>
      <c r="BL421" s="326">
        <v>372.63</v>
      </c>
      <c r="BM421" s="326">
        <v>0</v>
      </c>
      <c r="BN421" s="326">
        <v>0</v>
      </c>
      <c r="BO421" s="326">
        <v>0</v>
      </c>
      <c r="BP421" s="326">
        <v>0</v>
      </c>
      <c r="BQ421" s="326">
        <v>2967603.06</v>
      </c>
      <c r="BR421" s="326">
        <v>3560280.05</v>
      </c>
      <c r="BS421" s="326">
        <v>2967603.06</v>
      </c>
      <c r="BT421" s="326">
        <v>3591017.71</v>
      </c>
      <c r="BU421" s="326">
        <v>0</v>
      </c>
      <c r="BV421" s="326">
        <v>0</v>
      </c>
      <c r="BW421" s="326">
        <v>911609.95</v>
      </c>
      <c r="BX421" s="326">
        <v>0</v>
      </c>
      <c r="BY421" s="326">
        <v>0</v>
      </c>
      <c r="BZ421" s="326">
        <v>0</v>
      </c>
      <c r="CA421" s="326">
        <v>0</v>
      </c>
      <c r="CB421" s="326">
        <v>0</v>
      </c>
      <c r="CC421" s="326">
        <v>91895.03</v>
      </c>
      <c r="CD421" s="326">
        <v>0</v>
      </c>
      <c r="CE421" s="326">
        <v>0</v>
      </c>
      <c r="CF421" s="326">
        <v>0</v>
      </c>
      <c r="CG421" s="326">
        <v>0</v>
      </c>
      <c r="CH421" s="326">
        <v>0</v>
      </c>
      <c r="CI421" s="326">
        <v>0</v>
      </c>
      <c r="CJ421" s="326">
        <v>0</v>
      </c>
      <c r="CK421" s="326">
        <v>19256.73</v>
      </c>
      <c r="CL421" s="326">
        <v>0</v>
      </c>
      <c r="CM421" s="326">
        <v>304934</v>
      </c>
      <c r="CN421" s="326">
        <v>0</v>
      </c>
      <c r="CO421" s="326">
        <v>0</v>
      </c>
      <c r="CP421" s="326">
        <v>0</v>
      </c>
      <c r="CQ421" s="326">
        <v>0</v>
      </c>
      <c r="CR421" s="326">
        <v>0</v>
      </c>
      <c r="CS421" s="326">
        <v>0</v>
      </c>
      <c r="CT421" s="326">
        <v>105768.79</v>
      </c>
      <c r="CU421" s="326">
        <v>0</v>
      </c>
      <c r="CV421" s="326">
        <v>0</v>
      </c>
      <c r="CW421" s="326">
        <v>0</v>
      </c>
      <c r="CX421" s="326">
        <v>0</v>
      </c>
      <c r="CY421" s="326">
        <v>0</v>
      </c>
      <c r="CZ421" s="326">
        <v>0</v>
      </c>
      <c r="DA421" s="326">
        <v>0</v>
      </c>
      <c r="DB421" s="326">
        <v>0</v>
      </c>
      <c r="DC421" s="326">
        <v>0</v>
      </c>
      <c r="DD421" s="326">
        <v>0</v>
      </c>
      <c r="DE421" s="326">
        <v>0</v>
      </c>
      <c r="DF421" s="326">
        <v>0</v>
      </c>
      <c r="DG421" s="326">
        <v>0</v>
      </c>
      <c r="DH421" s="326">
        <v>0</v>
      </c>
      <c r="DI421" s="326">
        <v>929763.78</v>
      </c>
      <c r="DJ421" s="326">
        <v>0</v>
      </c>
      <c r="DK421" s="326">
        <v>0</v>
      </c>
      <c r="DL421" s="326">
        <v>271978.65999999997</v>
      </c>
      <c r="DM421" s="326">
        <v>165996.34</v>
      </c>
      <c r="DN421" s="326">
        <v>0</v>
      </c>
      <c r="DO421" s="326">
        <v>0</v>
      </c>
      <c r="DP421" s="326">
        <v>15635.98</v>
      </c>
      <c r="DQ421" s="326">
        <v>1000</v>
      </c>
      <c r="DR421" s="326">
        <v>0</v>
      </c>
      <c r="DS421" s="326">
        <v>0</v>
      </c>
      <c r="DT421" s="326">
        <v>0</v>
      </c>
      <c r="DU421" s="326">
        <v>0</v>
      </c>
      <c r="DV421" s="326">
        <v>35621.75</v>
      </c>
      <c r="DW421" s="326">
        <v>13467.99</v>
      </c>
      <c r="DX421" s="326">
        <v>30400.65</v>
      </c>
      <c r="DY421" s="326">
        <v>27663.77</v>
      </c>
      <c r="DZ421" s="326">
        <v>54940.9</v>
      </c>
      <c r="EA421" s="326">
        <v>40419.17</v>
      </c>
      <c r="EB421" s="326">
        <v>17258.61</v>
      </c>
      <c r="EC421" s="326">
        <v>0</v>
      </c>
      <c r="ED421" s="326">
        <v>0</v>
      </c>
      <c r="EE421" s="326">
        <v>0</v>
      </c>
      <c r="EF421" s="326">
        <v>0</v>
      </c>
      <c r="EG421" s="326">
        <v>0</v>
      </c>
      <c r="EH421" s="326">
        <v>0</v>
      </c>
      <c r="EI421" s="326">
        <v>0</v>
      </c>
      <c r="EJ421" s="326">
        <v>0</v>
      </c>
      <c r="EK421" s="326">
        <v>0</v>
      </c>
      <c r="EL421" s="326">
        <v>0</v>
      </c>
      <c r="EM421" s="326">
        <v>78942.48</v>
      </c>
      <c r="EN421" s="326">
        <v>152321.79999999999</v>
      </c>
      <c r="EO421" s="326">
        <v>204387.64</v>
      </c>
      <c r="EP421" s="326">
        <v>52065.84</v>
      </c>
      <c r="EQ421" s="326">
        <v>0</v>
      </c>
      <c r="ER421" s="326">
        <v>0</v>
      </c>
      <c r="ES421" s="326">
        <v>0</v>
      </c>
      <c r="ET421" s="326">
        <v>0</v>
      </c>
      <c r="EU421" s="326">
        <v>23292.09</v>
      </c>
      <c r="EV421" s="326">
        <v>20467.14</v>
      </c>
      <c r="EW421" s="326">
        <v>204705.23</v>
      </c>
      <c r="EX421" s="326">
        <v>207530.18</v>
      </c>
      <c r="EY421" s="326">
        <v>0</v>
      </c>
      <c r="EZ421" s="326">
        <v>16973.39</v>
      </c>
      <c r="FA421" s="326">
        <v>20223.93</v>
      </c>
      <c r="FB421" s="326">
        <v>31000</v>
      </c>
      <c r="FC421" s="326">
        <v>17723.259999999998</v>
      </c>
      <c r="FD421" s="326">
        <v>10026.200000000001</v>
      </c>
      <c r="FE421" s="326">
        <v>0</v>
      </c>
      <c r="FF421" s="326">
        <v>0</v>
      </c>
      <c r="FG421" s="326">
        <v>0</v>
      </c>
      <c r="FH421" s="326">
        <v>0</v>
      </c>
      <c r="FI421" s="326">
        <v>0</v>
      </c>
      <c r="FJ421" s="326">
        <v>0</v>
      </c>
      <c r="FK421" s="326">
        <v>0</v>
      </c>
    </row>
    <row r="422" spans="1:167" x14ac:dyDescent="0.15">
      <c r="A422" s="334">
        <v>6734</v>
      </c>
      <c r="B422" s="334" t="s">
        <v>866</v>
      </c>
      <c r="C422" s="326">
        <v>0</v>
      </c>
      <c r="D422" s="326">
        <v>4238395.24</v>
      </c>
      <c r="E422" s="326">
        <v>0</v>
      </c>
      <c r="F422" s="326">
        <v>11529</v>
      </c>
      <c r="G422" s="326">
        <v>56088.65</v>
      </c>
      <c r="H422" s="326">
        <v>47093.4</v>
      </c>
      <c r="I422" s="326">
        <v>9772.68</v>
      </c>
      <c r="J422" s="326">
        <v>7098</v>
      </c>
      <c r="K422" s="326">
        <v>466508</v>
      </c>
      <c r="L422" s="326">
        <v>0</v>
      </c>
      <c r="M422" s="326">
        <v>0</v>
      </c>
      <c r="N422" s="326">
        <v>0</v>
      </c>
      <c r="O422" s="326">
        <v>0</v>
      </c>
      <c r="P422" s="326">
        <v>0</v>
      </c>
      <c r="Q422" s="326">
        <v>0</v>
      </c>
      <c r="R422" s="326">
        <v>0</v>
      </c>
      <c r="S422" s="326">
        <v>0</v>
      </c>
      <c r="T422" s="326">
        <v>0</v>
      </c>
      <c r="U422" s="326">
        <v>102387.29</v>
      </c>
      <c r="V422" s="326">
        <v>7734296</v>
      </c>
      <c r="W422" s="326">
        <v>14757.97</v>
      </c>
      <c r="X422" s="326">
        <v>0</v>
      </c>
      <c r="Y422" s="326">
        <v>0</v>
      </c>
      <c r="Z422" s="326">
        <v>3269.76</v>
      </c>
      <c r="AA422" s="326">
        <v>599426.34</v>
      </c>
      <c r="AB422" s="326">
        <v>0</v>
      </c>
      <c r="AC422" s="326">
        <v>0</v>
      </c>
      <c r="AD422" s="326">
        <v>35925.11</v>
      </c>
      <c r="AE422" s="326">
        <v>89140</v>
      </c>
      <c r="AF422" s="326">
        <v>0</v>
      </c>
      <c r="AG422" s="326">
        <v>0</v>
      </c>
      <c r="AH422" s="326">
        <v>0</v>
      </c>
      <c r="AI422" s="326">
        <v>0</v>
      </c>
      <c r="AJ422" s="326">
        <v>0</v>
      </c>
      <c r="AK422" s="326">
        <v>0</v>
      </c>
      <c r="AL422" s="326">
        <v>0</v>
      </c>
      <c r="AM422" s="326">
        <v>0</v>
      </c>
      <c r="AN422" s="326">
        <v>2003.75</v>
      </c>
      <c r="AO422" s="326">
        <v>0</v>
      </c>
      <c r="AP422" s="326">
        <v>3475.12</v>
      </c>
      <c r="AQ422" s="326">
        <v>3218356.49</v>
      </c>
      <c r="AR422" s="326">
        <v>2260069.8199999998</v>
      </c>
      <c r="AS422" s="326">
        <v>686098.63</v>
      </c>
      <c r="AT422" s="326">
        <v>344415.39</v>
      </c>
      <c r="AU422" s="326">
        <v>423972.31</v>
      </c>
      <c r="AV422" s="326">
        <v>153222.41</v>
      </c>
      <c r="AW422" s="326">
        <v>438272.07</v>
      </c>
      <c r="AX422" s="326">
        <v>483336.83</v>
      </c>
      <c r="AY422" s="326">
        <v>401018.35</v>
      </c>
      <c r="AZ422" s="326">
        <v>580852.18000000005</v>
      </c>
      <c r="BA422" s="326">
        <v>2147419.25</v>
      </c>
      <c r="BB422" s="326">
        <v>631224.49</v>
      </c>
      <c r="BC422" s="326">
        <v>104130.52</v>
      </c>
      <c r="BD422" s="326">
        <v>0</v>
      </c>
      <c r="BE422" s="326">
        <v>100635.35</v>
      </c>
      <c r="BF422" s="326">
        <v>946172.12</v>
      </c>
      <c r="BG422" s="326">
        <v>485329.71</v>
      </c>
      <c r="BH422" s="326">
        <v>18679.8</v>
      </c>
      <c r="BI422" s="326">
        <v>0</v>
      </c>
      <c r="BJ422" s="326">
        <v>0</v>
      </c>
      <c r="BK422" s="326">
        <v>0</v>
      </c>
      <c r="BL422" s="326">
        <v>0</v>
      </c>
      <c r="BM422" s="326">
        <v>0</v>
      </c>
      <c r="BN422" s="326">
        <v>0</v>
      </c>
      <c r="BO422" s="326">
        <v>0</v>
      </c>
      <c r="BP422" s="326">
        <v>0</v>
      </c>
      <c r="BQ422" s="326">
        <v>5639430.0199999996</v>
      </c>
      <c r="BR422" s="326">
        <v>5637390.6100000003</v>
      </c>
      <c r="BS422" s="326">
        <v>5639430.0199999996</v>
      </c>
      <c r="BT422" s="326">
        <v>5637390.6100000003</v>
      </c>
      <c r="BU422" s="326">
        <v>0</v>
      </c>
      <c r="BV422" s="326">
        <v>0</v>
      </c>
      <c r="BW422" s="326">
        <v>936167.12</v>
      </c>
      <c r="BX422" s="326">
        <v>0</v>
      </c>
      <c r="BY422" s="326">
        <v>0</v>
      </c>
      <c r="BZ422" s="326">
        <v>0</v>
      </c>
      <c r="CA422" s="326">
        <v>0</v>
      </c>
      <c r="CB422" s="326">
        <v>0</v>
      </c>
      <c r="CC422" s="326">
        <v>0</v>
      </c>
      <c r="CD422" s="326">
        <v>0</v>
      </c>
      <c r="CE422" s="326">
        <v>0</v>
      </c>
      <c r="CF422" s="326">
        <v>0</v>
      </c>
      <c r="CG422" s="326">
        <v>0</v>
      </c>
      <c r="CH422" s="326">
        <v>485.06</v>
      </c>
      <c r="CI422" s="326">
        <v>0</v>
      </c>
      <c r="CJ422" s="326">
        <v>0</v>
      </c>
      <c r="CK422" s="326">
        <v>0</v>
      </c>
      <c r="CL422" s="326">
        <v>0</v>
      </c>
      <c r="CM422" s="326">
        <v>279092</v>
      </c>
      <c r="CN422" s="326">
        <v>13317</v>
      </c>
      <c r="CO422" s="326">
        <v>0</v>
      </c>
      <c r="CP422" s="326">
        <v>0</v>
      </c>
      <c r="CQ422" s="326">
        <v>0</v>
      </c>
      <c r="CR422" s="326">
        <v>0</v>
      </c>
      <c r="CS422" s="326">
        <v>3452</v>
      </c>
      <c r="CT422" s="326">
        <v>234802.21</v>
      </c>
      <c r="CU422" s="326">
        <v>0</v>
      </c>
      <c r="CV422" s="326">
        <v>0</v>
      </c>
      <c r="CW422" s="326">
        <v>0</v>
      </c>
      <c r="CX422" s="326">
        <v>14754.21</v>
      </c>
      <c r="CY422" s="326">
        <v>0</v>
      </c>
      <c r="CZ422" s="326">
        <v>0</v>
      </c>
      <c r="DA422" s="326">
        <v>0</v>
      </c>
      <c r="DB422" s="326">
        <v>0</v>
      </c>
      <c r="DC422" s="326">
        <v>0</v>
      </c>
      <c r="DD422" s="326">
        <v>0</v>
      </c>
      <c r="DE422" s="326">
        <v>0</v>
      </c>
      <c r="DF422" s="326">
        <v>0</v>
      </c>
      <c r="DG422" s="326">
        <v>0</v>
      </c>
      <c r="DH422" s="326">
        <v>0</v>
      </c>
      <c r="DI422" s="326">
        <v>989529.31</v>
      </c>
      <c r="DJ422" s="326">
        <v>0</v>
      </c>
      <c r="DK422" s="326">
        <v>0</v>
      </c>
      <c r="DL422" s="326">
        <v>119726</v>
      </c>
      <c r="DM422" s="326">
        <v>178611.55</v>
      </c>
      <c r="DN422" s="326">
        <v>0</v>
      </c>
      <c r="DO422" s="326">
        <v>0</v>
      </c>
      <c r="DP422" s="326">
        <v>82188.42</v>
      </c>
      <c r="DQ422" s="326">
        <v>0</v>
      </c>
      <c r="DR422" s="326">
        <v>0</v>
      </c>
      <c r="DS422" s="326">
        <v>0</v>
      </c>
      <c r="DT422" s="326">
        <v>0</v>
      </c>
      <c r="DU422" s="326">
        <v>0</v>
      </c>
      <c r="DV422" s="326">
        <v>112014.32</v>
      </c>
      <c r="DW422" s="326">
        <v>0</v>
      </c>
      <c r="DX422" s="326">
        <v>0</v>
      </c>
      <c r="DY422" s="326">
        <v>15550</v>
      </c>
      <c r="DZ422" s="326">
        <v>16750</v>
      </c>
      <c r="EA422" s="326">
        <v>1200</v>
      </c>
      <c r="EB422" s="326">
        <v>0</v>
      </c>
      <c r="EC422" s="326">
        <v>0</v>
      </c>
      <c r="ED422" s="326">
        <v>1218.47</v>
      </c>
      <c r="EE422" s="326">
        <v>357545.18</v>
      </c>
      <c r="EF422" s="326">
        <v>1252493.6200000001</v>
      </c>
      <c r="EG422" s="326">
        <v>896166.91</v>
      </c>
      <c r="EH422" s="326">
        <v>0</v>
      </c>
      <c r="EI422" s="326">
        <v>0</v>
      </c>
      <c r="EJ422" s="326">
        <v>0</v>
      </c>
      <c r="EK422" s="326">
        <v>0</v>
      </c>
      <c r="EL422" s="326">
        <v>0</v>
      </c>
      <c r="EM422" s="326">
        <v>2970000</v>
      </c>
      <c r="EN422" s="326">
        <v>3185891.36</v>
      </c>
      <c r="EO422" s="326">
        <v>648950.80000000005</v>
      </c>
      <c r="EP422" s="326">
        <v>30541.72</v>
      </c>
      <c r="EQ422" s="326">
        <v>0</v>
      </c>
      <c r="ER422" s="326">
        <v>2567482.2799999998</v>
      </c>
      <c r="ES422" s="326">
        <v>0</v>
      </c>
      <c r="ET422" s="326">
        <v>0</v>
      </c>
      <c r="EU422" s="326">
        <v>103564.88</v>
      </c>
      <c r="EV422" s="326">
        <v>101697.15</v>
      </c>
      <c r="EW422" s="326">
        <v>642684.32999999996</v>
      </c>
      <c r="EX422" s="326">
        <v>644552.06000000006</v>
      </c>
      <c r="EY422" s="326">
        <v>0</v>
      </c>
      <c r="EZ422" s="326">
        <v>0</v>
      </c>
      <c r="FA422" s="326">
        <v>88503.74</v>
      </c>
      <c r="FB422" s="326">
        <v>136015</v>
      </c>
      <c r="FC422" s="326">
        <v>0</v>
      </c>
      <c r="FD422" s="326">
        <v>47511.26</v>
      </c>
      <c r="FE422" s="326">
        <v>0</v>
      </c>
      <c r="FF422" s="326">
        <v>0</v>
      </c>
      <c r="FG422" s="326">
        <v>0</v>
      </c>
      <c r="FH422" s="326">
        <v>0</v>
      </c>
      <c r="FI422" s="326">
        <v>0</v>
      </c>
      <c r="FJ422" s="326">
        <v>0</v>
      </c>
      <c r="FK422" s="326">
        <v>0</v>
      </c>
    </row>
    <row r="423" spans="1:167" x14ac:dyDescent="0.15">
      <c r="A423" s="334">
        <v>6748</v>
      </c>
      <c r="B423" s="334" t="s">
        <v>867</v>
      </c>
      <c r="C423" s="326">
        <v>0</v>
      </c>
      <c r="D423" s="326">
        <v>2952404.94</v>
      </c>
      <c r="E423" s="326">
        <v>0</v>
      </c>
      <c r="F423" s="326">
        <v>0</v>
      </c>
      <c r="G423" s="326">
        <v>0</v>
      </c>
      <c r="H423" s="326">
        <v>2041.55</v>
      </c>
      <c r="I423" s="326">
        <v>33850</v>
      </c>
      <c r="J423" s="326">
        <v>0</v>
      </c>
      <c r="K423" s="326">
        <v>953211.59</v>
      </c>
      <c r="L423" s="326">
        <v>0</v>
      </c>
      <c r="M423" s="326">
        <v>0</v>
      </c>
      <c r="N423" s="326">
        <v>0</v>
      </c>
      <c r="O423" s="326">
        <v>0</v>
      </c>
      <c r="P423" s="326">
        <v>0</v>
      </c>
      <c r="Q423" s="326">
        <v>0</v>
      </c>
      <c r="R423" s="326">
        <v>0</v>
      </c>
      <c r="S423" s="326">
        <v>0</v>
      </c>
      <c r="T423" s="326">
        <v>0</v>
      </c>
      <c r="U423" s="326">
        <v>25420.9</v>
      </c>
      <c r="V423" s="326">
        <v>557610</v>
      </c>
      <c r="W423" s="326">
        <v>3961.03</v>
      </c>
      <c r="X423" s="326">
        <v>0</v>
      </c>
      <c r="Y423" s="326">
        <v>0</v>
      </c>
      <c r="Z423" s="326">
        <v>0</v>
      </c>
      <c r="AA423" s="326">
        <v>184121.42</v>
      </c>
      <c r="AB423" s="326">
        <v>0</v>
      </c>
      <c r="AC423" s="326">
        <v>0</v>
      </c>
      <c r="AD423" s="326">
        <v>0</v>
      </c>
      <c r="AE423" s="326">
        <v>16200</v>
      </c>
      <c r="AF423" s="326">
        <v>0</v>
      </c>
      <c r="AG423" s="326">
        <v>0</v>
      </c>
      <c r="AH423" s="326">
        <v>4703.8</v>
      </c>
      <c r="AI423" s="326">
        <v>47758</v>
      </c>
      <c r="AJ423" s="326">
        <v>0</v>
      </c>
      <c r="AK423" s="326">
        <v>0</v>
      </c>
      <c r="AL423" s="326">
        <v>0</v>
      </c>
      <c r="AM423" s="326">
        <v>1252.2</v>
      </c>
      <c r="AN423" s="326">
        <v>0</v>
      </c>
      <c r="AO423" s="326">
        <v>0</v>
      </c>
      <c r="AP423" s="326">
        <v>500</v>
      </c>
      <c r="AQ423" s="326">
        <v>2044434.52</v>
      </c>
      <c r="AR423" s="326">
        <v>455673.24</v>
      </c>
      <c r="AS423" s="326">
        <v>0</v>
      </c>
      <c r="AT423" s="326">
        <v>173180.54</v>
      </c>
      <c r="AU423" s="326">
        <v>29941.25</v>
      </c>
      <c r="AV423" s="326">
        <v>185</v>
      </c>
      <c r="AW423" s="326">
        <v>55731.62</v>
      </c>
      <c r="AX423" s="326">
        <v>183879.9</v>
      </c>
      <c r="AY423" s="326">
        <v>225671.96</v>
      </c>
      <c r="AZ423" s="326">
        <v>134758.14000000001</v>
      </c>
      <c r="BA423" s="326">
        <v>775350.07</v>
      </c>
      <c r="BB423" s="326">
        <v>173715.25</v>
      </c>
      <c r="BC423" s="326">
        <v>31377</v>
      </c>
      <c r="BD423" s="326">
        <v>18931.240000000002</v>
      </c>
      <c r="BE423" s="326">
        <v>66315.72</v>
      </c>
      <c r="BF423" s="326">
        <v>531054.35</v>
      </c>
      <c r="BG423" s="326">
        <v>172820.67</v>
      </c>
      <c r="BH423" s="326">
        <v>8168.23</v>
      </c>
      <c r="BI423" s="326">
        <v>0</v>
      </c>
      <c r="BJ423" s="326">
        <v>0</v>
      </c>
      <c r="BK423" s="326">
        <v>0</v>
      </c>
      <c r="BL423" s="326">
        <v>0</v>
      </c>
      <c r="BM423" s="326">
        <v>0</v>
      </c>
      <c r="BN423" s="326">
        <v>0</v>
      </c>
      <c r="BO423" s="326">
        <v>0</v>
      </c>
      <c r="BP423" s="326">
        <v>0</v>
      </c>
      <c r="BQ423" s="326">
        <v>1463503.23</v>
      </c>
      <c r="BR423" s="326">
        <v>1165349.96</v>
      </c>
      <c r="BS423" s="326">
        <v>1463503.23</v>
      </c>
      <c r="BT423" s="326">
        <v>1165349.96</v>
      </c>
      <c r="BU423" s="326">
        <v>0</v>
      </c>
      <c r="BV423" s="326">
        <v>0</v>
      </c>
      <c r="BW423" s="326">
        <v>524883.13</v>
      </c>
      <c r="BX423" s="326">
        <v>0</v>
      </c>
      <c r="BY423" s="326">
        <v>0</v>
      </c>
      <c r="BZ423" s="326">
        <v>0</v>
      </c>
      <c r="CA423" s="326">
        <v>0</v>
      </c>
      <c r="CB423" s="326">
        <v>1305.44</v>
      </c>
      <c r="CC423" s="326">
        <v>1588.39</v>
      </c>
      <c r="CD423" s="326">
        <v>0</v>
      </c>
      <c r="CE423" s="326">
        <v>0</v>
      </c>
      <c r="CF423" s="326">
        <v>0</v>
      </c>
      <c r="CG423" s="326">
        <v>0</v>
      </c>
      <c r="CH423" s="326">
        <v>73685.55</v>
      </c>
      <c r="CI423" s="326">
        <v>0</v>
      </c>
      <c r="CJ423" s="326">
        <v>0</v>
      </c>
      <c r="CK423" s="326">
        <v>0</v>
      </c>
      <c r="CL423" s="326">
        <v>0</v>
      </c>
      <c r="CM423" s="326">
        <v>49816</v>
      </c>
      <c r="CN423" s="326">
        <v>0</v>
      </c>
      <c r="CO423" s="326">
        <v>0</v>
      </c>
      <c r="CP423" s="326">
        <v>0</v>
      </c>
      <c r="CQ423" s="326">
        <v>0</v>
      </c>
      <c r="CR423" s="326">
        <v>0</v>
      </c>
      <c r="CS423" s="326">
        <v>0</v>
      </c>
      <c r="CT423" s="326">
        <v>125063.45</v>
      </c>
      <c r="CU423" s="326">
        <v>0</v>
      </c>
      <c r="CV423" s="326">
        <v>0</v>
      </c>
      <c r="CW423" s="326">
        <v>0</v>
      </c>
      <c r="CX423" s="326">
        <v>3085.83</v>
      </c>
      <c r="CY423" s="326">
        <v>0</v>
      </c>
      <c r="CZ423" s="326">
        <v>0</v>
      </c>
      <c r="DA423" s="326">
        <v>0</v>
      </c>
      <c r="DB423" s="326">
        <v>0</v>
      </c>
      <c r="DC423" s="326">
        <v>0</v>
      </c>
      <c r="DD423" s="326">
        <v>0</v>
      </c>
      <c r="DE423" s="326">
        <v>0</v>
      </c>
      <c r="DF423" s="326">
        <v>0</v>
      </c>
      <c r="DG423" s="326">
        <v>0</v>
      </c>
      <c r="DH423" s="326">
        <v>0</v>
      </c>
      <c r="DI423" s="326">
        <v>254887.57</v>
      </c>
      <c r="DJ423" s="326">
        <v>0</v>
      </c>
      <c r="DK423" s="326">
        <v>0</v>
      </c>
      <c r="DL423" s="326">
        <v>2866.48</v>
      </c>
      <c r="DM423" s="326">
        <v>34700.080000000002</v>
      </c>
      <c r="DN423" s="326">
        <v>0</v>
      </c>
      <c r="DO423" s="326">
        <v>0</v>
      </c>
      <c r="DP423" s="326">
        <v>9242.77</v>
      </c>
      <c r="DQ423" s="326">
        <v>0</v>
      </c>
      <c r="DR423" s="326">
        <v>0</v>
      </c>
      <c r="DS423" s="326">
        <v>0</v>
      </c>
      <c r="DT423" s="326">
        <v>0</v>
      </c>
      <c r="DU423" s="326">
        <v>0</v>
      </c>
      <c r="DV423" s="326">
        <v>477730.89</v>
      </c>
      <c r="DW423" s="326">
        <v>0</v>
      </c>
      <c r="DX423" s="326">
        <v>24239.759999999998</v>
      </c>
      <c r="DY423" s="326">
        <v>3289.05</v>
      </c>
      <c r="DZ423" s="326">
        <v>0</v>
      </c>
      <c r="EA423" s="326">
        <v>20950.71</v>
      </c>
      <c r="EB423" s="326">
        <v>0</v>
      </c>
      <c r="EC423" s="326">
        <v>0</v>
      </c>
      <c r="ED423" s="326">
        <v>75353.740000000005</v>
      </c>
      <c r="EE423" s="326">
        <v>64187.82</v>
      </c>
      <c r="EF423" s="326">
        <v>487043.84000000003</v>
      </c>
      <c r="EG423" s="326">
        <v>462754.13</v>
      </c>
      <c r="EH423" s="326">
        <v>0</v>
      </c>
      <c r="EI423" s="326">
        <v>0</v>
      </c>
      <c r="EJ423" s="326">
        <v>0</v>
      </c>
      <c r="EK423" s="326">
        <v>35455.629999999997</v>
      </c>
      <c r="EL423" s="326">
        <v>0</v>
      </c>
      <c r="EM423" s="326">
        <v>3730159.3</v>
      </c>
      <c r="EN423" s="326">
        <v>0</v>
      </c>
      <c r="EO423" s="326">
        <v>0</v>
      </c>
      <c r="EP423" s="326">
        <v>0</v>
      </c>
      <c r="EQ423" s="326">
        <v>0</v>
      </c>
      <c r="ER423" s="326">
        <v>0</v>
      </c>
      <c r="ES423" s="326">
        <v>0</v>
      </c>
      <c r="ET423" s="326">
        <v>0</v>
      </c>
      <c r="EU423" s="326">
        <v>0</v>
      </c>
      <c r="EV423" s="326">
        <v>0</v>
      </c>
      <c r="EW423" s="326">
        <v>7523.73</v>
      </c>
      <c r="EX423" s="326">
        <v>7523.73</v>
      </c>
      <c r="EY423" s="326">
        <v>0</v>
      </c>
      <c r="EZ423" s="326">
        <v>7437.02</v>
      </c>
      <c r="FA423" s="326">
        <v>10629.03</v>
      </c>
      <c r="FB423" s="326">
        <v>8000</v>
      </c>
      <c r="FC423" s="326">
        <v>4807.99</v>
      </c>
      <c r="FD423" s="326">
        <v>0</v>
      </c>
      <c r="FE423" s="326">
        <v>0</v>
      </c>
      <c r="FF423" s="326">
        <v>0</v>
      </c>
      <c r="FG423" s="326">
        <v>0</v>
      </c>
      <c r="FH423" s="326">
        <v>0</v>
      </c>
      <c r="FI423" s="326">
        <v>0</v>
      </c>
      <c r="FJ423" s="326">
        <v>0</v>
      </c>
      <c r="FK423" s="326">
        <v>0</v>
      </c>
    </row>
    <row r="424" spans="1:167" x14ac:dyDescent="0.15">
      <c r="A424" s="334"/>
      <c r="B424" s="334"/>
      <c r="C424" s="326"/>
      <c r="D424" s="326"/>
      <c r="E424" s="326"/>
      <c r="F424" s="326"/>
      <c r="G424" s="326"/>
      <c r="H424" s="326"/>
      <c r="I424" s="326"/>
      <c r="J424" s="326"/>
      <c r="K424" s="326"/>
      <c r="L424" s="326"/>
      <c r="M424" s="326"/>
      <c r="N424" s="326"/>
      <c r="O424" s="326"/>
      <c r="P424" s="326"/>
      <c r="Q424" s="326"/>
      <c r="R424" s="326"/>
      <c r="S424" s="326"/>
      <c r="T424" s="326"/>
      <c r="U424" s="326"/>
      <c r="V424" s="326"/>
      <c r="W424" s="326"/>
      <c r="X424" s="326"/>
      <c r="Y424" s="326"/>
      <c r="Z424" s="326"/>
      <c r="AA424" s="326"/>
      <c r="AB424" s="326"/>
      <c r="AC424" s="326"/>
      <c r="AD424" s="326"/>
      <c r="AE424" s="326"/>
      <c r="AF424" s="326"/>
      <c r="AG424" s="326"/>
      <c r="AH424" s="326"/>
      <c r="AI424" s="326"/>
      <c r="AJ424" s="326"/>
      <c r="AK424" s="326"/>
      <c r="AL424" s="326"/>
      <c r="AM424" s="326"/>
      <c r="AN424" s="326"/>
      <c r="AO424" s="326"/>
      <c r="AP424" s="326"/>
      <c r="AQ424" s="326"/>
      <c r="AR424" s="326"/>
      <c r="AS424" s="326"/>
      <c r="AT424" s="326"/>
      <c r="AU424" s="326"/>
      <c r="AV424" s="326"/>
      <c r="AW424" s="326"/>
      <c r="AX424" s="326"/>
      <c r="AY424" s="326"/>
      <c r="AZ424" s="326"/>
      <c r="BA424" s="326"/>
      <c r="BB424" s="326"/>
      <c r="BC424" s="326"/>
      <c r="BD424" s="326"/>
      <c r="BE424" s="326"/>
      <c r="BF424" s="326"/>
      <c r="BG424" s="326"/>
      <c r="BH424" s="326"/>
      <c r="BI424" s="326"/>
      <c r="BJ424" s="326"/>
      <c r="BK424" s="326"/>
      <c r="BL424" s="326"/>
      <c r="BM424" s="326"/>
      <c r="BN424" s="326"/>
      <c r="BO424" s="326"/>
      <c r="BP424" s="326"/>
      <c r="BQ424" s="326"/>
      <c r="BR424" s="326"/>
      <c r="BS424" s="326"/>
      <c r="BT424" s="326"/>
      <c r="BU424" s="326"/>
      <c r="BV424" s="326"/>
      <c r="BW424" s="326"/>
      <c r="BX424" s="326"/>
      <c r="BY424" s="326"/>
      <c r="BZ424" s="326"/>
      <c r="CA424" s="326"/>
      <c r="CB424" s="326"/>
      <c r="CC424" s="326"/>
      <c r="CD424" s="326"/>
      <c r="CE424" s="326"/>
      <c r="CF424" s="326"/>
      <c r="CG424" s="326"/>
      <c r="CH424" s="326"/>
      <c r="CI424" s="326"/>
      <c r="CJ424" s="326"/>
      <c r="CK424" s="326"/>
      <c r="CL424" s="326"/>
      <c r="CM424" s="326"/>
      <c r="CN424" s="326"/>
      <c r="CO424" s="326"/>
      <c r="CP424" s="326"/>
      <c r="CQ424" s="326"/>
      <c r="CR424" s="326"/>
      <c r="CS424" s="326"/>
      <c r="CT424" s="326"/>
      <c r="CU424" s="326"/>
      <c r="CV424" s="326"/>
      <c r="CW424" s="326"/>
      <c r="CX424" s="326"/>
      <c r="CY424" s="326"/>
      <c r="CZ424" s="326"/>
      <c r="DA424" s="326"/>
      <c r="DB424" s="326"/>
      <c r="DC424" s="326"/>
      <c r="DD424" s="326"/>
      <c r="DE424" s="326"/>
      <c r="DF424" s="326"/>
      <c r="DG424" s="326"/>
      <c r="DH424" s="326"/>
      <c r="DI424" s="326"/>
      <c r="DJ424" s="326"/>
      <c r="DK424" s="326"/>
      <c r="DL424" s="326"/>
      <c r="DM424" s="326"/>
      <c r="DN424" s="326"/>
      <c r="DO424" s="326"/>
      <c r="DP424" s="326"/>
      <c r="DQ424" s="326"/>
      <c r="DR424" s="326"/>
      <c r="DS424" s="326"/>
      <c r="DT424" s="326"/>
      <c r="DU424" s="326"/>
      <c r="DV424" s="326"/>
      <c r="DW424" s="326"/>
      <c r="DX424" s="326"/>
      <c r="DY424" s="326"/>
      <c r="DZ424" s="326"/>
      <c r="EA424" s="326"/>
      <c r="EB424" s="326"/>
      <c r="EC424" s="326"/>
      <c r="ED424" s="326"/>
      <c r="EE424" s="326"/>
      <c r="EF424" s="326"/>
      <c r="EG424" s="326"/>
      <c r="EH424" s="326"/>
      <c r="EI424" s="326"/>
      <c r="EJ424" s="326"/>
      <c r="EK424" s="326"/>
      <c r="EL424" s="326"/>
      <c r="EM424" s="326"/>
      <c r="EN424" s="326"/>
      <c r="EO424" s="326"/>
      <c r="EP424" s="326"/>
      <c r="EQ424" s="326"/>
      <c r="ER424" s="326"/>
      <c r="ES424" s="326"/>
      <c r="ET424" s="326"/>
      <c r="EU424" s="326"/>
      <c r="EV424" s="326"/>
      <c r="EW424" s="326"/>
      <c r="EX424" s="326"/>
      <c r="EY424" s="326"/>
      <c r="EZ424" s="326"/>
      <c r="FA424" s="326"/>
      <c r="FB424" s="326"/>
      <c r="FC424" s="326"/>
      <c r="FD424" s="326"/>
      <c r="FE424" s="326"/>
      <c r="FF424" s="326"/>
      <c r="FG424" s="326"/>
      <c r="FH424" s="326"/>
      <c r="FI424" s="326"/>
      <c r="FJ424" s="326"/>
      <c r="FK424" s="326"/>
    </row>
    <row r="425" spans="1:167" x14ac:dyDescent="0.15">
      <c r="A425" s="334"/>
      <c r="B425" s="334" t="s">
        <v>876</v>
      </c>
      <c r="C425" s="326">
        <f t="shared" ref="C425:BN425" si="0">SUM(C3:C424)</f>
        <v>5611339.2500000019</v>
      </c>
      <c r="D425" s="336">
        <f t="shared" si="0"/>
        <v>4170149551.7700019</v>
      </c>
      <c r="E425" s="326">
        <f t="shared" si="0"/>
        <v>7460060.0500000007</v>
      </c>
      <c r="F425" s="326">
        <f t="shared" si="0"/>
        <v>9779341.0599999949</v>
      </c>
      <c r="G425" s="326">
        <f t="shared" si="0"/>
        <v>19956296.089999996</v>
      </c>
      <c r="H425" s="326">
        <f t="shared" si="0"/>
        <v>19684537.410000011</v>
      </c>
      <c r="I425" s="326">
        <f t="shared" si="0"/>
        <v>81019549.080000058</v>
      </c>
      <c r="J425" s="326">
        <f t="shared" si="0"/>
        <v>979890.99999999988</v>
      </c>
      <c r="K425" s="326">
        <f t="shared" si="0"/>
        <v>429685416.23999995</v>
      </c>
      <c r="L425" s="326">
        <f t="shared" si="0"/>
        <v>17063.09</v>
      </c>
      <c r="M425" s="326">
        <f t="shared" si="0"/>
        <v>1561538.5600000001</v>
      </c>
      <c r="N425" s="326">
        <f t="shared" si="0"/>
        <v>505588.68000000005</v>
      </c>
      <c r="O425" s="326">
        <f t="shared" si="0"/>
        <v>6342</v>
      </c>
      <c r="P425" s="326">
        <f t="shared" si="0"/>
        <v>3936412.9999999991</v>
      </c>
      <c r="Q425" s="326">
        <f t="shared" si="0"/>
        <v>12285.599999999999</v>
      </c>
      <c r="R425" s="326">
        <f t="shared" si="0"/>
        <v>320337.75</v>
      </c>
      <c r="S425" s="326">
        <f t="shared" si="0"/>
        <v>826826.89000000025</v>
      </c>
      <c r="T425" s="326">
        <f t="shared" si="0"/>
        <v>873800.00000000023</v>
      </c>
      <c r="U425" s="326">
        <f t="shared" si="0"/>
        <v>117943397.16999994</v>
      </c>
      <c r="V425" s="326">
        <f t="shared" si="0"/>
        <v>4437518593</v>
      </c>
      <c r="W425" s="326">
        <f t="shared" si="0"/>
        <v>15544819.570000019</v>
      </c>
      <c r="X425" s="326">
        <f t="shared" si="0"/>
        <v>5782012</v>
      </c>
      <c r="Y425" s="326">
        <f t="shared" si="0"/>
        <v>109193200.00000007</v>
      </c>
      <c r="Z425" s="326">
        <f t="shared" si="0"/>
        <v>7259667.1900000023</v>
      </c>
      <c r="AA425" s="326">
        <f t="shared" si="0"/>
        <v>446929370.04999983</v>
      </c>
      <c r="AB425" s="326">
        <f t="shared" si="0"/>
        <v>4831296.709999999</v>
      </c>
      <c r="AC425" s="326">
        <f t="shared" si="0"/>
        <v>15107927.389999997</v>
      </c>
      <c r="AD425" s="326">
        <f t="shared" si="0"/>
        <v>65404746.130000055</v>
      </c>
      <c r="AE425" s="326">
        <f t="shared" si="0"/>
        <v>193446403.82999974</v>
      </c>
      <c r="AF425" s="326">
        <f t="shared" si="0"/>
        <v>0</v>
      </c>
      <c r="AG425" s="326">
        <f t="shared" si="0"/>
        <v>95276.969999999987</v>
      </c>
      <c r="AH425" s="326">
        <f t="shared" si="0"/>
        <v>28200229.659999989</v>
      </c>
      <c r="AI425" s="326">
        <f t="shared" si="0"/>
        <v>19949020.920000002</v>
      </c>
      <c r="AJ425" s="326">
        <f t="shared" si="0"/>
        <v>0</v>
      </c>
      <c r="AK425" s="326">
        <f t="shared" si="0"/>
        <v>11545293.530000005</v>
      </c>
      <c r="AL425" s="326">
        <f t="shared" si="0"/>
        <v>28980740.359999999</v>
      </c>
      <c r="AM425" s="326">
        <f t="shared" si="0"/>
        <v>10874610.479999991</v>
      </c>
      <c r="AN425" s="326">
        <f t="shared" si="0"/>
        <v>39079784.459999979</v>
      </c>
      <c r="AO425" s="326">
        <f t="shared" si="0"/>
        <v>475907.38</v>
      </c>
      <c r="AP425" s="326">
        <f t="shared" si="0"/>
        <v>9730482.9700000025</v>
      </c>
      <c r="AQ425" s="326">
        <f t="shared" si="0"/>
        <v>1997437379.3799992</v>
      </c>
      <c r="AR425" s="326">
        <f t="shared" si="0"/>
        <v>1960055714.2700009</v>
      </c>
      <c r="AS425" s="326">
        <f t="shared" si="0"/>
        <v>254851228.16999993</v>
      </c>
      <c r="AT425" s="326">
        <f t="shared" si="0"/>
        <v>235681060.9899998</v>
      </c>
      <c r="AU425" s="326">
        <f t="shared" si="0"/>
        <v>156120340.38999987</v>
      </c>
      <c r="AV425" s="326">
        <f t="shared" si="0"/>
        <v>84653101.960000023</v>
      </c>
      <c r="AW425" s="326">
        <f t="shared" si="0"/>
        <v>318861345.41999984</v>
      </c>
      <c r="AX425" s="326">
        <f t="shared" si="0"/>
        <v>475557140.74000037</v>
      </c>
      <c r="AY425" s="326">
        <f t="shared" si="0"/>
        <v>215006633.2899999</v>
      </c>
      <c r="AZ425" s="326">
        <f t="shared" si="0"/>
        <v>531056564.44999981</v>
      </c>
      <c r="BA425" s="326">
        <f t="shared" si="0"/>
        <v>1645501619.8399994</v>
      </c>
      <c r="BB425" s="326">
        <f t="shared" si="0"/>
        <v>323777584.66000003</v>
      </c>
      <c r="BC425" s="326">
        <f t="shared" si="0"/>
        <v>88853270.930000052</v>
      </c>
      <c r="BD425" s="326">
        <f t="shared" si="0"/>
        <v>38217316.019999996</v>
      </c>
      <c r="BE425" s="326">
        <f t="shared" si="0"/>
        <v>89630879.149999961</v>
      </c>
      <c r="BF425" s="326">
        <f t="shared" si="0"/>
        <v>1196989934.309999</v>
      </c>
      <c r="BG425" s="326">
        <f t="shared" si="0"/>
        <v>635413593.00999939</v>
      </c>
      <c r="BH425" s="326">
        <f t="shared" si="0"/>
        <v>11639485.589999998</v>
      </c>
      <c r="BI425" s="326">
        <f t="shared" si="0"/>
        <v>22438291.870000005</v>
      </c>
      <c r="BJ425" s="326">
        <f t="shared" si="0"/>
        <v>24317725.650000002</v>
      </c>
      <c r="BK425" s="326">
        <f t="shared" si="0"/>
        <v>77880637.109999999</v>
      </c>
      <c r="BL425" s="326">
        <f t="shared" si="0"/>
        <v>73284349.289999992</v>
      </c>
      <c r="BM425" s="326">
        <f t="shared" si="0"/>
        <v>93315355.590000018</v>
      </c>
      <c r="BN425" s="326">
        <f t="shared" si="0"/>
        <v>91505510.570000008</v>
      </c>
      <c r="BO425" s="326">
        <f t="shared" ref="BO425:BS425" si="1">SUM(BO3:BO424)</f>
        <v>452433554.09000015</v>
      </c>
      <c r="BP425" s="326">
        <f t="shared" si="1"/>
        <v>458356170.39999974</v>
      </c>
      <c r="BQ425" s="326">
        <f t="shared" si="1"/>
        <v>1719064698.9099996</v>
      </c>
      <c r="BR425" s="326">
        <f t="shared" si="1"/>
        <v>1781820167.8700011</v>
      </c>
      <c r="BS425" s="326">
        <f t="shared" si="1"/>
        <v>2365132537.5699978</v>
      </c>
      <c r="BT425" s="326">
        <f>SUM(BT3:BT424)</f>
        <v>2429283923.7800021</v>
      </c>
      <c r="BU425" s="326">
        <f>SUM(BU3:BU424)</f>
        <v>0</v>
      </c>
      <c r="BV425" s="326">
        <f t="shared" ref="BV425:DW425" si="2">SUM(BV3:BV424)</f>
        <v>0</v>
      </c>
      <c r="BW425" s="326">
        <f t="shared" si="2"/>
        <v>1091595540.5900009</v>
      </c>
      <c r="BX425" s="326">
        <f t="shared" si="2"/>
        <v>15678.34</v>
      </c>
      <c r="BY425" s="326">
        <f t="shared" si="2"/>
        <v>34816.870000000003</v>
      </c>
      <c r="BZ425" s="326">
        <f t="shared" si="2"/>
        <v>3179.5</v>
      </c>
      <c r="CA425" s="326">
        <f t="shared" si="2"/>
        <v>63713.03</v>
      </c>
      <c r="CB425" s="326">
        <f t="shared" si="2"/>
        <v>1602911.3199999994</v>
      </c>
      <c r="CC425" s="326">
        <f t="shared" si="2"/>
        <v>9842498.9600000009</v>
      </c>
      <c r="CD425" s="326">
        <f t="shared" si="2"/>
        <v>49236.619999999995</v>
      </c>
      <c r="CE425" s="326">
        <f t="shared" si="2"/>
        <v>315742.68000000005</v>
      </c>
      <c r="CF425" s="326">
        <f t="shared" si="2"/>
        <v>0</v>
      </c>
      <c r="CG425" s="326">
        <f t="shared" si="2"/>
        <v>0</v>
      </c>
      <c r="CH425" s="326">
        <f t="shared" si="2"/>
        <v>8169176.4899999984</v>
      </c>
      <c r="CI425" s="326">
        <f t="shared" si="2"/>
        <v>84480.38</v>
      </c>
      <c r="CJ425" s="326">
        <f t="shared" si="2"/>
        <v>5801180.8400000008</v>
      </c>
      <c r="CK425" s="326">
        <f t="shared" si="2"/>
        <v>2435968.6999999993</v>
      </c>
      <c r="CL425" s="326">
        <f t="shared" si="2"/>
        <v>42446.41</v>
      </c>
      <c r="CM425" s="326">
        <f t="shared" si="2"/>
        <v>354990203</v>
      </c>
      <c r="CN425" s="326">
        <f t="shared" si="2"/>
        <v>10642007</v>
      </c>
      <c r="CO425" s="326">
        <f t="shared" si="2"/>
        <v>11061.619999999999</v>
      </c>
      <c r="CP425" s="326">
        <f t="shared" si="2"/>
        <v>800465</v>
      </c>
      <c r="CQ425" s="326">
        <f t="shared" si="2"/>
        <v>0</v>
      </c>
      <c r="CR425" s="326">
        <f t="shared" si="2"/>
        <v>1716912.73</v>
      </c>
      <c r="CS425" s="326">
        <f t="shared" si="2"/>
        <v>2205571</v>
      </c>
      <c r="CT425" s="326">
        <f t="shared" si="2"/>
        <v>180663495.92999998</v>
      </c>
      <c r="CU425" s="326">
        <f t="shared" si="2"/>
        <v>131933.92000000001</v>
      </c>
      <c r="CV425" s="326">
        <f t="shared" si="2"/>
        <v>0</v>
      </c>
      <c r="CW425" s="326">
        <f t="shared" si="2"/>
        <v>0</v>
      </c>
      <c r="CX425" s="326">
        <f t="shared" si="2"/>
        <v>40502539.940000005</v>
      </c>
      <c r="CY425" s="326">
        <f t="shared" si="2"/>
        <v>16363.16</v>
      </c>
      <c r="CZ425" s="326">
        <f t="shared" si="2"/>
        <v>43095.07</v>
      </c>
      <c r="DA425" s="326">
        <f t="shared" si="2"/>
        <v>46732.2</v>
      </c>
      <c r="DB425" s="326">
        <f t="shared" si="2"/>
        <v>47756.469999999994</v>
      </c>
      <c r="DC425" s="326">
        <f t="shared" si="2"/>
        <v>368302.0799999999</v>
      </c>
      <c r="DD425" s="326">
        <f t="shared" si="2"/>
        <v>23389.030000000002</v>
      </c>
      <c r="DE425" s="326">
        <f t="shared" si="2"/>
        <v>295486.5</v>
      </c>
      <c r="DF425" s="326">
        <f t="shared" si="2"/>
        <v>196387.04</v>
      </c>
      <c r="DG425" s="326">
        <f t="shared" si="2"/>
        <v>207360.02999999997</v>
      </c>
      <c r="DH425" s="326">
        <f t="shared" si="2"/>
        <v>55647.15</v>
      </c>
      <c r="DI425" s="326">
        <f t="shared" si="2"/>
        <v>1227125275.6400003</v>
      </c>
      <c r="DJ425" s="326">
        <f t="shared" si="2"/>
        <v>38364.99</v>
      </c>
      <c r="DK425" s="326">
        <f t="shared" si="2"/>
        <v>2486990.2200000002</v>
      </c>
      <c r="DL425" s="326">
        <f t="shared" si="2"/>
        <v>208397027.01999998</v>
      </c>
      <c r="DM425" s="326">
        <f t="shared" si="2"/>
        <v>92908142.459999979</v>
      </c>
      <c r="DN425" s="326">
        <f t="shared" si="2"/>
        <v>208579.08000000002</v>
      </c>
      <c r="DO425" s="326">
        <f t="shared" si="2"/>
        <v>245397.91999999998</v>
      </c>
      <c r="DP425" s="326">
        <f t="shared" si="2"/>
        <v>92444003.840000018</v>
      </c>
      <c r="DQ425" s="326">
        <f t="shared" si="2"/>
        <v>1374111.86</v>
      </c>
      <c r="DR425" s="326">
        <f t="shared" si="2"/>
        <v>912727.38</v>
      </c>
      <c r="DS425" s="326">
        <f t="shared" si="2"/>
        <v>56610.47</v>
      </c>
      <c r="DT425" s="326">
        <f t="shared" si="2"/>
        <v>4096628.6100000013</v>
      </c>
      <c r="DU425" s="326">
        <f t="shared" si="2"/>
        <v>60854</v>
      </c>
      <c r="DV425" s="326">
        <f t="shared" si="2"/>
        <v>77075527.270000026</v>
      </c>
      <c r="DW425" s="326">
        <f t="shared" si="2"/>
        <v>2144118.7800000003</v>
      </c>
      <c r="DX425" s="326">
        <f t="shared" ref="DX425" si="3">SUM(DX3:DX424)</f>
        <v>55176664.789999992</v>
      </c>
      <c r="DY425" s="326">
        <f t="shared" ref="DY425" si="4">SUM(DY3:DY424)</f>
        <v>60229073.990000024</v>
      </c>
      <c r="DZ425" s="326">
        <f t="shared" ref="DZ425" si="5">SUM(DZ3:DZ424)</f>
        <v>73843500.36999999</v>
      </c>
      <c r="EA425" s="326">
        <f t="shared" ref="EA425" si="6">SUM(EA3:EA424)</f>
        <v>42228208.569999985</v>
      </c>
      <c r="EB425" s="326">
        <f t="shared" ref="EB425" si="7">SUM(EB3:EB424)</f>
        <v>23970778.509999994</v>
      </c>
      <c r="EC425" s="326">
        <f t="shared" ref="EC425" si="8">SUM(EC3:EC424)</f>
        <v>2592104.09</v>
      </c>
      <c r="ED425" s="326">
        <f t="shared" ref="ED425" si="9">SUM(ED3:ED424)</f>
        <v>259236835.40999997</v>
      </c>
      <c r="EE425" s="326">
        <f t="shared" ref="EE425" si="10">SUM(EE3:EE424)</f>
        <v>218609846.22999987</v>
      </c>
      <c r="EF425" s="326">
        <f t="shared" ref="EF425" si="11">SUM(EF3:EF424)</f>
        <v>1076196700.3299997</v>
      </c>
      <c r="EG425" s="326">
        <f t="shared" ref="EG425" si="12">SUM(EG3:EG424)</f>
        <v>705871357.89999998</v>
      </c>
      <c r="EH425" s="326">
        <f t="shared" ref="EH425" si="13">SUM(EH3:EH424)</f>
        <v>356021628.32999998</v>
      </c>
      <c r="EI425" s="326">
        <f t="shared" ref="EI425" si="14">SUM(EI3:EI424)</f>
        <v>418843.57</v>
      </c>
      <c r="EJ425" s="326">
        <f t="shared" ref="EJ425" si="15">SUM(EJ3:EJ424)</f>
        <v>5240649.82</v>
      </c>
      <c r="EK425" s="326">
        <f t="shared" ref="EK425" si="16">SUM(EK3:EK424)</f>
        <v>48182864.890000023</v>
      </c>
      <c r="EL425" s="326">
        <f t="shared" ref="EL425" si="17">SUM(EL3:EL424)</f>
        <v>1119445</v>
      </c>
      <c r="EM425" s="326">
        <f t="shared" ref="EM425" si="18">SUM(EM3:EM424)</f>
        <v>6427740806.0299959</v>
      </c>
      <c r="EN425" s="326">
        <f t="shared" ref="EN425" si="19">SUM(EN3:EN424)</f>
        <v>1402689042.8399994</v>
      </c>
      <c r="EO425" s="326">
        <f t="shared" ref="EO425" si="20">SUM(EO3:EO424)</f>
        <v>1354258488.3199997</v>
      </c>
      <c r="EP425" s="326">
        <f t="shared" ref="EP425" si="21">SUM(EP3:EP424)</f>
        <v>1235840593.75</v>
      </c>
      <c r="EQ425" s="326">
        <f t="shared" ref="EQ425" si="22">SUM(EQ3:EQ424)</f>
        <v>21015960.719999999</v>
      </c>
      <c r="ER425" s="326">
        <f t="shared" ref="ER425" si="23">SUM(ER3:ER424)</f>
        <v>1261402202.5799999</v>
      </c>
      <c r="ES425" s="326">
        <f t="shared" ref="ES425" si="24">SUM(ES3:ES424)</f>
        <v>0</v>
      </c>
      <c r="ET425" s="326">
        <f t="shared" ref="ET425" si="25">SUM(ET3:ET424)</f>
        <v>2920277.1</v>
      </c>
      <c r="EU425" s="326">
        <f t="shared" ref="EU425" si="26">SUM(EU3:EU424)</f>
        <v>89151478.879999936</v>
      </c>
      <c r="EV425" s="326">
        <f t="shared" ref="EV425" si="27">SUM(EV3:EV424)</f>
        <v>101182634.40000007</v>
      </c>
      <c r="EW425" s="326">
        <f t="shared" ref="EW425" si="28">SUM(EW3:EW424)</f>
        <v>404728055.11000031</v>
      </c>
      <c r="EX425" s="326">
        <f t="shared" ref="EX425" si="29">SUM(EX3:EX424)</f>
        <v>390535626.13999981</v>
      </c>
      <c r="EY425" s="326">
        <f t="shared" ref="EY425" si="30">SUM(EY3:EY424)</f>
        <v>2199802.59</v>
      </c>
      <c r="EZ425" s="326">
        <f t="shared" ref="EZ425" si="31">SUM(EZ3:EZ424)</f>
        <v>70667547.420000002</v>
      </c>
      <c r="FA425" s="326">
        <f t="shared" ref="FA425" si="32">SUM(FA3:FA424)</f>
        <v>80083871.709999993</v>
      </c>
      <c r="FB425" s="326">
        <f t="shared" ref="FB425" si="33">SUM(FB3:FB424)</f>
        <v>142539378.4900001</v>
      </c>
      <c r="FC425" s="326">
        <f t="shared" ref="FC425" si="34">SUM(FC3:FC424)</f>
        <v>28751955.690000001</v>
      </c>
      <c r="FD425" s="326">
        <f t="shared" ref="FD425" si="35">SUM(FD3:FD424)</f>
        <v>103666529.33000001</v>
      </c>
      <c r="FE425" s="326">
        <f t="shared" ref="FE425" si="36">SUM(FE3:FE424)</f>
        <v>704569.17999999982</v>
      </c>
      <c r="FF425" s="326">
        <f t="shared" ref="FF425" si="37">SUM(FF3:FF424)</f>
        <v>0</v>
      </c>
      <c r="FG425" s="326">
        <f t="shared" ref="FG425" si="38">SUM(FG3:FG424)</f>
        <v>0</v>
      </c>
      <c r="FH425" s="326">
        <f t="shared" ref="FH425" si="39">SUM(FH3:FH424)</f>
        <v>12178558.770000001</v>
      </c>
      <c r="FI425" s="326">
        <f t="shared" ref="FI425" si="40">SUM(FI3:FI424)</f>
        <v>5568140.6400000025</v>
      </c>
      <c r="FJ425" s="326">
        <f t="shared" ref="FJ425" si="41">SUM(FJ3:FJ424)</f>
        <v>6114822.0199999996</v>
      </c>
      <c r="FK425" s="326">
        <f t="shared" ref="FK425" si="42">SUM(FK3:FK424)</f>
        <v>495596.11</v>
      </c>
    </row>
    <row r="427" spans="1:167" x14ac:dyDescent="0.15">
      <c r="C427" s="335"/>
      <c r="D427" s="337"/>
      <c r="E427" s="335"/>
      <c r="F427" s="335"/>
      <c r="G427" s="335"/>
      <c r="H427" s="335"/>
      <c r="I427" s="335"/>
      <c r="J427" s="335"/>
      <c r="K427" s="335"/>
      <c r="L427" s="335"/>
      <c r="M427" s="335"/>
      <c r="N427" s="335"/>
      <c r="O427" s="335"/>
      <c r="P427" s="335"/>
      <c r="Q427" s="335"/>
      <c r="R427" s="335"/>
      <c r="S427" s="335"/>
      <c r="T427" s="335"/>
      <c r="U427" s="335"/>
      <c r="V427" s="335"/>
      <c r="W427" s="335"/>
      <c r="X427" s="335"/>
      <c r="Y427" s="335"/>
      <c r="Z427" s="335"/>
      <c r="AA427" s="335"/>
      <c r="AB427" s="335"/>
      <c r="AC427" s="335"/>
      <c r="AD427" s="335"/>
      <c r="AE427" s="335"/>
      <c r="AF427" s="335"/>
      <c r="AG427" s="335"/>
      <c r="AH427" s="335"/>
      <c r="AI427" s="335"/>
      <c r="AJ427" s="335"/>
      <c r="AK427" s="335"/>
      <c r="AL427" s="335"/>
      <c r="AM427" s="335"/>
      <c r="AN427" s="335"/>
      <c r="AO427" s="335"/>
      <c r="AP427" s="335"/>
      <c r="AQ427" s="335"/>
      <c r="AR427" s="335"/>
      <c r="AS427" s="335"/>
      <c r="AT427" s="335"/>
      <c r="AU427" s="335"/>
      <c r="AV427" s="335"/>
      <c r="AW427" s="335"/>
      <c r="AX427" s="335"/>
      <c r="AY427" s="335"/>
      <c r="AZ427" s="335"/>
      <c r="BA427" s="335"/>
      <c r="BB427" s="335"/>
      <c r="BC427" s="335"/>
      <c r="BD427" s="335"/>
      <c r="BE427" s="335"/>
      <c r="BF427" s="335"/>
      <c r="BG427" s="335"/>
      <c r="BH427" s="335"/>
      <c r="BI427" s="335"/>
      <c r="BJ427" s="335"/>
      <c r="BK427" s="335"/>
      <c r="BL427" s="335"/>
      <c r="BM427" s="335"/>
      <c r="BN427" s="335"/>
      <c r="BO427" s="335"/>
      <c r="BP427" s="335"/>
      <c r="BQ427" s="335"/>
      <c r="BR427" s="335"/>
      <c r="BS427" s="335"/>
      <c r="BT427" s="335"/>
    </row>
    <row r="430" spans="1:167" x14ac:dyDescent="0.15">
      <c r="FK430" s="335"/>
    </row>
    <row r="434" spans="72:167" x14ac:dyDescent="0.15">
      <c r="BT434" s="338"/>
      <c r="DW434" s="338"/>
      <c r="FK434" s="339"/>
    </row>
  </sheetData>
  <sortState ref="A3:FK424">
    <sortCondition ref="B3:B424"/>
  </sortState>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34"/>
  <sheetViews>
    <sheetView zoomScale="160" zoomScaleNormal="160" workbookViewId="0">
      <pane xSplit="2" ySplit="2" topLeftCell="W407" activePane="bottomRight" state="frozen"/>
      <selection pane="topRight" activeCell="C1" sqref="C1"/>
      <selection pane="bottomLeft" activeCell="A3" sqref="A3"/>
      <selection pane="bottomRight" activeCell="AA435" sqref="AA435"/>
    </sheetView>
  </sheetViews>
  <sheetFormatPr defaultRowHeight="9" x14ac:dyDescent="0.15"/>
  <cols>
    <col min="1" max="1" width="6.28515625" style="289" bestFit="1" customWidth="1"/>
    <col min="2" max="2" width="25.140625" style="289" bestFit="1" customWidth="1"/>
    <col min="3" max="19" width="14.7109375" style="289" bestFit="1" customWidth="1"/>
    <col min="20" max="20" width="16.7109375" style="289" bestFit="1" customWidth="1"/>
    <col min="21" max="21" width="14.7109375" style="289" bestFit="1" customWidth="1"/>
    <col min="22" max="23" width="13.7109375" style="289" bestFit="1" customWidth="1"/>
    <col min="24" max="24" width="14.7109375" style="289" bestFit="1" customWidth="1"/>
    <col min="25" max="25" width="13.7109375" style="289" bestFit="1" customWidth="1"/>
    <col min="26" max="26" width="12" style="289" bestFit="1" customWidth="1"/>
    <col min="27" max="27" width="14.7109375" style="289" bestFit="1" customWidth="1"/>
    <col min="28" max="29" width="13.7109375" style="289" bestFit="1" customWidth="1"/>
    <col min="30" max="30" width="14.7109375" style="289" bestFit="1" customWidth="1"/>
    <col min="31" max="16384" width="9.140625" style="289"/>
  </cols>
  <sheetData>
    <row r="1" spans="1:30" x14ac:dyDescent="0.15">
      <c r="A1" s="287" t="s">
        <v>23</v>
      </c>
      <c r="B1" s="286" t="s">
        <v>254</v>
      </c>
      <c r="C1" s="288" t="s">
        <v>421</v>
      </c>
      <c r="D1" s="288" t="s">
        <v>422</v>
      </c>
      <c r="E1" s="288" t="s">
        <v>445</v>
      </c>
      <c r="F1" s="288" t="s">
        <v>423</v>
      </c>
      <c r="G1" s="288" t="s">
        <v>424</v>
      </c>
      <c r="H1" s="288" t="s">
        <v>425</v>
      </c>
      <c r="I1" s="288" t="s">
        <v>426</v>
      </c>
      <c r="J1" s="288" t="s">
        <v>427</v>
      </c>
      <c r="K1" s="288" t="s">
        <v>446</v>
      </c>
      <c r="L1" s="288" t="s">
        <v>428</v>
      </c>
      <c r="M1" s="288" t="s">
        <v>429</v>
      </c>
      <c r="N1" s="288" t="s">
        <v>430</v>
      </c>
      <c r="O1" s="288" t="s">
        <v>431</v>
      </c>
      <c r="P1" s="288" t="s">
        <v>432</v>
      </c>
      <c r="Q1" s="288" t="s">
        <v>433</v>
      </c>
      <c r="R1" s="288" t="s">
        <v>434</v>
      </c>
      <c r="S1" s="288" t="s">
        <v>435</v>
      </c>
      <c r="T1" s="288" t="s">
        <v>447</v>
      </c>
      <c r="U1" s="288" t="s">
        <v>369</v>
      </c>
      <c r="V1" s="288" t="s">
        <v>436</v>
      </c>
      <c r="W1" s="288" t="s">
        <v>448</v>
      </c>
      <c r="X1" s="288" t="s">
        <v>437</v>
      </c>
      <c r="Y1" s="288" t="s">
        <v>438</v>
      </c>
      <c r="Z1" s="288" t="s">
        <v>439</v>
      </c>
      <c r="AA1" s="288" t="s">
        <v>440</v>
      </c>
      <c r="AB1" s="288" t="s">
        <v>441</v>
      </c>
      <c r="AC1" s="288" t="s">
        <v>442</v>
      </c>
      <c r="AD1" s="288" t="s">
        <v>449</v>
      </c>
    </row>
    <row r="2" spans="1:30" x14ac:dyDescent="0.15">
      <c r="A2" s="290" t="s">
        <v>365</v>
      </c>
      <c r="B2" s="290" t="s">
        <v>366</v>
      </c>
      <c r="C2" s="326" t="s">
        <v>917</v>
      </c>
      <c r="D2" s="326" t="s">
        <v>917</v>
      </c>
      <c r="E2" s="326" t="s">
        <v>917</v>
      </c>
      <c r="F2" s="326" t="s">
        <v>917</v>
      </c>
      <c r="G2" s="326" t="s">
        <v>917</v>
      </c>
      <c r="H2" s="326" t="s">
        <v>917</v>
      </c>
      <c r="I2" s="326" t="s">
        <v>917</v>
      </c>
      <c r="J2" s="326" t="s">
        <v>917</v>
      </c>
      <c r="K2" s="326" t="s">
        <v>917</v>
      </c>
      <c r="L2" s="326" t="s">
        <v>917</v>
      </c>
      <c r="M2" s="326" t="s">
        <v>917</v>
      </c>
      <c r="N2" s="326" t="s">
        <v>917</v>
      </c>
      <c r="O2" s="326" t="s">
        <v>917</v>
      </c>
      <c r="P2" s="326" t="s">
        <v>917</v>
      </c>
      <c r="Q2" s="326" t="s">
        <v>917</v>
      </c>
      <c r="R2" s="326" t="s">
        <v>917</v>
      </c>
      <c r="S2" s="326" t="s">
        <v>917</v>
      </c>
      <c r="T2" s="326" t="s">
        <v>917</v>
      </c>
      <c r="U2" s="326" t="s">
        <v>917</v>
      </c>
      <c r="V2" s="326" t="s">
        <v>917</v>
      </c>
      <c r="W2" s="326" t="s">
        <v>917</v>
      </c>
      <c r="X2" s="326" t="s">
        <v>917</v>
      </c>
      <c r="Y2" s="326" t="s">
        <v>917</v>
      </c>
      <c r="Z2" s="326" t="s">
        <v>917</v>
      </c>
      <c r="AA2" s="326" t="s">
        <v>917</v>
      </c>
      <c r="AB2" s="326" t="s">
        <v>917</v>
      </c>
      <c r="AC2" s="326" t="s">
        <v>917</v>
      </c>
      <c r="AD2" s="326" t="s">
        <v>917</v>
      </c>
    </row>
    <row r="3" spans="1:30" ht="11.25" customHeight="1" x14ac:dyDescent="0.15">
      <c r="A3" s="286">
        <v>7</v>
      </c>
      <c r="B3" s="286" t="s">
        <v>450</v>
      </c>
      <c r="C3" s="286">
        <v>687258.58</v>
      </c>
      <c r="D3" s="286">
        <v>0</v>
      </c>
      <c r="E3" s="286">
        <v>0</v>
      </c>
      <c r="F3" s="286">
        <v>0</v>
      </c>
      <c r="G3" s="286">
        <v>0</v>
      </c>
      <c r="H3" s="286">
        <v>0</v>
      </c>
      <c r="I3" s="286">
        <v>0</v>
      </c>
      <c r="J3" s="286">
        <v>0</v>
      </c>
      <c r="K3" s="286">
        <v>0</v>
      </c>
      <c r="L3" s="286">
        <v>0</v>
      </c>
      <c r="M3" s="286">
        <v>0</v>
      </c>
      <c r="N3" s="286">
        <v>0</v>
      </c>
      <c r="O3" s="286">
        <v>0</v>
      </c>
      <c r="P3" s="286">
        <v>0</v>
      </c>
      <c r="Q3" s="286">
        <v>0</v>
      </c>
      <c r="R3" s="286">
        <v>0</v>
      </c>
      <c r="S3" s="286">
        <v>0</v>
      </c>
      <c r="T3" s="286">
        <v>0</v>
      </c>
      <c r="U3" s="286">
        <v>625933.29</v>
      </c>
      <c r="V3" s="286">
        <v>1985.17</v>
      </c>
      <c r="W3" s="286">
        <v>0</v>
      </c>
      <c r="X3" s="286">
        <v>0</v>
      </c>
      <c r="Y3" s="286">
        <v>59340.12</v>
      </c>
      <c r="Z3" s="286">
        <v>0</v>
      </c>
      <c r="AA3" s="286">
        <v>0</v>
      </c>
      <c r="AB3" s="286">
        <v>0</v>
      </c>
      <c r="AC3" s="286">
        <v>0</v>
      </c>
      <c r="AD3" s="286">
        <v>0</v>
      </c>
    </row>
    <row r="4" spans="1:30" x14ac:dyDescent="0.15">
      <c r="A4" s="286">
        <v>14</v>
      </c>
      <c r="B4" s="286" t="s">
        <v>451</v>
      </c>
      <c r="C4" s="286">
        <v>2278301.58</v>
      </c>
      <c r="D4" s="286">
        <v>0</v>
      </c>
      <c r="E4" s="286">
        <v>0</v>
      </c>
      <c r="F4" s="286">
        <v>0</v>
      </c>
      <c r="G4" s="286">
        <v>0</v>
      </c>
      <c r="H4" s="286">
        <v>0</v>
      </c>
      <c r="I4" s="286">
        <v>0</v>
      </c>
      <c r="J4" s="286">
        <v>0</v>
      </c>
      <c r="K4" s="286">
        <v>0</v>
      </c>
      <c r="L4" s="286">
        <v>0</v>
      </c>
      <c r="M4" s="286">
        <v>0</v>
      </c>
      <c r="N4" s="286">
        <v>0</v>
      </c>
      <c r="O4" s="286">
        <v>0</v>
      </c>
      <c r="P4" s="286">
        <v>0</v>
      </c>
      <c r="Q4" s="286">
        <v>0</v>
      </c>
      <c r="R4" s="286">
        <v>0</v>
      </c>
      <c r="S4" s="286">
        <v>0</v>
      </c>
      <c r="T4" s="286">
        <v>0</v>
      </c>
      <c r="U4" s="286">
        <v>2039211.58</v>
      </c>
      <c r="V4" s="286">
        <v>239090</v>
      </c>
      <c r="W4" s="286">
        <v>0</v>
      </c>
      <c r="X4" s="286">
        <v>0</v>
      </c>
      <c r="Y4" s="286">
        <v>0</v>
      </c>
      <c r="Z4" s="286">
        <v>0</v>
      </c>
      <c r="AA4" s="286">
        <v>0</v>
      </c>
      <c r="AB4" s="286">
        <v>0</v>
      </c>
      <c r="AC4" s="286">
        <v>0</v>
      </c>
      <c r="AD4" s="286">
        <v>0</v>
      </c>
    </row>
    <row r="5" spans="1:30" x14ac:dyDescent="0.15">
      <c r="A5" s="286">
        <v>63</v>
      </c>
      <c r="B5" s="286" t="s">
        <v>452</v>
      </c>
      <c r="C5" s="286">
        <v>357392.94</v>
      </c>
      <c r="D5" s="286">
        <v>0</v>
      </c>
      <c r="E5" s="286">
        <v>0</v>
      </c>
      <c r="F5" s="286">
        <v>0</v>
      </c>
      <c r="G5" s="286">
        <v>0</v>
      </c>
      <c r="H5" s="286">
        <v>0</v>
      </c>
      <c r="I5" s="286">
        <v>0</v>
      </c>
      <c r="J5" s="286">
        <v>0</v>
      </c>
      <c r="K5" s="286">
        <v>0</v>
      </c>
      <c r="L5" s="286">
        <v>0</v>
      </c>
      <c r="M5" s="286">
        <v>0</v>
      </c>
      <c r="N5" s="286">
        <v>0</v>
      </c>
      <c r="O5" s="286">
        <v>0</v>
      </c>
      <c r="P5" s="286">
        <v>0</v>
      </c>
      <c r="Q5" s="286">
        <v>0</v>
      </c>
      <c r="R5" s="286">
        <v>0</v>
      </c>
      <c r="S5" s="286">
        <v>0</v>
      </c>
      <c r="T5" s="286">
        <v>0</v>
      </c>
      <c r="U5" s="286">
        <v>349045.78</v>
      </c>
      <c r="V5" s="286">
        <v>0</v>
      </c>
      <c r="W5" s="286">
        <v>0</v>
      </c>
      <c r="X5" s="286">
        <v>8347.16</v>
      </c>
      <c r="Y5" s="286">
        <v>0</v>
      </c>
      <c r="Z5" s="286">
        <v>0</v>
      </c>
      <c r="AA5" s="286">
        <v>0</v>
      </c>
      <c r="AB5" s="286">
        <v>0</v>
      </c>
      <c r="AC5" s="286">
        <v>0</v>
      </c>
      <c r="AD5" s="286">
        <v>0</v>
      </c>
    </row>
    <row r="6" spans="1:30" x14ac:dyDescent="0.15">
      <c r="A6" s="286">
        <v>70</v>
      </c>
      <c r="B6" s="286" t="s">
        <v>453</v>
      </c>
      <c r="C6" s="286">
        <v>1256320.72</v>
      </c>
      <c r="D6" s="286">
        <v>0</v>
      </c>
      <c r="E6" s="286">
        <v>0</v>
      </c>
      <c r="F6" s="286">
        <v>0</v>
      </c>
      <c r="G6" s="286">
        <v>0</v>
      </c>
      <c r="H6" s="286">
        <v>0</v>
      </c>
      <c r="I6" s="286">
        <v>0</v>
      </c>
      <c r="J6" s="286">
        <v>0</v>
      </c>
      <c r="K6" s="286">
        <v>0</v>
      </c>
      <c r="L6" s="286">
        <v>0</v>
      </c>
      <c r="M6" s="286">
        <v>0</v>
      </c>
      <c r="N6" s="286">
        <v>0</v>
      </c>
      <c r="O6" s="286">
        <v>0</v>
      </c>
      <c r="P6" s="286">
        <v>0</v>
      </c>
      <c r="Q6" s="286">
        <v>0</v>
      </c>
      <c r="R6" s="286">
        <v>0</v>
      </c>
      <c r="S6" s="286">
        <v>0</v>
      </c>
      <c r="T6" s="286">
        <v>0</v>
      </c>
      <c r="U6" s="286">
        <v>640163.38</v>
      </c>
      <c r="V6" s="286">
        <v>116157.34</v>
      </c>
      <c r="W6" s="286">
        <v>500000</v>
      </c>
      <c r="X6" s="286">
        <v>0</v>
      </c>
      <c r="Y6" s="286">
        <v>0</v>
      </c>
      <c r="Z6" s="286">
        <v>0</v>
      </c>
      <c r="AA6" s="286">
        <v>0</v>
      </c>
      <c r="AB6" s="286">
        <v>0</v>
      </c>
      <c r="AC6" s="286">
        <v>0</v>
      </c>
      <c r="AD6" s="286">
        <v>0</v>
      </c>
    </row>
    <row r="7" spans="1:30" x14ac:dyDescent="0.15">
      <c r="A7" s="286">
        <v>84</v>
      </c>
      <c r="B7" s="286" t="s">
        <v>454</v>
      </c>
      <c r="C7" s="286">
        <v>286193.98</v>
      </c>
      <c r="D7" s="286">
        <v>0</v>
      </c>
      <c r="E7" s="286">
        <v>0</v>
      </c>
      <c r="F7" s="286">
        <v>0</v>
      </c>
      <c r="G7" s="286">
        <v>0</v>
      </c>
      <c r="H7" s="286">
        <v>0</v>
      </c>
      <c r="I7" s="286">
        <v>0</v>
      </c>
      <c r="J7" s="286">
        <v>0</v>
      </c>
      <c r="K7" s="286">
        <v>0</v>
      </c>
      <c r="L7" s="286">
        <v>0</v>
      </c>
      <c r="M7" s="286">
        <v>0</v>
      </c>
      <c r="N7" s="286">
        <v>0</v>
      </c>
      <c r="O7" s="286">
        <v>0</v>
      </c>
      <c r="P7" s="286">
        <v>0</v>
      </c>
      <c r="Q7" s="286">
        <v>0</v>
      </c>
      <c r="R7" s="286">
        <v>0</v>
      </c>
      <c r="S7" s="286">
        <v>0</v>
      </c>
      <c r="T7" s="286">
        <v>0</v>
      </c>
      <c r="U7" s="286">
        <v>217265.6</v>
      </c>
      <c r="V7" s="286">
        <v>56147.4</v>
      </c>
      <c r="W7" s="286">
        <v>0</v>
      </c>
      <c r="X7" s="286">
        <v>12780.98</v>
      </c>
      <c r="Y7" s="286">
        <v>0</v>
      </c>
      <c r="Z7" s="286">
        <v>0</v>
      </c>
      <c r="AA7" s="286">
        <v>0</v>
      </c>
      <c r="AB7" s="286">
        <v>0</v>
      </c>
      <c r="AC7" s="286">
        <v>0</v>
      </c>
      <c r="AD7" s="286">
        <v>0</v>
      </c>
    </row>
    <row r="8" spans="1:30" x14ac:dyDescent="0.15">
      <c r="A8" s="286">
        <v>91</v>
      </c>
      <c r="B8" s="286" t="s">
        <v>455</v>
      </c>
      <c r="C8" s="286">
        <v>753718.84</v>
      </c>
      <c r="D8" s="286">
        <v>0</v>
      </c>
      <c r="E8" s="286">
        <v>0</v>
      </c>
      <c r="F8" s="286">
        <v>0</v>
      </c>
      <c r="G8" s="286">
        <v>0</v>
      </c>
      <c r="H8" s="286">
        <v>0</v>
      </c>
      <c r="I8" s="286">
        <v>0</v>
      </c>
      <c r="J8" s="286">
        <v>0</v>
      </c>
      <c r="K8" s="286">
        <v>0</v>
      </c>
      <c r="L8" s="286">
        <v>0</v>
      </c>
      <c r="M8" s="286">
        <v>0</v>
      </c>
      <c r="N8" s="286">
        <v>0</v>
      </c>
      <c r="O8" s="286">
        <v>0</v>
      </c>
      <c r="P8" s="286">
        <v>0</v>
      </c>
      <c r="Q8" s="286">
        <v>0</v>
      </c>
      <c r="R8" s="286">
        <v>0</v>
      </c>
      <c r="S8" s="286">
        <v>0</v>
      </c>
      <c r="T8" s="286">
        <v>0</v>
      </c>
      <c r="U8" s="286">
        <v>653699.06000000006</v>
      </c>
      <c r="V8" s="286">
        <v>19.78</v>
      </c>
      <c r="W8" s="286">
        <v>100000</v>
      </c>
      <c r="X8" s="286">
        <v>0</v>
      </c>
      <c r="Y8" s="286">
        <v>0</v>
      </c>
      <c r="Z8" s="286">
        <v>0</v>
      </c>
      <c r="AA8" s="286">
        <v>0</v>
      </c>
      <c r="AB8" s="286">
        <v>0</v>
      </c>
      <c r="AC8" s="286">
        <v>0</v>
      </c>
      <c r="AD8" s="286">
        <v>0</v>
      </c>
    </row>
    <row r="9" spans="1:30" x14ac:dyDescent="0.15">
      <c r="A9" s="286">
        <v>105</v>
      </c>
      <c r="B9" s="286" t="s">
        <v>456</v>
      </c>
      <c r="C9" s="286">
        <v>467779.57</v>
      </c>
      <c r="D9" s="286">
        <v>0</v>
      </c>
      <c r="E9" s="286">
        <v>0</v>
      </c>
      <c r="F9" s="286">
        <v>0</v>
      </c>
      <c r="G9" s="286">
        <v>0</v>
      </c>
      <c r="H9" s="286">
        <v>0</v>
      </c>
      <c r="I9" s="286">
        <v>0</v>
      </c>
      <c r="J9" s="286">
        <v>0</v>
      </c>
      <c r="K9" s="286">
        <v>0</v>
      </c>
      <c r="L9" s="286">
        <v>0</v>
      </c>
      <c r="M9" s="286">
        <v>0</v>
      </c>
      <c r="N9" s="286">
        <v>0</v>
      </c>
      <c r="O9" s="286">
        <v>323.41000000000003</v>
      </c>
      <c r="P9" s="286">
        <v>16897.41</v>
      </c>
      <c r="Q9" s="286">
        <v>0</v>
      </c>
      <c r="R9" s="286">
        <v>0</v>
      </c>
      <c r="S9" s="286">
        <v>0</v>
      </c>
      <c r="T9" s="286">
        <v>0</v>
      </c>
      <c r="U9" s="286">
        <v>399645.95</v>
      </c>
      <c r="V9" s="286">
        <v>65633.62</v>
      </c>
      <c r="W9" s="286">
        <v>2500</v>
      </c>
      <c r="X9" s="286">
        <v>0</v>
      </c>
      <c r="Y9" s="286">
        <v>0</v>
      </c>
      <c r="Z9" s="286">
        <v>0</v>
      </c>
      <c r="AA9" s="286">
        <v>323.41000000000003</v>
      </c>
      <c r="AB9" s="286">
        <v>16897.41</v>
      </c>
      <c r="AC9" s="286">
        <v>0</v>
      </c>
      <c r="AD9" s="286">
        <v>0</v>
      </c>
    </row>
    <row r="10" spans="1:30" x14ac:dyDescent="0.15">
      <c r="A10" s="286">
        <v>112</v>
      </c>
      <c r="B10" s="286" t="s">
        <v>457</v>
      </c>
      <c r="C10" s="286">
        <v>2321461.9900000002</v>
      </c>
      <c r="D10" s="286">
        <v>0</v>
      </c>
      <c r="E10" s="286">
        <v>0</v>
      </c>
      <c r="F10" s="286">
        <v>0</v>
      </c>
      <c r="G10" s="286">
        <v>0</v>
      </c>
      <c r="H10" s="286">
        <v>0</v>
      </c>
      <c r="I10" s="286">
        <v>0</v>
      </c>
      <c r="J10" s="286">
        <v>0</v>
      </c>
      <c r="K10" s="286">
        <v>0</v>
      </c>
      <c r="L10" s="286">
        <v>0</v>
      </c>
      <c r="M10" s="286">
        <v>0</v>
      </c>
      <c r="N10" s="286">
        <v>0</v>
      </c>
      <c r="O10" s="286">
        <v>0</v>
      </c>
      <c r="P10" s="286">
        <v>0</v>
      </c>
      <c r="Q10" s="286">
        <v>0</v>
      </c>
      <c r="R10" s="286">
        <v>0</v>
      </c>
      <c r="S10" s="286">
        <v>0</v>
      </c>
      <c r="T10" s="286">
        <v>0</v>
      </c>
      <c r="U10" s="286">
        <v>1921461.99</v>
      </c>
      <c r="V10" s="286">
        <v>400000</v>
      </c>
      <c r="W10" s="286">
        <v>0</v>
      </c>
      <c r="X10" s="286">
        <v>0</v>
      </c>
      <c r="Y10" s="286">
        <v>0</v>
      </c>
      <c r="Z10" s="286">
        <v>0</v>
      </c>
      <c r="AA10" s="286">
        <v>0</v>
      </c>
      <c r="AB10" s="286">
        <v>0</v>
      </c>
      <c r="AC10" s="286">
        <v>0</v>
      </c>
      <c r="AD10" s="286">
        <v>0</v>
      </c>
    </row>
    <row r="11" spans="1:30" x14ac:dyDescent="0.15">
      <c r="A11" s="286">
        <v>119</v>
      </c>
      <c r="B11" s="286" t="s">
        <v>458</v>
      </c>
      <c r="C11" s="286">
        <v>1744769.98</v>
      </c>
      <c r="D11" s="286">
        <v>0</v>
      </c>
      <c r="E11" s="286">
        <v>0</v>
      </c>
      <c r="F11" s="286">
        <v>0</v>
      </c>
      <c r="G11" s="286">
        <v>0</v>
      </c>
      <c r="H11" s="286">
        <v>0</v>
      </c>
      <c r="I11" s="286">
        <v>0</v>
      </c>
      <c r="J11" s="286">
        <v>0</v>
      </c>
      <c r="K11" s="286">
        <v>0</v>
      </c>
      <c r="L11" s="286">
        <v>0</v>
      </c>
      <c r="M11" s="286">
        <v>0</v>
      </c>
      <c r="N11" s="286">
        <v>0</v>
      </c>
      <c r="O11" s="286">
        <v>0</v>
      </c>
      <c r="P11" s="286">
        <v>0</v>
      </c>
      <c r="Q11" s="286">
        <v>0</v>
      </c>
      <c r="R11" s="286">
        <v>0</v>
      </c>
      <c r="S11" s="286">
        <v>0</v>
      </c>
      <c r="T11" s="286">
        <v>0</v>
      </c>
      <c r="U11" s="286">
        <v>1564769.98</v>
      </c>
      <c r="V11" s="286">
        <v>0</v>
      </c>
      <c r="W11" s="286">
        <v>180000</v>
      </c>
      <c r="X11" s="286">
        <v>0</v>
      </c>
      <c r="Y11" s="286">
        <v>0</v>
      </c>
      <c r="Z11" s="286">
        <v>0</v>
      </c>
      <c r="AA11" s="286">
        <v>0</v>
      </c>
      <c r="AB11" s="286">
        <v>0</v>
      </c>
      <c r="AC11" s="286">
        <v>0</v>
      </c>
      <c r="AD11" s="286">
        <v>0</v>
      </c>
    </row>
    <row r="12" spans="1:30" x14ac:dyDescent="0.15">
      <c r="A12" s="286">
        <v>126</v>
      </c>
      <c r="B12" s="286" t="s">
        <v>459</v>
      </c>
      <c r="C12" s="286">
        <v>713304.62</v>
      </c>
      <c r="D12" s="286">
        <v>0</v>
      </c>
      <c r="E12" s="286">
        <v>0</v>
      </c>
      <c r="F12" s="286">
        <v>0</v>
      </c>
      <c r="G12" s="286">
        <v>0</v>
      </c>
      <c r="H12" s="286">
        <v>597.72</v>
      </c>
      <c r="I12" s="286">
        <v>0</v>
      </c>
      <c r="J12" s="286">
        <v>0</v>
      </c>
      <c r="K12" s="286">
        <v>0</v>
      </c>
      <c r="L12" s="286">
        <v>0</v>
      </c>
      <c r="M12" s="286">
        <v>0</v>
      </c>
      <c r="N12" s="286">
        <v>0</v>
      </c>
      <c r="O12" s="286">
        <v>0</v>
      </c>
      <c r="P12" s="286">
        <v>0</v>
      </c>
      <c r="Q12" s="286">
        <v>0</v>
      </c>
      <c r="R12" s="286">
        <v>0</v>
      </c>
      <c r="S12" s="286">
        <v>0</v>
      </c>
      <c r="T12" s="286">
        <v>0</v>
      </c>
      <c r="U12" s="286">
        <v>713304.62</v>
      </c>
      <c r="V12" s="286">
        <v>0</v>
      </c>
      <c r="W12" s="286">
        <v>0</v>
      </c>
      <c r="X12" s="286">
        <v>597.72</v>
      </c>
      <c r="Y12" s="286">
        <v>0</v>
      </c>
      <c r="Z12" s="286">
        <v>0</v>
      </c>
      <c r="AA12" s="286">
        <v>0</v>
      </c>
      <c r="AB12" s="286">
        <v>0</v>
      </c>
      <c r="AC12" s="286">
        <v>0</v>
      </c>
      <c r="AD12" s="286">
        <v>0</v>
      </c>
    </row>
    <row r="13" spans="1:30" x14ac:dyDescent="0.15">
      <c r="A13" s="286">
        <v>140</v>
      </c>
      <c r="B13" s="286" t="s">
        <v>460</v>
      </c>
      <c r="C13" s="286">
        <v>2773503.84</v>
      </c>
      <c r="D13" s="286">
        <v>0</v>
      </c>
      <c r="E13" s="286">
        <v>0</v>
      </c>
      <c r="F13" s="286">
        <v>0</v>
      </c>
      <c r="G13" s="286">
        <v>0</v>
      </c>
      <c r="H13" s="286">
        <v>0</v>
      </c>
      <c r="I13" s="286">
        <v>0</v>
      </c>
      <c r="J13" s="286">
        <v>0</v>
      </c>
      <c r="K13" s="286">
        <v>0</v>
      </c>
      <c r="L13" s="286">
        <v>0</v>
      </c>
      <c r="M13" s="286">
        <v>0</v>
      </c>
      <c r="N13" s="286">
        <v>0</v>
      </c>
      <c r="O13" s="286">
        <v>0</v>
      </c>
      <c r="P13" s="286">
        <v>0</v>
      </c>
      <c r="Q13" s="286">
        <v>0</v>
      </c>
      <c r="R13" s="286">
        <v>0</v>
      </c>
      <c r="S13" s="286">
        <v>0</v>
      </c>
      <c r="T13" s="286">
        <v>0</v>
      </c>
      <c r="U13" s="286">
        <v>2773503.84</v>
      </c>
      <c r="V13" s="286">
        <v>0</v>
      </c>
      <c r="W13" s="286">
        <v>0</v>
      </c>
      <c r="X13" s="286">
        <v>0</v>
      </c>
      <c r="Y13" s="286">
        <v>0</v>
      </c>
      <c r="Z13" s="286">
        <v>0</v>
      </c>
      <c r="AA13" s="286">
        <v>0</v>
      </c>
      <c r="AB13" s="286">
        <v>0</v>
      </c>
      <c r="AC13" s="286">
        <v>0</v>
      </c>
      <c r="AD13" s="286">
        <v>0</v>
      </c>
    </row>
    <row r="14" spans="1:30" x14ac:dyDescent="0.15">
      <c r="A14" s="286">
        <v>147</v>
      </c>
      <c r="B14" s="286" t="s">
        <v>461</v>
      </c>
      <c r="C14" s="286">
        <v>22751035.760000002</v>
      </c>
      <c r="D14" s="286">
        <v>0</v>
      </c>
      <c r="E14" s="286">
        <v>0</v>
      </c>
      <c r="F14" s="286">
        <v>0</v>
      </c>
      <c r="G14" s="286">
        <v>0</v>
      </c>
      <c r="H14" s="286">
        <v>0</v>
      </c>
      <c r="I14" s="286">
        <v>0</v>
      </c>
      <c r="J14" s="286">
        <v>0</v>
      </c>
      <c r="K14" s="286">
        <v>0</v>
      </c>
      <c r="L14" s="286">
        <v>0</v>
      </c>
      <c r="M14" s="286">
        <v>0</v>
      </c>
      <c r="N14" s="286">
        <v>0</v>
      </c>
      <c r="O14" s="286">
        <v>0</v>
      </c>
      <c r="P14" s="286">
        <v>0</v>
      </c>
      <c r="Q14" s="286">
        <v>0</v>
      </c>
      <c r="R14" s="286">
        <v>0</v>
      </c>
      <c r="S14" s="286">
        <v>0</v>
      </c>
      <c r="T14" s="286">
        <v>0</v>
      </c>
      <c r="U14" s="286">
        <v>22641853.260000002</v>
      </c>
      <c r="V14" s="286">
        <v>6682.5</v>
      </c>
      <c r="W14" s="286">
        <v>102500</v>
      </c>
      <c r="X14" s="286">
        <v>0</v>
      </c>
      <c r="Y14" s="286">
        <v>0</v>
      </c>
      <c r="Z14" s="286">
        <v>0</v>
      </c>
      <c r="AA14" s="286">
        <v>0</v>
      </c>
      <c r="AB14" s="286">
        <v>0</v>
      </c>
      <c r="AC14" s="286">
        <v>0</v>
      </c>
      <c r="AD14" s="286">
        <v>0</v>
      </c>
    </row>
    <row r="15" spans="1:30" x14ac:dyDescent="0.15">
      <c r="A15" s="286">
        <v>154</v>
      </c>
      <c r="B15" s="286" t="s">
        <v>462</v>
      </c>
      <c r="C15" s="286">
        <v>1255192.19</v>
      </c>
      <c r="D15" s="286">
        <v>0</v>
      </c>
      <c r="E15" s="286">
        <v>0</v>
      </c>
      <c r="F15" s="286">
        <v>0</v>
      </c>
      <c r="G15" s="286">
        <v>0</v>
      </c>
      <c r="H15" s="286">
        <v>0</v>
      </c>
      <c r="I15" s="286">
        <v>0</v>
      </c>
      <c r="J15" s="286">
        <v>0</v>
      </c>
      <c r="K15" s="286">
        <v>0</v>
      </c>
      <c r="L15" s="286">
        <v>0</v>
      </c>
      <c r="M15" s="286">
        <v>0</v>
      </c>
      <c r="N15" s="286">
        <v>0</v>
      </c>
      <c r="O15" s="286">
        <v>0</v>
      </c>
      <c r="P15" s="286">
        <v>0</v>
      </c>
      <c r="Q15" s="286">
        <v>0</v>
      </c>
      <c r="R15" s="286">
        <v>0</v>
      </c>
      <c r="S15" s="286">
        <v>0</v>
      </c>
      <c r="T15" s="286">
        <v>0</v>
      </c>
      <c r="U15" s="286">
        <v>1223939.21</v>
      </c>
      <c r="V15" s="286">
        <v>3046.33</v>
      </c>
      <c r="W15" s="286">
        <v>25000</v>
      </c>
      <c r="X15" s="286">
        <v>3206.65</v>
      </c>
      <c r="Y15" s="286">
        <v>0</v>
      </c>
      <c r="Z15" s="286">
        <v>0</v>
      </c>
      <c r="AA15" s="286">
        <v>0</v>
      </c>
      <c r="AB15" s="286">
        <v>0</v>
      </c>
      <c r="AC15" s="286">
        <v>0</v>
      </c>
      <c r="AD15" s="286">
        <v>0</v>
      </c>
    </row>
    <row r="16" spans="1:30" x14ac:dyDescent="0.15">
      <c r="A16" s="286">
        <v>161</v>
      </c>
      <c r="B16" s="286" t="s">
        <v>463</v>
      </c>
      <c r="C16" s="286">
        <v>206036.41</v>
      </c>
      <c r="D16" s="286">
        <v>0</v>
      </c>
      <c r="E16" s="286">
        <v>0</v>
      </c>
      <c r="F16" s="286">
        <v>0</v>
      </c>
      <c r="G16" s="286">
        <v>0</v>
      </c>
      <c r="H16" s="286">
        <v>0</v>
      </c>
      <c r="I16" s="286">
        <v>0</v>
      </c>
      <c r="J16" s="286">
        <v>0</v>
      </c>
      <c r="K16" s="286">
        <v>0</v>
      </c>
      <c r="L16" s="286">
        <v>0</v>
      </c>
      <c r="M16" s="286">
        <v>0</v>
      </c>
      <c r="N16" s="286">
        <v>0</v>
      </c>
      <c r="O16" s="286">
        <v>0</v>
      </c>
      <c r="P16" s="286">
        <v>0</v>
      </c>
      <c r="Q16" s="286">
        <v>0</v>
      </c>
      <c r="R16" s="286">
        <v>0</v>
      </c>
      <c r="S16" s="286">
        <v>0</v>
      </c>
      <c r="T16" s="286">
        <v>0</v>
      </c>
      <c r="U16" s="286">
        <v>206036.41</v>
      </c>
      <c r="V16" s="286">
        <v>0</v>
      </c>
      <c r="W16" s="286">
        <v>0</v>
      </c>
      <c r="X16" s="286">
        <v>0</v>
      </c>
      <c r="Y16" s="286">
        <v>0</v>
      </c>
      <c r="Z16" s="286">
        <v>0</v>
      </c>
      <c r="AA16" s="286">
        <v>0</v>
      </c>
      <c r="AB16" s="286">
        <v>0</v>
      </c>
      <c r="AC16" s="286">
        <v>0</v>
      </c>
      <c r="AD16" s="286">
        <v>0</v>
      </c>
    </row>
    <row r="17" spans="1:30" x14ac:dyDescent="0.15">
      <c r="A17" s="286">
        <v>170</v>
      </c>
      <c r="B17" s="286" t="s">
        <v>464</v>
      </c>
      <c r="C17" s="286">
        <v>3069535.47</v>
      </c>
      <c r="D17" s="286">
        <v>0</v>
      </c>
      <c r="E17" s="286">
        <v>0</v>
      </c>
      <c r="F17" s="286">
        <v>0</v>
      </c>
      <c r="G17" s="286">
        <v>0</v>
      </c>
      <c r="H17" s="286">
        <v>0</v>
      </c>
      <c r="I17" s="286">
        <v>0</v>
      </c>
      <c r="J17" s="286">
        <v>0</v>
      </c>
      <c r="K17" s="286">
        <v>0</v>
      </c>
      <c r="L17" s="286">
        <v>0</v>
      </c>
      <c r="M17" s="286">
        <v>0</v>
      </c>
      <c r="N17" s="286">
        <v>0</v>
      </c>
      <c r="O17" s="286">
        <v>0</v>
      </c>
      <c r="P17" s="286">
        <v>0</v>
      </c>
      <c r="Q17" s="286">
        <v>0</v>
      </c>
      <c r="R17" s="286">
        <v>0</v>
      </c>
      <c r="S17" s="286">
        <v>0</v>
      </c>
      <c r="T17" s="286">
        <v>0</v>
      </c>
      <c r="U17" s="286">
        <v>2403330.33</v>
      </c>
      <c r="V17" s="286">
        <v>516205.14</v>
      </c>
      <c r="W17" s="286">
        <v>150000</v>
      </c>
      <c r="X17" s="286">
        <v>0</v>
      </c>
      <c r="Y17" s="286">
        <v>0</v>
      </c>
      <c r="Z17" s="286">
        <v>0</v>
      </c>
      <c r="AA17" s="286">
        <v>0</v>
      </c>
      <c r="AB17" s="286">
        <v>0</v>
      </c>
      <c r="AC17" s="286">
        <v>0</v>
      </c>
      <c r="AD17" s="286">
        <v>0</v>
      </c>
    </row>
    <row r="18" spans="1:30" x14ac:dyDescent="0.15">
      <c r="A18" s="286">
        <v>182</v>
      </c>
      <c r="B18" s="286" t="s">
        <v>465</v>
      </c>
      <c r="C18" s="286">
        <v>2879225.66</v>
      </c>
      <c r="D18" s="286">
        <v>0</v>
      </c>
      <c r="E18" s="286">
        <v>0</v>
      </c>
      <c r="F18" s="286">
        <v>0</v>
      </c>
      <c r="G18" s="286">
        <v>0</v>
      </c>
      <c r="H18" s="286">
        <v>0</v>
      </c>
      <c r="I18" s="286">
        <v>0</v>
      </c>
      <c r="J18" s="286">
        <v>0</v>
      </c>
      <c r="K18" s="286">
        <v>0</v>
      </c>
      <c r="L18" s="286">
        <v>0</v>
      </c>
      <c r="M18" s="286">
        <v>0</v>
      </c>
      <c r="N18" s="286">
        <v>0</v>
      </c>
      <c r="O18" s="286">
        <v>0</v>
      </c>
      <c r="P18" s="286">
        <v>0</v>
      </c>
      <c r="Q18" s="286">
        <v>0</v>
      </c>
      <c r="R18" s="286">
        <v>0</v>
      </c>
      <c r="S18" s="286">
        <v>0</v>
      </c>
      <c r="T18" s="286">
        <v>0</v>
      </c>
      <c r="U18" s="286">
        <v>2879225.66</v>
      </c>
      <c r="V18" s="286">
        <v>0</v>
      </c>
      <c r="W18" s="286">
        <v>0</v>
      </c>
      <c r="X18" s="286">
        <v>0</v>
      </c>
      <c r="Y18" s="286">
        <v>0</v>
      </c>
      <c r="Z18" s="286">
        <v>0</v>
      </c>
      <c r="AA18" s="286">
        <v>0</v>
      </c>
      <c r="AB18" s="286">
        <v>0</v>
      </c>
      <c r="AC18" s="286">
        <v>0</v>
      </c>
      <c r="AD18" s="286">
        <v>0</v>
      </c>
    </row>
    <row r="19" spans="1:30" x14ac:dyDescent="0.15">
      <c r="A19" s="286">
        <v>196</v>
      </c>
      <c r="B19" s="286" t="s">
        <v>466</v>
      </c>
      <c r="C19" s="286">
        <v>550139.21</v>
      </c>
      <c r="D19" s="286">
        <v>0</v>
      </c>
      <c r="E19" s="286">
        <v>0</v>
      </c>
      <c r="F19" s="286">
        <v>0</v>
      </c>
      <c r="G19" s="286">
        <v>0</v>
      </c>
      <c r="H19" s="286">
        <v>0</v>
      </c>
      <c r="I19" s="286">
        <v>0</v>
      </c>
      <c r="J19" s="286">
        <v>0</v>
      </c>
      <c r="K19" s="286">
        <v>0</v>
      </c>
      <c r="L19" s="286">
        <v>0</v>
      </c>
      <c r="M19" s="286">
        <v>0</v>
      </c>
      <c r="N19" s="286">
        <v>0</v>
      </c>
      <c r="O19" s="286">
        <v>0</v>
      </c>
      <c r="P19" s="286">
        <v>0</v>
      </c>
      <c r="Q19" s="286">
        <v>0</v>
      </c>
      <c r="R19" s="286">
        <v>0</v>
      </c>
      <c r="S19" s="286">
        <v>0</v>
      </c>
      <c r="T19" s="286">
        <v>0</v>
      </c>
      <c r="U19" s="286">
        <v>547087.56999999995</v>
      </c>
      <c r="V19" s="286">
        <v>0</v>
      </c>
      <c r="W19" s="286">
        <v>0</v>
      </c>
      <c r="X19" s="286">
        <v>3051.64</v>
      </c>
      <c r="Y19" s="286">
        <v>0</v>
      </c>
      <c r="Z19" s="286">
        <v>0</v>
      </c>
      <c r="AA19" s="286">
        <v>0</v>
      </c>
      <c r="AB19" s="286">
        <v>0</v>
      </c>
      <c r="AC19" s="286">
        <v>0</v>
      </c>
      <c r="AD19" s="286">
        <v>0</v>
      </c>
    </row>
    <row r="20" spans="1:30" x14ac:dyDescent="0.15">
      <c r="A20" s="286">
        <v>203</v>
      </c>
      <c r="B20" s="286" t="s">
        <v>467</v>
      </c>
      <c r="C20" s="286">
        <v>724074.87</v>
      </c>
      <c r="D20" s="286">
        <v>0</v>
      </c>
      <c r="E20" s="286">
        <v>0</v>
      </c>
      <c r="F20" s="286">
        <v>0</v>
      </c>
      <c r="G20" s="286">
        <v>0</v>
      </c>
      <c r="H20" s="286">
        <v>0</v>
      </c>
      <c r="I20" s="286">
        <v>0</v>
      </c>
      <c r="J20" s="286">
        <v>0</v>
      </c>
      <c r="K20" s="286">
        <v>0</v>
      </c>
      <c r="L20" s="286">
        <v>0</v>
      </c>
      <c r="M20" s="286">
        <v>0</v>
      </c>
      <c r="N20" s="286">
        <v>0</v>
      </c>
      <c r="O20" s="286">
        <v>0</v>
      </c>
      <c r="P20" s="286">
        <v>0</v>
      </c>
      <c r="Q20" s="286">
        <v>0</v>
      </c>
      <c r="R20" s="286">
        <v>0</v>
      </c>
      <c r="S20" s="286">
        <v>0</v>
      </c>
      <c r="T20" s="286">
        <v>0</v>
      </c>
      <c r="U20" s="286">
        <v>655169.87</v>
      </c>
      <c r="V20" s="286">
        <v>68905</v>
      </c>
      <c r="W20" s="286">
        <v>0</v>
      </c>
      <c r="X20" s="286">
        <v>0</v>
      </c>
      <c r="Y20" s="286">
        <v>0</v>
      </c>
      <c r="Z20" s="286">
        <v>0</v>
      </c>
      <c r="AA20" s="286">
        <v>0</v>
      </c>
      <c r="AB20" s="286">
        <v>0</v>
      </c>
      <c r="AC20" s="286">
        <v>0</v>
      </c>
      <c r="AD20" s="286">
        <v>0</v>
      </c>
    </row>
    <row r="21" spans="1:30" x14ac:dyDescent="0.15">
      <c r="A21" s="286">
        <v>217</v>
      </c>
      <c r="B21" s="286" t="s">
        <v>468</v>
      </c>
      <c r="C21" s="286">
        <v>605212.44999999995</v>
      </c>
      <c r="D21" s="286">
        <v>0</v>
      </c>
      <c r="E21" s="286">
        <v>0</v>
      </c>
      <c r="F21" s="286">
        <v>0</v>
      </c>
      <c r="G21" s="286">
        <v>0</v>
      </c>
      <c r="H21" s="286">
        <v>0</v>
      </c>
      <c r="I21" s="286">
        <v>0</v>
      </c>
      <c r="J21" s="286">
        <v>0</v>
      </c>
      <c r="K21" s="286">
        <v>0</v>
      </c>
      <c r="L21" s="286">
        <v>0</v>
      </c>
      <c r="M21" s="286">
        <v>0</v>
      </c>
      <c r="N21" s="286">
        <v>0</v>
      </c>
      <c r="O21" s="286">
        <v>12985.74</v>
      </c>
      <c r="P21" s="286">
        <v>236591.22</v>
      </c>
      <c r="Q21" s="286">
        <v>0</v>
      </c>
      <c r="R21" s="286">
        <v>0</v>
      </c>
      <c r="S21" s="286">
        <v>0</v>
      </c>
      <c r="T21" s="286">
        <v>0</v>
      </c>
      <c r="U21" s="286">
        <v>498462.43</v>
      </c>
      <c r="V21" s="286">
        <v>0</v>
      </c>
      <c r="W21" s="286">
        <v>50000</v>
      </c>
      <c r="X21" s="286">
        <v>56750.02</v>
      </c>
      <c r="Y21" s="286">
        <v>0</v>
      </c>
      <c r="Z21" s="286">
        <v>0</v>
      </c>
      <c r="AA21" s="286">
        <v>12985.74</v>
      </c>
      <c r="AB21" s="286">
        <v>236591.22</v>
      </c>
      <c r="AC21" s="286">
        <v>0</v>
      </c>
      <c r="AD21" s="286">
        <v>0</v>
      </c>
    </row>
    <row r="22" spans="1:30" x14ac:dyDescent="0.15">
      <c r="A22" s="286">
        <v>231</v>
      </c>
      <c r="B22" s="286" t="s">
        <v>469</v>
      </c>
      <c r="C22" s="286">
        <v>1791408.49</v>
      </c>
      <c r="D22" s="286">
        <v>0</v>
      </c>
      <c r="E22" s="286">
        <v>0</v>
      </c>
      <c r="F22" s="286">
        <v>0</v>
      </c>
      <c r="G22" s="286">
        <v>0</v>
      </c>
      <c r="H22" s="286">
        <v>20880</v>
      </c>
      <c r="I22" s="286">
        <v>0</v>
      </c>
      <c r="J22" s="286">
        <v>0</v>
      </c>
      <c r="K22" s="286">
        <v>0</v>
      </c>
      <c r="L22" s="286">
        <v>0</v>
      </c>
      <c r="M22" s="286">
        <v>0</v>
      </c>
      <c r="N22" s="286">
        <v>0</v>
      </c>
      <c r="O22" s="286">
        <v>0</v>
      </c>
      <c r="P22" s="286">
        <v>0</v>
      </c>
      <c r="Q22" s="286">
        <v>0</v>
      </c>
      <c r="R22" s="286">
        <v>0</v>
      </c>
      <c r="S22" s="286">
        <v>0</v>
      </c>
      <c r="T22" s="286">
        <v>0</v>
      </c>
      <c r="U22" s="286">
        <v>1767439.49</v>
      </c>
      <c r="V22" s="286">
        <v>44849</v>
      </c>
      <c r="W22" s="286">
        <v>0</v>
      </c>
      <c r="X22" s="286">
        <v>0</v>
      </c>
      <c r="Y22" s="286">
        <v>0</v>
      </c>
      <c r="Z22" s="286">
        <v>0</v>
      </c>
      <c r="AA22" s="286">
        <v>0</v>
      </c>
      <c r="AB22" s="286">
        <v>0</v>
      </c>
      <c r="AC22" s="286">
        <v>0</v>
      </c>
      <c r="AD22" s="286">
        <v>0</v>
      </c>
    </row>
    <row r="23" spans="1:30" x14ac:dyDescent="0.15">
      <c r="A23" s="286">
        <v>238</v>
      </c>
      <c r="B23" s="286" t="s">
        <v>470</v>
      </c>
      <c r="C23" s="286">
        <v>1131917.92</v>
      </c>
      <c r="D23" s="286">
        <v>0</v>
      </c>
      <c r="E23" s="286">
        <v>0</v>
      </c>
      <c r="F23" s="286">
        <v>0</v>
      </c>
      <c r="G23" s="286">
        <v>0</v>
      </c>
      <c r="H23" s="286">
        <v>0</v>
      </c>
      <c r="I23" s="286">
        <v>0</v>
      </c>
      <c r="J23" s="286">
        <v>0</v>
      </c>
      <c r="K23" s="286">
        <v>0</v>
      </c>
      <c r="L23" s="286">
        <v>0</v>
      </c>
      <c r="M23" s="286">
        <v>0</v>
      </c>
      <c r="N23" s="286">
        <v>0</v>
      </c>
      <c r="O23" s="286">
        <v>0</v>
      </c>
      <c r="P23" s="286">
        <v>0</v>
      </c>
      <c r="Q23" s="286">
        <v>0</v>
      </c>
      <c r="R23" s="286">
        <v>0</v>
      </c>
      <c r="S23" s="286">
        <v>0</v>
      </c>
      <c r="T23" s="286">
        <v>0</v>
      </c>
      <c r="U23" s="286">
        <v>1118818.6399999999</v>
      </c>
      <c r="V23" s="286">
        <v>13099.28</v>
      </c>
      <c r="W23" s="286">
        <v>0</v>
      </c>
      <c r="X23" s="286">
        <v>0</v>
      </c>
      <c r="Y23" s="286">
        <v>0</v>
      </c>
      <c r="Z23" s="286">
        <v>0</v>
      </c>
      <c r="AA23" s="286">
        <v>0</v>
      </c>
      <c r="AB23" s="286">
        <v>0</v>
      </c>
      <c r="AC23" s="286">
        <v>0</v>
      </c>
      <c r="AD23" s="286">
        <v>0</v>
      </c>
    </row>
    <row r="24" spans="1:30" x14ac:dyDescent="0.15">
      <c r="A24" s="286">
        <v>245</v>
      </c>
      <c r="B24" s="286" t="s">
        <v>471</v>
      </c>
      <c r="C24" s="286">
        <v>652646.79</v>
      </c>
      <c r="D24" s="286">
        <v>0</v>
      </c>
      <c r="E24" s="286">
        <v>0</v>
      </c>
      <c r="F24" s="286">
        <v>0</v>
      </c>
      <c r="G24" s="286">
        <v>0</v>
      </c>
      <c r="H24" s="286">
        <v>0</v>
      </c>
      <c r="I24" s="286">
        <v>0</v>
      </c>
      <c r="J24" s="286">
        <v>0</v>
      </c>
      <c r="K24" s="286">
        <v>0</v>
      </c>
      <c r="L24" s="286">
        <v>0</v>
      </c>
      <c r="M24" s="286">
        <v>0</v>
      </c>
      <c r="N24" s="286">
        <v>0</v>
      </c>
      <c r="O24" s="286">
        <v>0</v>
      </c>
      <c r="P24" s="286">
        <v>0</v>
      </c>
      <c r="Q24" s="286">
        <v>0</v>
      </c>
      <c r="R24" s="286">
        <v>0</v>
      </c>
      <c r="S24" s="286">
        <v>0</v>
      </c>
      <c r="T24" s="286">
        <v>0</v>
      </c>
      <c r="U24" s="286">
        <v>634902.04</v>
      </c>
      <c r="V24" s="286">
        <v>17744.75</v>
      </c>
      <c r="W24" s="286">
        <v>0</v>
      </c>
      <c r="X24" s="286">
        <v>0</v>
      </c>
      <c r="Y24" s="286">
        <v>0</v>
      </c>
      <c r="Z24" s="286">
        <v>0</v>
      </c>
      <c r="AA24" s="286">
        <v>0</v>
      </c>
      <c r="AB24" s="286">
        <v>0</v>
      </c>
      <c r="AC24" s="286">
        <v>0</v>
      </c>
      <c r="AD24" s="286">
        <v>0</v>
      </c>
    </row>
    <row r="25" spans="1:30" x14ac:dyDescent="0.15">
      <c r="A25" s="286">
        <v>280</v>
      </c>
      <c r="B25" s="286" t="s">
        <v>472</v>
      </c>
      <c r="C25" s="286">
        <v>4076646.63</v>
      </c>
      <c r="D25" s="286">
        <v>0</v>
      </c>
      <c r="E25" s="286">
        <v>0</v>
      </c>
      <c r="F25" s="286">
        <v>0</v>
      </c>
      <c r="G25" s="286">
        <v>0</v>
      </c>
      <c r="H25" s="286">
        <v>0</v>
      </c>
      <c r="I25" s="286">
        <v>0</v>
      </c>
      <c r="J25" s="286">
        <v>0</v>
      </c>
      <c r="K25" s="286">
        <v>0</v>
      </c>
      <c r="L25" s="286">
        <v>0</v>
      </c>
      <c r="M25" s="286">
        <v>0</v>
      </c>
      <c r="N25" s="286">
        <v>0</v>
      </c>
      <c r="O25" s="286">
        <v>0</v>
      </c>
      <c r="P25" s="286">
        <v>0</v>
      </c>
      <c r="Q25" s="286">
        <v>0</v>
      </c>
      <c r="R25" s="286">
        <v>0</v>
      </c>
      <c r="S25" s="286">
        <v>0</v>
      </c>
      <c r="T25" s="286">
        <v>0</v>
      </c>
      <c r="U25" s="286">
        <v>3917098.41</v>
      </c>
      <c r="V25" s="286">
        <v>100000</v>
      </c>
      <c r="W25" s="286">
        <v>0</v>
      </c>
      <c r="X25" s="286">
        <v>59548.22</v>
      </c>
      <c r="Y25" s="286">
        <v>0</v>
      </c>
      <c r="Z25" s="286">
        <v>0</v>
      </c>
      <c r="AA25" s="286">
        <v>0</v>
      </c>
      <c r="AB25" s="286">
        <v>0</v>
      </c>
      <c r="AC25" s="286">
        <v>0</v>
      </c>
      <c r="AD25" s="286">
        <v>0</v>
      </c>
    </row>
    <row r="26" spans="1:30" x14ac:dyDescent="0.15">
      <c r="A26" s="286">
        <v>287</v>
      </c>
      <c r="B26" s="286" t="s">
        <v>473</v>
      </c>
      <c r="C26" s="286">
        <v>334071.21000000002</v>
      </c>
      <c r="D26" s="286">
        <v>0</v>
      </c>
      <c r="E26" s="286">
        <v>0</v>
      </c>
      <c r="F26" s="286">
        <v>0</v>
      </c>
      <c r="G26" s="286">
        <v>0</v>
      </c>
      <c r="H26" s="286">
        <v>0</v>
      </c>
      <c r="I26" s="286">
        <v>0</v>
      </c>
      <c r="J26" s="286">
        <v>0</v>
      </c>
      <c r="K26" s="286">
        <v>0</v>
      </c>
      <c r="L26" s="286">
        <v>0</v>
      </c>
      <c r="M26" s="286">
        <v>0</v>
      </c>
      <c r="N26" s="286">
        <v>0</v>
      </c>
      <c r="O26" s="286">
        <v>0</v>
      </c>
      <c r="P26" s="286">
        <v>0</v>
      </c>
      <c r="Q26" s="286">
        <v>0</v>
      </c>
      <c r="R26" s="286">
        <v>0</v>
      </c>
      <c r="S26" s="286">
        <v>0</v>
      </c>
      <c r="T26" s="286">
        <v>0</v>
      </c>
      <c r="U26" s="286">
        <v>271586.23</v>
      </c>
      <c r="V26" s="286">
        <v>0</v>
      </c>
      <c r="W26" s="286">
        <v>50000</v>
      </c>
      <c r="X26" s="286">
        <v>12484.98</v>
      </c>
      <c r="Y26" s="286">
        <v>0</v>
      </c>
      <c r="Z26" s="286">
        <v>0</v>
      </c>
      <c r="AA26" s="286">
        <v>0</v>
      </c>
      <c r="AB26" s="286">
        <v>0</v>
      </c>
      <c r="AC26" s="286">
        <v>0</v>
      </c>
      <c r="AD26" s="286">
        <v>0</v>
      </c>
    </row>
    <row r="27" spans="1:30" x14ac:dyDescent="0.15">
      <c r="A27" s="286">
        <v>308</v>
      </c>
      <c r="B27" s="286" t="s">
        <v>474</v>
      </c>
      <c r="C27" s="286">
        <v>1603153.44</v>
      </c>
      <c r="D27" s="286">
        <v>0</v>
      </c>
      <c r="E27" s="286">
        <v>0</v>
      </c>
      <c r="F27" s="286">
        <v>0</v>
      </c>
      <c r="G27" s="286">
        <v>0</v>
      </c>
      <c r="H27" s="286">
        <v>0</v>
      </c>
      <c r="I27" s="286">
        <v>0</v>
      </c>
      <c r="J27" s="286">
        <v>0</v>
      </c>
      <c r="K27" s="286">
        <v>0</v>
      </c>
      <c r="L27" s="286">
        <v>0</v>
      </c>
      <c r="M27" s="286">
        <v>0</v>
      </c>
      <c r="N27" s="286">
        <v>0</v>
      </c>
      <c r="O27" s="286">
        <v>0</v>
      </c>
      <c r="P27" s="286">
        <v>0</v>
      </c>
      <c r="Q27" s="286">
        <v>0</v>
      </c>
      <c r="R27" s="286">
        <v>0</v>
      </c>
      <c r="S27" s="286">
        <v>0</v>
      </c>
      <c r="T27" s="286">
        <v>0</v>
      </c>
      <c r="U27" s="286">
        <v>1603153.44</v>
      </c>
      <c r="V27" s="286">
        <v>0</v>
      </c>
      <c r="W27" s="286">
        <v>0</v>
      </c>
      <c r="X27" s="286">
        <v>0</v>
      </c>
      <c r="Y27" s="286">
        <v>0</v>
      </c>
      <c r="Z27" s="286">
        <v>0</v>
      </c>
      <c r="AA27" s="286">
        <v>0</v>
      </c>
      <c r="AB27" s="286">
        <v>0</v>
      </c>
      <c r="AC27" s="286">
        <v>0</v>
      </c>
      <c r="AD27" s="286">
        <v>0</v>
      </c>
    </row>
    <row r="28" spans="1:30" x14ac:dyDescent="0.15">
      <c r="A28" s="286">
        <v>315</v>
      </c>
      <c r="B28" s="286" t="s">
        <v>475</v>
      </c>
      <c r="C28" s="286">
        <v>1240411.4099999999</v>
      </c>
      <c r="D28" s="286">
        <v>0</v>
      </c>
      <c r="E28" s="286">
        <v>0</v>
      </c>
      <c r="F28" s="286">
        <v>0</v>
      </c>
      <c r="G28" s="286">
        <v>0</v>
      </c>
      <c r="H28" s="286">
        <v>0</v>
      </c>
      <c r="I28" s="286">
        <v>0</v>
      </c>
      <c r="J28" s="286">
        <v>0</v>
      </c>
      <c r="K28" s="286">
        <v>0</v>
      </c>
      <c r="L28" s="286">
        <v>0</v>
      </c>
      <c r="M28" s="286">
        <v>0</v>
      </c>
      <c r="N28" s="286">
        <v>0</v>
      </c>
      <c r="O28" s="286">
        <v>0</v>
      </c>
      <c r="P28" s="286">
        <v>0</v>
      </c>
      <c r="Q28" s="286">
        <v>0</v>
      </c>
      <c r="R28" s="286">
        <v>0</v>
      </c>
      <c r="S28" s="286">
        <v>0</v>
      </c>
      <c r="T28" s="286">
        <v>0</v>
      </c>
      <c r="U28" s="286">
        <v>1168193.67</v>
      </c>
      <c r="V28" s="286">
        <v>0</v>
      </c>
      <c r="W28" s="286">
        <v>0</v>
      </c>
      <c r="X28" s="286">
        <v>72217.740000000005</v>
      </c>
      <c r="Y28" s="286">
        <v>0</v>
      </c>
      <c r="Z28" s="286">
        <v>0</v>
      </c>
      <c r="AA28" s="286">
        <v>0</v>
      </c>
      <c r="AB28" s="286">
        <v>0</v>
      </c>
      <c r="AC28" s="286">
        <v>0</v>
      </c>
      <c r="AD28" s="286">
        <v>0</v>
      </c>
    </row>
    <row r="29" spans="1:30" x14ac:dyDescent="0.15">
      <c r="A29" s="286">
        <v>336</v>
      </c>
      <c r="B29" s="286" t="s">
        <v>476</v>
      </c>
      <c r="C29" s="286">
        <v>4660636.22</v>
      </c>
      <c r="D29" s="286">
        <v>0</v>
      </c>
      <c r="E29" s="286">
        <v>0</v>
      </c>
      <c r="F29" s="286">
        <v>0</v>
      </c>
      <c r="G29" s="286">
        <v>0</v>
      </c>
      <c r="H29" s="286">
        <v>0</v>
      </c>
      <c r="I29" s="286">
        <v>0</v>
      </c>
      <c r="J29" s="286">
        <v>0</v>
      </c>
      <c r="K29" s="286">
        <v>0</v>
      </c>
      <c r="L29" s="286">
        <v>0</v>
      </c>
      <c r="M29" s="286">
        <v>0</v>
      </c>
      <c r="N29" s="286">
        <v>0</v>
      </c>
      <c r="O29" s="286">
        <v>0</v>
      </c>
      <c r="P29" s="286">
        <v>0</v>
      </c>
      <c r="Q29" s="286">
        <v>0</v>
      </c>
      <c r="R29" s="286">
        <v>0</v>
      </c>
      <c r="S29" s="286">
        <v>0</v>
      </c>
      <c r="T29" s="286">
        <v>0</v>
      </c>
      <c r="U29" s="286">
        <v>4660636.22</v>
      </c>
      <c r="V29" s="286">
        <v>0</v>
      </c>
      <c r="W29" s="286">
        <v>0</v>
      </c>
      <c r="X29" s="286">
        <v>0</v>
      </c>
      <c r="Y29" s="286">
        <v>0</v>
      </c>
      <c r="Z29" s="286">
        <v>0</v>
      </c>
      <c r="AA29" s="286">
        <v>0</v>
      </c>
      <c r="AB29" s="286">
        <v>0</v>
      </c>
      <c r="AC29" s="286">
        <v>0</v>
      </c>
      <c r="AD29" s="286">
        <v>0</v>
      </c>
    </row>
    <row r="30" spans="1:30" x14ac:dyDescent="0.15">
      <c r="A30" s="286">
        <v>350</v>
      </c>
      <c r="B30" s="286" t="s">
        <v>477</v>
      </c>
      <c r="C30" s="286">
        <v>1002959</v>
      </c>
      <c r="D30" s="286">
        <v>0</v>
      </c>
      <c r="E30" s="286">
        <v>0</v>
      </c>
      <c r="F30" s="286">
        <v>0</v>
      </c>
      <c r="G30" s="286">
        <v>0</v>
      </c>
      <c r="H30" s="286">
        <v>0</v>
      </c>
      <c r="I30" s="286">
        <v>20477.66</v>
      </c>
      <c r="J30" s="286">
        <v>0</v>
      </c>
      <c r="K30" s="286">
        <v>0</v>
      </c>
      <c r="L30" s="286">
        <v>0</v>
      </c>
      <c r="M30" s="286">
        <v>0</v>
      </c>
      <c r="N30" s="286">
        <v>0</v>
      </c>
      <c r="O30" s="286">
        <v>0</v>
      </c>
      <c r="P30" s="286">
        <v>0</v>
      </c>
      <c r="Q30" s="286">
        <v>0</v>
      </c>
      <c r="R30" s="286">
        <v>0</v>
      </c>
      <c r="S30" s="286">
        <v>20477.66</v>
      </c>
      <c r="T30" s="286">
        <v>0</v>
      </c>
      <c r="U30" s="286">
        <v>1002959</v>
      </c>
      <c r="V30" s="286">
        <v>0</v>
      </c>
      <c r="W30" s="286">
        <v>0</v>
      </c>
      <c r="X30" s="286">
        <v>0</v>
      </c>
      <c r="Y30" s="286">
        <v>0</v>
      </c>
      <c r="Z30" s="286">
        <v>0</v>
      </c>
      <c r="AA30" s="286">
        <v>0</v>
      </c>
      <c r="AB30" s="286">
        <v>0</v>
      </c>
      <c r="AC30" s="286">
        <v>0</v>
      </c>
      <c r="AD30" s="286">
        <v>0</v>
      </c>
    </row>
    <row r="31" spans="1:30" x14ac:dyDescent="0.15">
      <c r="A31" s="286">
        <v>364</v>
      </c>
      <c r="B31" s="286" t="s">
        <v>478</v>
      </c>
      <c r="C31" s="286">
        <v>340068.7</v>
      </c>
      <c r="D31" s="286">
        <v>0</v>
      </c>
      <c r="E31" s="286">
        <v>0</v>
      </c>
      <c r="F31" s="286">
        <v>0</v>
      </c>
      <c r="G31" s="286">
        <v>0</v>
      </c>
      <c r="H31" s="286">
        <v>0</v>
      </c>
      <c r="I31" s="286">
        <v>0</v>
      </c>
      <c r="J31" s="286">
        <v>0</v>
      </c>
      <c r="K31" s="286">
        <v>0</v>
      </c>
      <c r="L31" s="286">
        <v>0</v>
      </c>
      <c r="M31" s="286">
        <v>0</v>
      </c>
      <c r="N31" s="286">
        <v>0</v>
      </c>
      <c r="O31" s="286">
        <v>0</v>
      </c>
      <c r="P31" s="286">
        <v>0</v>
      </c>
      <c r="Q31" s="286">
        <v>0</v>
      </c>
      <c r="R31" s="286">
        <v>0</v>
      </c>
      <c r="S31" s="286">
        <v>0</v>
      </c>
      <c r="T31" s="286">
        <v>0</v>
      </c>
      <c r="U31" s="286">
        <v>259040.06</v>
      </c>
      <c r="V31" s="286">
        <v>80454.679999999993</v>
      </c>
      <c r="W31" s="286">
        <v>0</v>
      </c>
      <c r="X31" s="286">
        <v>573.96</v>
      </c>
      <c r="Y31" s="286">
        <v>0</v>
      </c>
      <c r="Z31" s="286">
        <v>0</v>
      </c>
      <c r="AA31" s="286">
        <v>0</v>
      </c>
      <c r="AB31" s="286">
        <v>0</v>
      </c>
      <c r="AC31" s="286">
        <v>0</v>
      </c>
      <c r="AD31" s="286">
        <v>0</v>
      </c>
    </row>
    <row r="32" spans="1:30" x14ac:dyDescent="0.15">
      <c r="A32" s="286">
        <v>413</v>
      </c>
      <c r="B32" s="286" t="s">
        <v>479</v>
      </c>
      <c r="C32" s="286">
        <v>8199539.0099999998</v>
      </c>
      <c r="D32" s="286">
        <v>0</v>
      </c>
      <c r="E32" s="286">
        <v>0</v>
      </c>
      <c r="F32" s="286">
        <v>0</v>
      </c>
      <c r="G32" s="286">
        <v>0</v>
      </c>
      <c r="H32" s="286">
        <v>0</v>
      </c>
      <c r="I32" s="286">
        <v>0</v>
      </c>
      <c r="J32" s="286">
        <v>0</v>
      </c>
      <c r="K32" s="286">
        <v>0</v>
      </c>
      <c r="L32" s="286">
        <v>0</v>
      </c>
      <c r="M32" s="286">
        <v>0</v>
      </c>
      <c r="N32" s="286">
        <v>0</v>
      </c>
      <c r="O32" s="286">
        <v>0</v>
      </c>
      <c r="P32" s="286">
        <v>0</v>
      </c>
      <c r="Q32" s="286">
        <v>0</v>
      </c>
      <c r="R32" s="286">
        <v>0</v>
      </c>
      <c r="S32" s="286">
        <v>0</v>
      </c>
      <c r="T32" s="286">
        <v>0</v>
      </c>
      <c r="U32" s="286">
        <v>8184464.0199999996</v>
      </c>
      <c r="V32" s="286">
        <v>0</v>
      </c>
      <c r="W32" s="286">
        <v>100</v>
      </c>
      <c r="X32" s="286">
        <v>0</v>
      </c>
      <c r="Y32" s="286">
        <v>14974.99</v>
      </c>
      <c r="Z32" s="286">
        <v>0</v>
      </c>
      <c r="AA32" s="286">
        <v>0</v>
      </c>
      <c r="AB32" s="286">
        <v>0</v>
      </c>
      <c r="AC32" s="286">
        <v>0</v>
      </c>
      <c r="AD32" s="286">
        <v>0</v>
      </c>
    </row>
    <row r="33" spans="1:30" x14ac:dyDescent="0.15">
      <c r="A33" s="286">
        <v>422</v>
      </c>
      <c r="B33" s="286" t="s">
        <v>480</v>
      </c>
      <c r="C33" s="286">
        <v>1507770.45</v>
      </c>
      <c r="D33" s="286">
        <v>0</v>
      </c>
      <c r="E33" s="286">
        <v>0</v>
      </c>
      <c r="F33" s="286">
        <v>0</v>
      </c>
      <c r="G33" s="286">
        <v>0</v>
      </c>
      <c r="H33" s="286">
        <v>0</v>
      </c>
      <c r="I33" s="286">
        <v>0</v>
      </c>
      <c r="J33" s="286">
        <v>0</v>
      </c>
      <c r="K33" s="286">
        <v>0</v>
      </c>
      <c r="L33" s="286">
        <v>0</v>
      </c>
      <c r="M33" s="286">
        <v>0</v>
      </c>
      <c r="N33" s="286">
        <v>0</v>
      </c>
      <c r="O33" s="286">
        <v>0</v>
      </c>
      <c r="P33" s="286">
        <v>0</v>
      </c>
      <c r="Q33" s="286">
        <v>0</v>
      </c>
      <c r="R33" s="286">
        <v>0</v>
      </c>
      <c r="S33" s="286">
        <v>0</v>
      </c>
      <c r="T33" s="286">
        <v>0</v>
      </c>
      <c r="U33" s="286">
        <v>1482537.55</v>
      </c>
      <c r="V33" s="286">
        <v>0</v>
      </c>
      <c r="W33" s="286">
        <v>0</v>
      </c>
      <c r="X33" s="286">
        <v>25232.9</v>
      </c>
      <c r="Y33" s="286">
        <v>0</v>
      </c>
      <c r="Z33" s="286">
        <v>0</v>
      </c>
      <c r="AA33" s="286">
        <v>0</v>
      </c>
      <c r="AB33" s="286">
        <v>0</v>
      </c>
      <c r="AC33" s="286">
        <v>0</v>
      </c>
      <c r="AD33" s="286">
        <v>0</v>
      </c>
    </row>
    <row r="34" spans="1:30" x14ac:dyDescent="0.15">
      <c r="A34" s="286">
        <v>427</v>
      </c>
      <c r="B34" s="286" t="s">
        <v>481</v>
      </c>
      <c r="C34" s="286">
        <v>284608.28999999998</v>
      </c>
      <c r="D34" s="286">
        <v>0</v>
      </c>
      <c r="E34" s="286">
        <v>0</v>
      </c>
      <c r="F34" s="286">
        <v>0</v>
      </c>
      <c r="G34" s="286">
        <v>0</v>
      </c>
      <c r="H34" s="286">
        <v>0</v>
      </c>
      <c r="I34" s="286">
        <v>0</v>
      </c>
      <c r="J34" s="286">
        <v>0</v>
      </c>
      <c r="K34" s="286">
        <v>0</v>
      </c>
      <c r="L34" s="286">
        <v>0</v>
      </c>
      <c r="M34" s="286">
        <v>0</v>
      </c>
      <c r="N34" s="286">
        <v>0</v>
      </c>
      <c r="O34" s="286">
        <v>0</v>
      </c>
      <c r="P34" s="286">
        <v>0</v>
      </c>
      <c r="Q34" s="286">
        <v>0</v>
      </c>
      <c r="R34" s="286">
        <v>0</v>
      </c>
      <c r="S34" s="286">
        <v>0</v>
      </c>
      <c r="T34" s="286">
        <v>0</v>
      </c>
      <c r="U34" s="286">
        <v>148467.24</v>
      </c>
      <c r="V34" s="286">
        <v>75000</v>
      </c>
      <c r="W34" s="286">
        <v>30000</v>
      </c>
      <c r="X34" s="286">
        <v>31141.05</v>
      </c>
      <c r="Y34" s="286">
        <v>0</v>
      </c>
      <c r="Z34" s="286">
        <v>0</v>
      </c>
      <c r="AA34" s="286">
        <v>0</v>
      </c>
      <c r="AB34" s="286">
        <v>0</v>
      </c>
      <c r="AC34" s="286">
        <v>0</v>
      </c>
      <c r="AD34" s="286">
        <v>0</v>
      </c>
    </row>
    <row r="35" spans="1:30" x14ac:dyDescent="0.15">
      <c r="A35" s="286">
        <v>434</v>
      </c>
      <c r="B35" s="286" t="s">
        <v>482</v>
      </c>
      <c r="C35" s="286">
        <v>1598614.32</v>
      </c>
      <c r="D35" s="286">
        <v>0</v>
      </c>
      <c r="E35" s="286">
        <v>0</v>
      </c>
      <c r="F35" s="286">
        <v>0</v>
      </c>
      <c r="G35" s="286">
        <v>0</v>
      </c>
      <c r="H35" s="286">
        <v>0</v>
      </c>
      <c r="I35" s="286">
        <v>0</v>
      </c>
      <c r="J35" s="286">
        <v>0</v>
      </c>
      <c r="K35" s="286">
        <v>0</v>
      </c>
      <c r="L35" s="286">
        <v>23536.36</v>
      </c>
      <c r="M35" s="286">
        <v>0</v>
      </c>
      <c r="N35" s="286">
        <v>0</v>
      </c>
      <c r="O35" s="286">
        <v>0</v>
      </c>
      <c r="P35" s="286">
        <v>0</v>
      </c>
      <c r="Q35" s="286">
        <v>0</v>
      </c>
      <c r="R35" s="286">
        <v>0</v>
      </c>
      <c r="S35" s="286">
        <v>0</v>
      </c>
      <c r="T35" s="286">
        <v>0</v>
      </c>
      <c r="U35" s="286">
        <v>1552940.32</v>
      </c>
      <c r="V35" s="286">
        <v>0</v>
      </c>
      <c r="W35" s="286">
        <v>45674</v>
      </c>
      <c r="X35" s="286">
        <v>0</v>
      </c>
      <c r="Y35" s="286">
        <v>0</v>
      </c>
      <c r="Z35" s="286">
        <v>23536.36</v>
      </c>
      <c r="AA35" s="286">
        <v>0</v>
      </c>
      <c r="AB35" s="286">
        <v>0</v>
      </c>
      <c r="AC35" s="286">
        <v>0</v>
      </c>
      <c r="AD35" s="286">
        <v>0</v>
      </c>
    </row>
    <row r="36" spans="1:30" x14ac:dyDescent="0.15">
      <c r="A36" s="286">
        <v>441</v>
      </c>
      <c r="B36" s="286" t="s">
        <v>483</v>
      </c>
      <c r="C36" s="286">
        <v>274366.46000000002</v>
      </c>
      <c r="D36" s="286">
        <v>0</v>
      </c>
      <c r="E36" s="286">
        <v>0</v>
      </c>
      <c r="F36" s="286">
        <v>0</v>
      </c>
      <c r="G36" s="286">
        <v>0</v>
      </c>
      <c r="H36" s="286">
        <v>0</v>
      </c>
      <c r="I36" s="286">
        <v>0</v>
      </c>
      <c r="J36" s="286">
        <v>0</v>
      </c>
      <c r="K36" s="286">
        <v>0</v>
      </c>
      <c r="L36" s="286">
        <v>0</v>
      </c>
      <c r="M36" s="286">
        <v>0</v>
      </c>
      <c r="N36" s="286">
        <v>0</v>
      </c>
      <c r="O36" s="286">
        <v>0</v>
      </c>
      <c r="P36" s="286">
        <v>0</v>
      </c>
      <c r="Q36" s="286">
        <v>0</v>
      </c>
      <c r="R36" s="286">
        <v>0</v>
      </c>
      <c r="S36" s="286">
        <v>0</v>
      </c>
      <c r="T36" s="286">
        <v>0</v>
      </c>
      <c r="U36" s="286">
        <v>274366.46000000002</v>
      </c>
      <c r="V36" s="286">
        <v>0</v>
      </c>
      <c r="W36" s="286">
        <v>0</v>
      </c>
      <c r="X36" s="286">
        <v>0</v>
      </c>
      <c r="Y36" s="286">
        <v>0</v>
      </c>
      <c r="Z36" s="286">
        <v>0</v>
      </c>
      <c r="AA36" s="286">
        <v>0</v>
      </c>
      <c r="AB36" s="286">
        <v>0</v>
      </c>
      <c r="AC36" s="286">
        <v>0</v>
      </c>
      <c r="AD36" s="286">
        <v>0</v>
      </c>
    </row>
    <row r="37" spans="1:30" x14ac:dyDescent="0.15">
      <c r="A37" s="286">
        <v>469</v>
      </c>
      <c r="B37" s="286" t="s">
        <v>484</v>
      </c>
      <c r="C37" s="286">
        <v>1596641.87</v>
      </c>
      <c r="D37" s="286">
        <v>0</v>
      </c>
      <c r="E37" s="286">
        <v>0</v>
      </c>
      <c r="F37" s="286">
        <v>0</v>
      </c>
      <c r="G37" s="286">
        <v>0</v>
      </c>
      <c r="H37" s="286">
        <v>0</v>
      </c>
      <c r="I37" s="286">
        <v>0</v>
      </c>
      <c r="J37" s="286">
        <v>0</v>
      </c>
      <c r="K37" s="286">
        <v>0</v>
      </c>
      <c r="L37" s="286">
        <v>0</v>
      </c>
      <c r="M37" s="286">
        <v>0</v>
      </c>
      <c r="N37" s="286">
        <v>0</v>
      </c>
      <c r="O37" s="286">
        <v>0</v>
      </c>
      <c r="P37" s="286">
        <v>0</v>
      </c>
      <c r="Q37" s="286">
        <v>0</v>
      </c>
      <c r="R37" s="286">
        <v>0</v>
      </c>
      <c r="S37" s="286">
        <v>0</v>
      </c>
      <c r="T37" s="286">
        <v>0</v>
      </c>
      <c r="U37" s="286">
        <v>1056532.8</v>
      </c>
      <c r="V37" s="286">
        <v>0</v>
      </c>
      <c r="W37" s="286">
        <v>499989.19</v>
      </c>
      <c r="X37" s="286">
        <v>40119.879999999997</v>
      </c>
      <c r="Y37" s="286">
        <v>0</v>
      </c>
      <c r="Z37" s="286">
        <v>0</v>
      </c>
      <c r="AA37" s="286">
        <v>0</v>
      </c>
      <c r="AB37" s="286">
        <v>0</v>
      </c>
      <c r="AC37" s="286">
        <v>0</v>
      </c>
      <c r="AD37" s="286">
        <v>0</v>
      </c>
    </row>
    <row r="38" spans="1:30" x14ac:dyDescent="0.15">
      <c r="A38" s="286">
        <v>476</v>
      </c>
      <c r="B38" s="286" t="s">
        <v>485</v>
      </c>
      <c r="C38" s="286">
        <v>2558760.52</v>
      </c>
      <c r="D38" s="286">
        <v>0</v>
      </c>
      <c r="E38" s="286">
        <v>0</v>
      </c>
      <c r="F38" s="286">
        <v>0</v>
      </c>
      <c r="G38" s="286">
        <v>0</v>
      </c>
      <c r="H38" s="286">
        <v>0</v>
      </c>
      <c r="I38" s="286">
        <v>0</v>
      </c>
      <c r="J38" s="286">
        <v>0</v>
      </c>
      <c r="K38" s="286">
        <v>0</v>
      </c>
      <c r="L38" s="286">
        <v>0</v>
      </c>
      <c r="M38" s="286">
        <v>0</v>
      </c>
      <c r="N38" s="286">
        <v>0</v>
      </c>
      <c r="O38" s="286">
        <v>0</v>
      </c>
      <c r="P38" s="286">
        <v>0</v>
      </c>
      <c r="Q38" s="286">
        <v>0</v>
      </c>
      <c r="R38" s="286">
        <v>0</v>
      </c>
      <c r="S38" s="286">
        <v>0</v>
      </c>
      <c r="T38" s="286">
        <v>0</v>
      </c>
      <c r="U38" s="286">
        <v>2358760.52</v>
      </c>
      <c r="V38" s="286">
        <v>0</v>
      </c>
      <c r="W38" s="286">
        <v>200000</v>
      </c>
      <c r="X38" s="286">
        <v>0</v>
      </c>
      <c r="Y38" s="286">
        <v>0</v>
      </c>
      <c r="Z38" s="286">
        <v>0</v>
      </c>
      <c r="AA38" s="286">
        <v>0</v>
      </c>
      <c r="AB38" s="286">
        <v>0</v>
      </c>
      <c r="AC38" s="286">
        <v>0</v>
      </c>
      <c r="AD38" s="286">
        <v>0</v>
      </c>
    </row>
    <row r="39" spans="1:30" x14ac:dyDescent="0.15">
      <c r="A39" s="286">
        <v>485</v>
      </c>
      <c r="B39" s="286" t="s">
        <v>486</v>
      </c>
      <c r="C39" s="286">
        <v>737356.27</v>
      </c>
      <c r="D39" s="286">
        <v>0</v>
      </c>
      <c r="E39" s="286">
        <v>0</v>
      </c>
      <c r="F39" s="286">
        <v>0</v>
      </c>
      <c r="G39" s="286">
        <v>0</v>
      </c>
      <c r="H39" s="286">
        <v>0</v>
      </c>
      <c r="I39" s="286">
        <v>0</v>
      </c>
      <c r="J39" s="286">
        <v>0</v>
      </c>
      <c r="K39" s="286">
        <v>0</v>
      </c>
      <c r="L39" s="286">
        <v>0</v>
      </c>
      <c r="M39" s="286">
        <v>0</v>
      </c>
      <c r="N39" s="286">
        <v>0</v>
      </c>
      <c r="O39" s="286">
        <v>0</v>
      </c>
      <c r="P39" s="286">
        <v>0</v>
      </c>
      <c r="Q39" s="286">
        <v>0</v>
      </c>
      <c r="R39" s="286">
        <v>0</v>
      </c>
      <c r="S39" s="286">
        <v>0</v>
      </c>
      <c r="T39" s="286">
        <v>0</v>
      </c>
      <c r="U39" s="286">
        <v>685188.55</v>
      </c>
      <c r="V39" s="286">
        <v>52167.72</v>
      </c>
      <c r="W39" s="286">
        <v>0</v>
      </c>
      <c r="X39" s="286">
        <v>0</v>
      </c>
      <c r="Y39" s="286">
        <v>0</v>
      </c>
      <c r="Z39" s="286">
        <v>0</v>
      </c>
      <c r="AA39" s="286">
        <v>0</v>
      </c>
      <c r="AB39" s="286">
        <v>0</v>
      </c>
      <c r="AC39" s="286">
        <v>0</v>
      </c>
      <c r="AD39" s="286">
        <v>0</v>
      </c>
    </row>
    <row r="40" spans="1:30" x14ac:dyDescent="0.15">
      <c r="A40" s="286">
        <v>490</v>
      </c>
      <c r="B40" s="286" t="s">
        <v>487</v>
      </c>
      <c r="C40" s="286">
        <v>546106.66</v>
      </c>
      <c r="D40" s="286">
        <v>0</v>
      </c>
      <c r="E40" s="286">
        <v>0</v>
      </c>
      <c r="F40" s="286">
        <v>0</v>
      </c>
      <c r="G40" s="286">
        <v>0</v>
      </c>
      <c r="H40" s="286">
        <v>0</v>
      </c>
      <c r="I40" s="286">
        <v>0</v>
      </c>
      <c r="J40" s="286">
        <v>0</v>
      </c>
      <c r="K40" s="286">
        <v>0</v>
      </c>
      <c r="L40" s="286">
        <v>0</v>
      </c>
      <c r="M40" s="286">
        <v>0</v>
      </c>
      <c r="N40" s="286">
        <v>0</v>
      </c>
      <c r="O40" s="286">
        <v>0</v>
      </c>
      <c r="P40" s="286">
        <v>0</v>
      </c>
      <c r="Q40" s="286">
        <v>0</v>
      </c>
      <c r="R40" s="286">
        <v>0</v>
      </c>
      <c r="S40" s="286">
        <v>0</v>
      </c>
      <c r="T40" s="286">
        <v>0</v>
      </c>
      <c r="U40" s="286">
        <v>538151.34</v>
      </c>
      <c r="V40" s="286">
        <v>0</v>
      </c>
      <c r="W40" s="286">
        <v>0</v>
      </c>
      <c r="X40" s="286">
        <v>7955.32</v>
      </c>
      <c r="Y40" s="286">
        <v>0</v>
      </c>
      <c r="Z40" s="286">
        <v>0</v>
      </c>
      <c r="AA40" s="286">
        <v>0</v>
      </c>
      <c r="AB40" s="286">
        <v>0</v>
      </c>
      <c r="AC40" s="286">
        <v>0</v>
      </c>
      <c r="AD40" s="286">
        <v>0</v>
      </c>
    </row>
    <row r="41" spans="1:30" x14ac:dyDescent="0.15">
      <c r="A41" s="286">
        <v>497</v>
      </c>
      <c r="B41" s="286" t="s">
        <v>488</v>
      </c>
      <c r="C41" s="286">
        <v>1258289.1299999999</v>
      </c>
      <c r="D41" s="286">
        <v>0</v>
      </c>
      <c r="E41" s="286">
        <v>0</v>
      </c>
      <c r="F41" s="286">
        <v>0</v>
      </c>
      <c r="G41" s="286">
        <v>0</v>
      </c>
      <c r="H41" s="286">
        <v>0</v>
      </c>
      <c r="I41" s="286">
        <v>0</v>
      </c>
      <c r="J41" s="286">
        <v>0</v>
      </c>
      <c r="K41" s="286">
        <v>0</v>
      </c>
      <c r="L41" s="286">
        <v>0</v>
      </c>
      <c r="M41" s="286">
        <v>0</v>
      </c>
      <c r="N41" s="286">
        <v>0</v>
      </c>
      <c r="O41" s="286">
        <v>0</v>
      </c>
      <c r="P41" s="286">
        <v>11862.25</v>
      </c>
      <c r="Q41" s="286">
        <v>0</v>
      </c>
      <c r="R41" s="286">
        <v>0</v>
      </c>
      <c r="S41" s="286">
        <v>0</v>
      </c>
      <c r="T41" s="286">
        <v>0</v>
      </c>
      <c r="U41" s="286">
        <v>1108289.1299999999</v>
      </c>
      <c r="V41" s="286">
        <v>0</v>
      </c>
      <c r="W41" s="286">
        <v>150000</v>
      </c>
      <c r="X41" s="286">
        <v>0</v>
      </c>
      <c r="Y41" s="286">
        <v>0</v>
      </c>
      <c r="Z41" s="286">
        <v>0</v>
      </c>
      <c r="AA41" s="286">
        <v>0</v>
      </c>
      <c r="AB41" s="286">
        <v>11862.25</v>
      </c>
      <c r="AC41" s="286">
        <v>0</v>
      </c>
      <c r="AD41" s="286">
        <v>0</v>
      </c>
    </row>
    <row r="42" spans="1:30" x14ac:dyDescent="0.15">
      <c r="A42" s="286">
        <v>602</v>
      </c>
      <c r="B42" s="286" t="s">
        <v>489</v>
      </c>
      <c r="C42" s="286">
        <v>791142.23</v>
      </c>
      <c r="D42" s="286">
        <v>0</v>
      </c>
      <c r="E42" s="286">
        <v>0</v>
      </c>
      <c r="F42" s="286">
        <v>0</v>
      </c>
      <c r="G42" s="286">
        <v>0</v>
      </c>
      <c r="H42" s="286">
        <v>0</v>
      </c>
      <c r="I42" s="286">
        <v>0</v>
      </c>
      <c r="J42" s="286">
        <v>0</v>
      </c>
      <c r="K42" s="286">
        <v>0</v>
      </c>
      <c r="L42" s="286">
        <v>0</v>
      </c>
      <c r="M42" s="286">
        <v>0</v>
      </c>
      <c r="N42" s="286">
        <v>0</v>
      </c>
      <c r="O42" s="286">
        <v>0</v>
      </c>
      <c r="P42" s="286">
        <v>0</v>
      </c>
      <c r="Q42" s="286">
        <v>0</v>
      </c>
      <c r="R42" s="286">
        <v>0</v>
      </c>
      <c r="S42" s="286">
        <v>0</v>
      </c>
      <c r="T42" s="286">
        <v>0</v>
      </c>
      <c r="U42" s="286">
        <v>791142.23</v>
      </c>
      <c r="V42" s="286">
        <v>0</v>
      </c>
      <c r="W42" s="286">
        <v>0</v>
      </c>
      <c r="X42" s="286">
        <v>0</v>
      </c>
      <c r="Y42" s="286">
        <v>0</v>
      </c>
      <c r="Z42" s="286">
        <v>0</v>
      </c>
      <c r="AA42" s="286">
        <v>0</v>
      </c>
      <c r="AB42" s="286">
        <v>0</v>
      </c>
      <c r="AC42" s="286">
        <v>0</v>
      </c>
      <c r="AD42" s="286">
        <v>0</v>
      </c>
    </row>
    <row r="43" spans="1:30" x14ac:dyDescent="0.15">
      <c r="A43" s="286">
        <v>609</v>
      </c>
      <c r="B43" s="286" t="s">
        <v>490</v>
      </c>
      <c r="C43" s="286">
        <v>2008007.05</v>
      </c>
      <c r="D43" s="286">
        <v>0</v>
      </c>
      <c r="E43" s="286">
        <v>0</v>
      </c>
      <c r="F43" s="286">
        <v>0</v>
      </c>
      <c r="G43" s="286">
        <v>0</v>
      </c>
      <c r="H43" s="286">
        <v>0</v>
      </c>
      <c r="I43" s="286">
        <v>0</v>
      </c>
      <c r="J43" s="286">
        <v>0</v>
      </c>
      <c r="K43" s="286">
        <v>0</v>
      </c>
      <c r="L43" s="286">
        <v>0</v>
      </c>
      <c r="M43" s="286">
        <v>0</v>
      </c>
      <c r="N43" s="286">
        <v>0</v>
      </c>
      <c r="O43" s="286">
        <v>0</v>
      </c>
      <c r="P43" s="286">
        <v>0</v>
      </c>
      <c r="Q43" s="286">
        <v>0</v>
      </c>
      <c r="R43" s="286">
        <v>0</v>
      </c>
      <c r="S43" s="286">
        <v>0</v>
      </c>
      <c r="T43" s="286">
        <v>0</v>
      </c>
      <c r="U43" s="286">
        <v>1070426.2</v>
      </c>
      <c r="V43" s="286">
        <v>240328.45</v>
      </c>
      <c r="W43" s="286">
        <v>695000</v>
      </c>
      <c r="X43" s="286">
        <v>2252.4</v>
      </c>
      <c r="Y43" s="286">
        <v>0</v>
      </c>
      <c r="Z43" s="286">
        <v>0</v>
      </c>
      <c r="AA43" s="286">
        <v>0</v>
      </c>
      <c r="AB43" s="286">
        <v>0</v>
      </c>
      <c r="AC43" s="286">
        <v>0</v>
      </c>
      <c r="AD43" s="286">
        <v>0</v>
      </c>
    </row>
    <row r="44" spans="1:30" x14ac:dyDescent="0.15">
      <c r="A44" s="286">
        <v>616</v>
      </c>
      <c r="B44" s="286" t="s">
        <v>491</v>
      </c>
      <c r="C44" s="286">
        <v>1017628.23</v>
      </c>
      <c r="D44" s="286">
        <v>0</v>
      </c>
      <c r="E44" s="286">
        <v>0</v>
      </c>
      <c r="F44" s="286">
        <v>0</v>
      </c>
      <c r="G44" s="286">
        <v>0</v>
      </c>
      <c r="H44" s="286">
        <v>0</v>
      </c>
      <c r="I44" s="286">
        <v>0</v>
      </c>
      <c r="J44" s="286">
        <v>0</v>
      </c>
      <c r="K44" s="286">
        <v>0</v>
      </c>
      <c r="L44" s="286">
        <v>0</v>
      </c>
      <c r="M44" s="286">
        <v>0</v>
      </c>
      <c r="N44" s="286">
        <v>0</v>
      </c>
      <c r="O44" s="286">
        <v>0</v>
      </c>
      <c r="P44" s="286">
        <v>0</v>
      </c>
      <c r="Q44" s="286">
        <v>0</v>
      </c>
      <c r="R44" s="286">
        <v>0</v>
      </c>
      <c r="S44" s="286">
        <v>0</v>
      </c>
      <c r="T44" s="286">
        <v>0</v>
      </c>
      <c r="U44" s="286">
        <v>436943.45</v>
      </c>
      <c r="V44" s="286">
        <v>2484.88</v>
      </c>
      <c r="W44" s="286">
        <v>500000</v>
      </c>
      <c r="X44" s="286">
        <v>78199.899999999994</v>
      </c>
      <c r="Y44" s="286">
        <v>0</v>
      </c>
      <c r="Z44" s="286">
        <v>0</v>
      </c>
      <c r="AA44" s="286">
        <v>0</v>
      </c>
      <c r="AB44" s="286">
        <v>0</v>
      </c>
      <c r="AC44" s="286">
        <v>0</v>
      </c>
      <c r="AD44" s="286">
        <v>0</v>
      </c>
    </row>
    <row r="45" spans="1:30" x14ac:dyDescent="0.15">
      <c r="A45" s="286">
        <v>623</v>
      </c>
      <c r="B45" s="286" t="s">
        <v>492</v>
      </c>
      <c r="C45" s="286">
        <v>727203.82</v>
      </c>
      <c r="D45" s="286">
        <v>0</v>
      </c>
      <c r="E45" s="286">
        <v>0</v>
      </c>
      <c r="F45" s="286">
        <v>0</v>
      </c>
      <c r="G45" s="286">
        <v>0</v>
      </c>
      <c r="H45" s="286">
        <v>0</v>
      </c>
      <c r="I45" s="286">
        <v>0</v>
      </c>
      <c r="J45" s="286">
        <v>0</v>
      </c>
      <c r="K45" s="286">
        <v>0</v>
      </c>
      <c r="L45" s="286">
        <v>0</v>
      </c>
      <c r="M45" s="286">
        <v>0</v>
      </c>
      <c r="N45" s="286">
        <v>0</v>
      </c>
      <c r="O45" s="286">
        <v>0</v>
      </c>
      <c r="P45" s="286">
        <v>0</v>
      </c>
      <c r="Q45" s="286">
        <v>0</v>
      </c>
      <c r="R45" s="286">
        <v>0</v>
      </c>
      <c r="S45" s="286">
        <v>0</v>
      </c>
      <c r="T45" s="286">
        <v>0</v>
      </c>
      <c r="U45" s="286">
        <v>669572.89</v>
      </c>
      <c r="V45" s="286">
        <v>0</v>
      </c>
      <c r="W45" s="286">
        <v>0</v>
      </c>
      <c r="X45" s="286">
        <v>57630.93</v>
      </c>
      <c r="Y45" s="286">
        <v>0</v>
      </c>
      <c r="Z45" s="286">
        <v>0</v>
      </c>
      <c r="AA45" s="286">
        <v>0</v>
      </c>
      <c r="AB45" s="286">
        <v>0</v>
      </c>
      <c r="AC45" s="286">
        <v>0</v>
      </c>
      <c r="AD45" s="286">
        <v>0</v>
      </c>
    </row>
    <row r="46" spans="1:30" x14ac:dyDescent="0.15">
      <c r="A46" s="286">
        <v>637</v>
      </c>
      <c r="B46" s="286" t="s">
        <v>493</v>
      </c>
      <c r="C46" s="286">
        <v>933302.78</v>
      </c>
      <c r="D46" s="286">
        <v>0</v>
      </c>
      <c r="E46" s="286">
        <v>0</v>
      </c>
      <c r="F46" s="286">
        <v>0</v>
      </c>
      <c r="G46" s="286">
        <v>0</v>
      </c>
      <c r="H46" s="286">
        <v>0</v>
      </c>
      <c r="I46" s="286">
        <v>0</v>
      </c>
      <c r="J46" s="286">
        <v>0</v>
      </c>
      <c r="K46" s="286">
        <v>0</v>
      </c>
      <c r="L46" s="286">
        <v>0</v>
      </c>
      <c r="M46" s="286">
        <v>0</v>
      </c>
      <c r="N46" s="286">
        <v>0</v>
      </c>
      <c r="O46" s="286">
        <v>0</v>
      </c>
      <c r="P46" s="286">
        <v>0</v>
      </c>
      <c r="Q46" s="286">
        <v>0</v>
      </c>
      <c r="R46" s="286">
        <v>0</v>
      </c>
      <c r="S46" s="286">
        <v>0</v>
      </c>
      <c r="T46" s="286">
        <v>0</v>
      </c>
      <c r="U46" s="286">
        <v>933302.78</v>
      </c>
      <c r="V46" s="286">
        <v>0</v>
      </c>
      <c r="W46" s="286">
        <v>0</v>
      </c>
      <c r="X46" s="286">
        <v>0</v>
      </c>
      <c r="Y46" s="286">
        <v>0</v>
      </c>
      <c r="Z46" s="286">
        <v>0</v>
      </c>
      <c r="AA46" s="286">
        <v>0</v>
      </c>
      <c r="AB46" s="286">
        <v>0</v>
      </c>
      <c r="AC46" s="286">
        <v>0</v>
      </c>
      <c r="AD46" s="286">
        <v>0</v>
      </c>
    </row>
    <row r="47" spans="1:30" x14ac:dyDescent="0.15">
      <c r="A47" s="286">
        <v>657</v>
      </c>
      <c r="B47" s="286" t="s">
        <v>494</v>
      </c>
      <c r="C47" s="286">
        <v>62200.62</v>
      </c>
      <c r="D47" s="286">
        <v>0</v>
      </c>
      <c r="E47" s="286">
        <v>0</v>
      </c>
      <c r="F47" s="286">
        <v>0</v>
      </c>
      <c r="G47" s="286">
        <v>0</v>
      </c>
      <c r="H47" s="286">
        <v>0</v>
      </c>
      <c r="I47" s="286">
        <v>0</v>
      </c>
      <c r="J47" s="286">
        <v>0</v>
      </c>
      <c r="K47" s="286">
        <v>0</v>
      </c>
      <c r="L47" s="286">
        <v>0</v>
      </c>
      <c r="M47" s="286">
        <v>0</v>
      </c>
      <c r="N47" s="286">
        <v>0</v>
      </c>
      <c r="O47" s="286">
        <v>0</v>
      </c>
      <c r="P47" s="286">
        <v>0</v>
      </c>
      <c r="Q47" s="286">
        <v>0</v>
      </c>
      <c r="R47" s="286">
        <v>0</v>
      </c>
      <c r="S47" s="286">
        <v>0</v>
      </c>
      <c r="T47" s="286">
        <v>0</v>
      </c>
      <c r="U47" s="286">
        <v>62200.62</v>
      </c>
      <c r="V47" s="286">
        <v>0</v>
      </c>
      <c r="W47" s="286">
        <v>0</v>
      </c>
      <c r="X47" s="286">
        <v>0</v>
      </c>
      <c r="Y47" s="286">
        <v>0</v>
      </c>
      <c r="Z47" s="286">
        <v>0</v>
      </c>
      <c r="AA47" s="286">
        <v>0</v>
      </c>
      <c r="AB47" s="286">
        <v>0</v>
      </c>
      <c r="AC47" s="286">
        <v>0</v>
      </c>
      <c r="AD47" s="286">
        <v>0</v>
      </c>
    </row>
    <row r="48" spans="1:30" x14ac:dyDescent="0.15">
      <c r="A48" s="286">
        <v>658</v>
      </c>
      <c r="B48" s="286" t="s">
        <v>495</v>
      </c>
      <c r="C48" s="286">
        <v>830495.28</v>
      </c>
      <c r="D48" s="286">
        <v>0</v>
      </c>
      <c r="E48" s="286">
        <v>0</v>
      </c>
      <c r="F48" s="286">
        <v>0</v>
      </c>
      <c r="G48" s="286">
        <v>0</v>
      </c>
      <c r="H48" s="286">
        <v>0</v>
      </c>
      <c r="I48" s="286">
        <v>0</v>
      </c>
      <c r="J48" s="286">
        <v>0</v>
      </c>
      <c r="K48" s="286">
        <v>0</v>
      </c>
      <c r="L48" s="286">
        <v>0</v>
      </c>
      <c r="M48" s="286">
        <v>0</v>
      </c>
      <c r="N48" s="286">
        <v>0</v>
      </c>
      <c r="O48" s="286">
        <v>0</v>
      </c>
      <c r="P48" s="286">
        <v>0</v>
      </c>
      <c r="Q48" s="286">
        <v>0</v>
      </c>
      <c r="R48" s="286">
        <v>0</v>
      </c>
      <c r="S48" s="286">
        <v>0</v>
      </c>
      <c r="T48" s="286">
        <v>0</v>
      </c>
      <c r="U48" s="286">
        <v>830495.28</v>
      </c>
      <c r="V48" s="286">
        <v>0</v>
      </c>
      <c r="W48" s="286">
        <v>0</v>
      </c>
      <c r="X48" s="286">
        <v>0</v>
      </c>
      <c r="Y48" s="286">
        <v>0</v>
      </c>
      <c r="Z48" s="286">
        <v>0</v>
      </c>
      <c r="AA48" s="286">
        <v>0</v>
      </c>
      <c r="AB48" s="286">
        <v>0</v>
      </c>
      <c r="AC48" s="286">
        <v>0</v>
      </c>
      <c r="AD48" s="286">
        <v>0</v>
      </c>
    </row>
    <row r="49" spans="1:30" x14ac:dyDescent="0.15">
      <c r="A49" s="286">
        <v>665</v>
      </c>
      <c r="B49" s="286" t="s">
        <v>496</v>
      </c>
      <c r="C49" s="286">
        <v>795062.58</v>
      </c>
      <c r="D49" s="286">
        <v>0</v>
      </c>
      <c r="E49" s="286">
        <v>0</v>
      </c>
      <c r="F49" s="286">
        <v>0</v>
      </c>
      <c r="G49" s="286">
        <v>0</v>
      </c>
      <c r="H49" s="286">
        <v>0</v>
      </c>
      <c r="I49" s="286">
        <v>0</v>
      </c>
      <c r="J49" s="286">
        <v>0</v>
      </c>
      <c r="K49" s="286">
        <v>0</v>
      </c>
      <c r="L49" s="286">
        <v>0</v>
      </c>
      <c r="M49" s="286">
        <v>0</v>
      </c>
      <c r="N49" s="286">
        <v>0</v>
      </c>
      <c r="O49" s="286">
        <v>0</v>
      </c>
      <c r="P49" s="286">
        <v>0</v>
      </c>
      <c r="Q49" s="286">
        <v>0</v>
      </c>
      <c r="R49" s="286">
        <v>0</v>
      </c>
      <c r="S49" s="286">
        <v>0</v>
      </c>
      <c r="T49" s="286">
        <v>0</v>
      </c>
      <c r="U49" s="286">
        <v>795062.58</v>
      </c>
      <c r="V49" s="286">
        <v>0</v>
      </c>
      <c r="W49" s="286">
        <v>0</v>
      </c>
      <c r="X49" s="286">
        <v>0</v>
      </c>
      <c r="Y49" s="286">
        <v>0</v>
      </c>
      <c r="Z49" s="286">
        <v>0</v>
      </c>
      <c r="AA49" s="286">
        <v>0</v>
      </c>
      <c r="AB49" s="286">
        <v>0</v>
      </c>
      <c r="AC49" s="286">
        <v>0</v>
      </c>
      <c r="AD49" s="286">
        <v>0</v>
      </c>
    </row>
    <row r="50" spans="1:30" x14ac:dyDescent="0.15">
      <c r="A50" s="286">
        <v>700</v>
      </c>
      <c r="B50" s="286" t="s">
        <v>497</v>
      </c>
      <c r="C50" s="286">
        <v>1300633.3400000001</v>
      </c>
      <c r="D50" s="286">
        <v>0</v>
      </c>
      <c r="E50" s="286">
        <v>0</v>
      </c>
      <c r="F50" s="286">
        <v>0</v>
      </c>
      <c r="G50" s="286">
        <v>0</v>
      </c>
      <c r="H50" s="286">
        <v>0</v>
      </c>
      <c r="I50" s="286">
        <v>0</v>
      </c>
      <c r="J50" s="286">
        <v>0</v>
      </c>
      <c r="K50" s="286">
        <v>0</v>
      </c>
      <c r="L50" s="286">
        <v>0</v>
      </c>
      <c r="M50" s="286">
        <v>0</v>
      </c>
      <c r="N50" s="286">
        <v>0</v>
      </c>
      <c r="O50" s="286">
        <v>0</v>
      </c>
      <c r="P50" s="286">
        <v>0</v>
      </c>
      <c r="Q50" s="286">
        <v>0</v>
      </c>
      <c r="R50" s="286">
        <v>23.4</v>
      </c>
      <c r="S50" s="286">
        <v>0</v>
      </c>
      <c r="T50" s="286">
        <v>0</v>
      </c>
      <c r="U50" s="286">
        <v>1110033.98</v>
      </c>
      <c r="V50" s="286">
        <v>120570</v>
      </c>
      <c r="W50" s="286">
        <v>0</v>
      </c>
      <c r="X50" s="286">
        <v>70029.36</v>
      </c>
      <c r="Y50" s="286">
        <v>0</v>
      </c>
      <c r="Z50" s="286">
        <v>0</v>
      </c>
      <c r="AA50" s="286">
        <v>23.4</v>
      </c>
      <c r="AB50" s="286">
        <v>0</v>
      </c>
      <c r="AC50" s="286">
        <v>0</v>
      </c>
      <c r="AD50" s="286">
        <v>0</v>
      </c>
    </row>
    <row r="51" spans="1:30" x14ac:dyDescent="0.15">
      <c r="A51" s="286">
        <v>714</v>
      </c>
      <c r="B51" s="286" t="s">
        <v>498</v>
      </c>
      <c r="C51" s="286">
        <v>8224053.75</v>
      </c>
      <c r="D51" s="286">
        <v>0</v>
      </c>
      <c r="E51" s="286">
        <v>0</v>
      </c>
      <c r="F51" s="286">
        <v>452209.19</v>
      </c>
      <c r="G51" s="286">
        <v>0</v>
      </c>
      <c r="H51" s="286">
        <v>0</v>
      </c>
      <c r="I51" s="286">
        <v>0</v>
      </c>
      <c r="J51" s="286">
        <v>0</v>
      </c>
      <c r="K51" s="286">
        <v>0</v>
      </c>
      <c r="L51" s="286">
        <v>0</v>
      </c>
      <c r="M51" s="286">
        <v>0</v>
      </c>
      <c r="N51" s="286">
        <v>0</v>
      </c>
      <c r="O51" s="286">
        <v>0</v>
      </c>
      <c r="P51" s="286">
        <v>0</v>
      </c>
      <c r="Q51" s="286">
        <v>0</v>
      </c>
      <c r="R51" s="286">
        <v>0</v>
      </c>
      <c r="S51" s="286">
        <v>0</v>
      </c>
      <c r="T51" s="286">
        <v>0</v>
      </c>
      <c r="U51" s="286">
        <v>8224053.75</v>
      </c>
      <c r="V51" s="286">
        <v>452209.19</v>
      </c>
      <c r="W51" s="286">
        <v>0</v>
      </c>
      <c r="X51" s="286">
        <v>0</v>
      </c>
      <c r="Y51" s="286">
        <v>0</v>
      </c>
      <c r="Z51" s="286">
        <v>0</v>
      </c>
      <c r="AA51" s="286">
        <v>0</v>
      </c>
      <c r="AB51" s="286">
        <v>0</v>
      </c>
      <c r="AC51" s="286">
        <v>0</v>
      </c>
      <c r="AD51" s="286">
        <v>0</v>
      </c>
    </row>
    <row r="52" spans="1:30" x14ac:dyDescent="0.15">
      <c r="A52" s="286">
        <v>721</v>
      </c>
      <c r="B52" s="286" t="s">
        <v>499</v>
      </c>
      <c r="C52" s="286">
        <v>2273750.8199999998</v>
      </c>
      <c r="D52" s="286">
        <v>0</v>
      </c>
      <c r="E52" s="286">
        <v>0</v>
      </c>
      <c r="F52" s="286">
        <v>0</v>
      </c>
      <c r="G52" s="286">
        <v>0</v>
      </c>
      <c r="H52" s="286">
        <v>0</v>
      </c>
      <c r="I52" s="286">
        <v>0</v>
      </c>
      <c r="J52" s="286">
        <v>0</v>
      </c>
      <c r="K52" s="286">
        <v>8045.93</v>
      </c>
      <c r="L52" s="286">
        <v>0</v>
      </c>
      <c r="M52" s="286">
        <v>0</v>
      </c>
      <c r="N52" s="286">
        <v>0</v>
      </c>
      <c r="O52" s="286">
        <v>0</v>
      </c>
      <c r="P52" s="286">
        <v>0</v>
      </c>
      <c r="Q52" s="286">
        <v>0</v>
      </c>
      <c r="R52" s="286">
        <v>0</v>
      </c>
      <c r="S52" s="286">
        <v>0</v>
      </c>
      <c r="T52" s="286">
        <v>0</v>
      </c>
      <c r="U52" s="286">
        <v>2273750.8199999998</v>
      </c>
      <c r="V52" s="286">
        <v>0</v>
      </c>
      <c r="W52" s="286">
        <v>0</v>
      </c>
      <c r="X52" s="286">
        <v>0</v>
      </c>
      <c r="Y52" s="286">
        <v>0</v>
      </c>
      <c r="Z52" s="286">
        <v>8045.93</v>
      </c>
      <c r="AA52" s="286">
        <v>0</v>
      </c>
      <c r="AB52" s="286">
        <v>0</v>
      </c>
      <c r="AC52" s="286">
        <v>0</v>
      </c>
      <c r="AD52" s="286">
        <v>0</v>
      </c>
    </row>
    <row r="53" spans="1:30" x14ac:dyDescent="0.15">
      <c r="A53" s="286">
        <v>735</v>
      </c>
      <c r="B53" s="286" t="s">
        <v>500</v>
      </c>
      <c r="C53" s="286">
        <v>546843.85</v>
      </c>
      <c r="D53" s="286">
        <v>0</v>
      </c>
      <c r="E53" s="286">
        <v>0</v>
      </c>
      <c r="F53" s="286">
        <v>0</v>
      </c>
      <c r="G53" s="286">
        <v>0</v>
      </c>
      <c r="H53" s="286">
        <v>0</v>
      </c>
      <c r="I53" s="286">
        <v>0</v>
      </c>
      <c r="J53" s="286">
        <v>0</v>
      </c>
      <c r="K53" s="286">
        <v>0</v>
      </c>
      <c r="L53" s="286">
        <v>0</v>
      </c>
      <c r="M53" s="286">
        <v>0</v>
      </c>
      <c r="N53" s="286">
        <v>0</v>
      </c>
      <c r="O53" s="286">
        <v>12.55</v>
      </c>
      <c r="P53" s="286">
        <v>0</v>
      </c>
      <c r="Q53" s="286">
        <v>0</v>
      </c>
      <c r="R53" s="286">
        <v>0</v>
      </c>
      <c r="S53" s="286">
        <v>0</v>
      </c>
      <c r="T53" s="286">
        <v>0</v>
      </c>
      <c r="U53" s="286">
        <v>401374.85</v>
      </c>
      <c r="V53" s="286">
        <v>130469</v>
      </c>
      <c r="W53" s="286">
        <v>15000</v>
      </c>
      <c r="X53" s="286">
        <v>0</v>
      </c>
      <c r="Y53" s="286">
        <v>0</v>
      </c>
      <c r="Z53" s="286">
        <v>0</v>
      </c>
      <c r="AA53" s="286">
        <v>12.55</v>
      </c>
      <c r="AB53" s="286">
        <v>0</v>
      </c>
      <c r="AC53" s="286">
        <v>0</v>
      </c>
      <c r="AD53" s="286">
        <v>0</v>
      </c>
    </row>
    <row r="54" spans="1:30" x14ac:dyDescent="0.15">
      <c r="A54" s="286">
        <v>777</v>
      </c>
      <c r="B54" s="286" t="s">
        <v>501</v>
      </c>
      <c r="C54" s="286">
        <v>5289069.87</v>
      </c>
      <c r="D54" s="286">
        <v>0</v>
      </c>
      <c r="E54" s="286">
        <v>0</v>
      </c>
      <c r="F54" s="286">
        <v>0</v>
      </c>
      <c r="G54" s="286">
        <v>0</v>
      </c>
      <c r="H54" s="286">
        <v>0</v>
      </c>
      <c r="I54" s="286">
        <v>0</v>
      </c>
      <c r="J54" s="286">
        <v>0</v>
      </c>
      <c r="K54" s="286">
        <v>0</v>
      </c>
      <c r="L54" s="286">
        <v>0</v>
      </c>
      <c r="M54" s="286">
        <v>0</v>
      </c>
      <c r="N54" s="286">
        <v>0</v>
      </c>
      <c r="O54" s="286">
        <v>0</v>
      </c>
      <c r="P54" s="286">
        <v>0</v>
      </c>
      <c r="Q54" s="286">
        <v>0</v>
      </c>
      <c r="R54" s="286">
        <v>0</v>
      </c>
      <c r="S54" s="286">
        <v>0</v>
      </c>
      <c r="T54" s="286">
        <v>0</v>
      </c>
      <c r="U54" s="286">
        <v>4957119.87</v>
      </c>
      <c r="V54" s="286">
        <v>331950</v>
      </c>
      <c r="W54" s="286">
        <v>0</v>
      </c>
      <c r="X54" s="286">
        <v>0</v>
      </c>
      <c r="Y54" s="286">
        <v>0</v>
      </c>
      <c r="Z54" s="286">
        <v>0</v>
      </c>
      <c r="AA54" s="286">
        <v>0</v>
      </c>
      <c r="AB54" s="286">
        <v>0</v>
      </c>
      <c r="AC54" s="286">
        <v>0</v>
      </c>
      <c r="AD54" s="286">
        <v>0</v>
      </c>
    </row>
    <row r="55" spans="1:30" x14ac:dyDescent="0.15">
      <c r="A55" s="286">
        <v>840</v>
      </c>
      <c r="B55" s="286" t="s">
        <v>502</v>
      </c>
      <c r="C55" s="286">
        <v>240740.13</v>
      </c>
      <c r="D55" s="286">
        <v>0</v>
      </c>
      <c r="E55" s="286">
        <v>0</v>
      </c>
      <c r="F55" s="286">
        <v>0</v>
      </c>
      <c r="G55" s="286">
        <v>0</v>
      </c>
      <c r="H55" s="286">
        <v>0</v>
      </c>
      <c r="I55" s="286">
        <v>0</v>
      </c>
      <c r="J55" s="286">
        <v>0</v>
      </c>
      <c r="K55" s="286">
        <v>0</v>
      </c>
      <c r="L55" s="286">
        <v>0</v>
      </c>
      <c r="M55" s="286">
        <v>0</v>
      </c>
      <c r="N55" s="286">
        <v>0</v>
      </c>
      <c r="O55" s="286">
        <v>0</v>
      </c>
      <c r="P55" s="286">
        <v>0</v>
      </c>
      <c r="Q55" s="286">
        <v>0</v>
      </c>
      <c r="R55" s="286">
        <v>0</v>
      </c>
      <c r="S55" s="286">
        <v>0</v>
      </c>
      <c r="T55" s="286">
        <v>0</v>
      </c>
      <c r="U55" s="286">
        <v>226528.44</v>
      </c>
      <c r="V55" s="286">
        <v>0</v>
      </c>
      <c r="W55" s="286">
        <v>0</v>
      </c>
      <c r="X55" s="286">
        <v>14211.69</v>
      </c>
      <c r="Y55" s="286">
        <v>0</v>
      </c>
      <c r="Z55" s="286">
        <v>0</v>
      </c>
      <c r="AA55" s="286">
        <v>0</v>
      </c>
      <c r="AB55" s="286">
        <v>0</v>
      </c>
      <c r="AC55" s="286">
        <v>0</v>
      </c>
      <c r="AD55" s="286">
        <v>0</v>
      </c>
    </row>
    <row r="56" spans="1:30" x14ac:dyDescent="0.15">
      <c r="A56" s="286">
        <v>870</v>
      </c>
      <c r="B56" s="286" t="s">
        <v>503</v>
      </c>
      <c r="C56" s="286">
        <v>1398098.44</v>
      </c>
      <c r="D56" s="286">
        <v>0</v>
      </c>
      <c r="E56" s="286">
        <v>0</v>
      </c>
      <c r="F56" s="286">
        <v>0</v>
      </c>
      <c r="G56" s="286">
        <v>0</v>
      </c>
      <c r="H56" s="286">
        <v>0</v>
      </c>
      <c r="I56" s="286">
        <v>0</v>
      </c>
      <c r="J56" s="286">
        <v>0</v>
      </c>
      <c r="K56" s="286">
        <v>0</v>
      </c>
      <c r="L56" s="286">
        <v>0</v>
      </c>
      <c r="M56" s="286">
        <v>0</v>
      </c>
      <c r="N56" s="286">
        <v>0</v>
      </c>
      <c r="O56" s="286">
        <v>0</v>
      </c>
      <c r="P56" s="286">
        <v>0</v>
      </c>
      <c r="Q56" s="286">
        <v>0</v>
      </c>
      <c r="R56" s="286">
        <v>0</v>
      </c>
      <c r="S56" s="286">
        <v>0</v>
      </c>
      <c r="T56" s="286">
        <v>0</v>
      </c>
      <c r="U56" s="286">
        <v>1074505.31</v>
      </c>
      <c r="V56" s="286">
        <v>0</v>
      </c>
      <c r="W56" s="286">
        <v>323593.13</v>
      </c>
      <c r="X56" s="286">
        <v>0</v>
      </c>
      <c r="Y56" s="286">
        <v>0</v>
      </c>
      <c r="Z56" s="286">
        <v>0</v>
      </c>
      <c r="AA56" s="286">
        <v>0</v>
      </c>
      <c r="AB56" s="286">
        <v>0</v>
      </c>
      <c r="AC56" s="286">
        <v>0</v>
      </c>
      <c r="AD56" s="286">
        <v>0</v>
      </c>
    </row>
    <row r="57" spans="1:30" x14ac:dyDescent="0.15">
      <c r="A57" s="286">
        <v>882</v>
      </c>
      <c r="B57" s="286" t="s">
        <v>504</v>
      </c>
      <c r="C57" s="286">
        <v>419961.65</v>
      </c>
      <c r="D57" s="286">
        <v>0</v>
      </c>
      <c r="E57" s="286">
        <v>0</v>
      </c>
      <c r="F57" s="286">
        <v>0</v>
      </c>
      <c r="G57" s="286">
        <v>0</v>
      </c>
      <c r="H57" s="286">
        <v>0</v>
      </c>
      <c r="I57" s="286">
        <v>0</v>
      </c>
      <c r="J57" s="286">
        <v>0</v>
      </c>
      <c r="K57" s="286">
        <v>0</v>
      </c>
      <c r="L57" s="286">
        <v>0</v>
      </c>
      <c r="M57" s="286">
        <v>0</v>
      </c>
      <c r="N57" s="286">
        <v>0</v>
      </c>
      <c r="O57" s="286">
        <v>0</v>
      </c>
      <c r="P57" s="286">
        <v>0</v>
      </c>
      <c r="Q57" s="286">
        <v>0</v>
      </c>
      <c r="R57" s="286">
        <v>0</v>
      </c>
      <c r="S57" s="286">
        <v>0</v>
      </c>
      <c r="T57" s="286">
        <v>0</v>
      </c>
      <c r="U57" s="286">
        <v>419961.65</v>
      </c>
      <c r="V57" s="286">
        <v>0</v>
      </c>
      <c r="W57" s="286">
        <v>0</v>
      </c>
      <c r="X57" s="286">
        <v>0</v>
      </c>
      <c r="Y57" s="286">
        <v>0</v>
      </c>
      <c r="Z57" s="286">
        <v>0</v>
      </c>
      <c r="AA57" s="286">
        <v>0</v>
      </c>
      <c r="AB57" s="286">
        <v>0</v>
      </c>
      <c r="AC57" s="286">
        <v>0</v>
      </c>
      <c r="AD57" s="286">
        <v>0</v>
      </c>
    </row>
    <row r="58" spans="1:30" x14ac:dyDescent="0.15">
      <c r="A58" s="286">
        <v>896</v>
      </c>
      <c r="B58" s="286" t="s">
        <v>505</v>
      </c>
      <c r="C58" s="286">
        <v>1265784.1200000001</v>
      </c>
      <c r="D58" s="286">
        <v>0</v>
      </c>
      <c r="E58" s="286">
        <v>0</v>
      </c>
      <c r="F58" s="286">
        <v>0</v>
      </c>
      <c r="G58" s="286">
        <v>0</v>
      </c>
      <c r="H58" s="286">
        <v>0</v>
      </c>
      <c r="I58" s="286">
        <v>0</v>
      </c>
      <c r="J58" s="286">
        <v>0</v>
      </c>
      <c r="K58" s="286">
        <v>0</v>
      </c>
      <c r="L58" s="286">
        <v>0</v>
      </c>
      <c r="M58" s="286">
        <v>0</v>
      </c>
      <c r="N58" s="286">
        <v>0</v>
      </c>
      <c r="O58" s="286">
        <v>0</v>
      </c>
      <c r="P58" s="286">
        <v>0</v>
      </c>
      <c r="Q58" s="286">
        <v>0</v>
      </c>
      <c r="R58" s="286">
        <v>0</v>
      </c>
      <c r="S58" s="286">
        <v>0</v>
      </c>
      <c r="T58" s="286">
        <v>0</v>
      </c>
      <c r="U58" s="286">
        <v>1241508.04</v>
      </c>
      <c r="V58" s="286">
        <v>0</v>
      </c>
      <c r="W58" s="286">
        <v>0</v>
      </c>
      <c r="X58" s="286">
        <v>24276.080000000002</v>
      </c>
      <c r="Y58" s="286">
        <v>0</v>
      </c>
      <c r="Z58" s="286">
        <v>0</v>
      </c>
      <c r="AA58" s="286">
        <v>0</v>
      </c>
      <c r="AB58" s="286">
        <v>0</v>
      </c>
      <c r="AC58" s="286">
        <v>0</v>
      </c>
      <c r="AD58" s="286">
        <v>0</v>
      </c>
    </row>
    <row r="59" spans="1:30" x14ac:dyDescent="0.15">
      <c r="A59" s="286">
        <v>903</v>
      </c>
      <c r="B59" s="286" t="s">
        <v>506</v>
      </c>
      <c r="C59" s="286">
        <v>1232630.8999999999</v>
      </c>
      <c r="D59" s="286">
        <v>0</v>
      </c>
      <c r="E59" s="286">
        <v>0</v>
      </c>
      <c r="F59" s="286">
        <v>0</v>
      </c>
      <c r="G59" s="286">
        <v>0</v>
      </c>
      <c r="H59" s="286">
        <v>0</v>
      </c>
      <c r="I59" s="286">
        <v>0</v>
      </c>
      <c r="J59" s="286">
        <v>0</v>
      </c>
      <c r="K59" s="286">
        <v>0</v>
      </c>
      <c r="L59" s="286">
        <v>0</v>
      </c>
      <c r="M59" s="286">
        <v>0</v>
      </c>
      <c r="N59" s="286">
        <v>0</v>
      </c>
      <c r="O59" s="286">
        <v>0</v>
      </c>
      <c r="P59" s="286">
        <v>0</v>
      </c>
      <c r="Q59" s="286">
        <v>0</v>
      </c>
      <c r="R59" s="286">
        <v>0</v>
      </c>
      <c r="S59" s="286">
        <v>0</v>
      </c>
      <c r="T59" s="286">
        <v>0</v>
      </c>
      <c r="U59" s="286">
        <v>970467.56</v>
      </c>
      <c r="V59" s="286">
        <v>108836</v>
      </c>
      <c r="W59" s="286">
        <v>60000</v>
      </c>
      <c r="X59" s="286">
        <v>2618.0100000000002</v>
      </c>
      <c r="Y59" s="286">
        <v>90709.33</v>
      </c>
      <c r="Z59" s="286">
        <v>0</v>
      </c>
      <c r="AA59" s="286">
        <v>0</v>
      </c>
      <c r="AB59" s="286">
        <v>0</v>
      </c>
      <c r="AC59" s="286">
        <v>0</v>
      </c>
      <c r="AD59" s="286">
        <v>0</v>
      </c>
    </row>
    <row r="60" spans="1:30" x14ac:dyDescent="0.15">
      <c r="A60" s="286">
        <v>910</v>
      </c>
      <c r="B60" s="286" t="s">
        <v>507</v>
      </c>
      <c r="C60" s="286">
        <v>1916960.43</v>
      </c>
      <c r="D60" s="286">
        <v>0</v>
      </c>
      <c r="E60" s="286">
        <v>0</v>
      </c>
      <c r="F60" s="286">
        <v>0</v>
      </c>
      <c r="G60" s="286">
        <v>0</v>
      </c>
      <c r="H60" s="286">
        <v>0</v>
      </c>
      <c r="I60" s="286">
        <v>0</v>
      </c>
      <c r="J60" s="286">
        <v>0</v>
      </c>
      <c r="K60" s="286">
        <v>0</v>
      </c>
      <c r="L60" s="286">
        <v>0</v>
      </c>
      <c r="M60" s="286">
        <v>0</v>
      </c>
      <c r="N60" s="286">
        <v>0</v>
      </c>
      <c r="O60" s="286">
        <v>0</v>
      </c>
      <c r="P60" s="286">
        <v>0</v>
      </c>
      <c r="Q60" s="286">
        <v>0</v>
      </c>
      <c r="R60" s="286">
        <v>0</v>
      </c>
      <c r="S60" s="286">
        <v>0</v>
      </c>
      <c r="T60" s="286">
        <v>0</v>
      </c>
      <c r="U60" s="286">
        <v>1841805.83</v>
      </c>
      <c r="V60" s="286">
        <v>0</v>
      </c>
      <c r="W60" s="286">
        <v>75000</v>
      </c>
      <c r="X60" s="286">
        <v>154.6</v>
      </c>
      <c r="Y60" s="286">
        <v>0</v>
      </c>
      <c r="Z60" s="286">
        <v>0</v>
      </c>
      <c r="AA60" s="286">
        <v>0</v>
      </c>
      <c r="AB60" s="286">
        <v>0</v>
      </c>
      <c r="AC60" s="286">
        <v>0</v>
      </c>
      <c r="AD60" s="286">
        <v>0</v>
      </c>
    </row>
    <row r="61" spans="1:30" x14ac:dyDescent="0.15">
      <c r="A61" s="286">
        <v>980</v>
      </c>
      <c r="B61" s="286" t="s">
        <v>508</v>
      </c>
      <c r="C61" s="286">
        <v>648154.38</v>
      </c>
      <c r="D61" s="286">
        <v>0</v>
      </c>
      <c r="E61" s="286">
        <v>0</v>
      </c>
      <c r="F61" s="286">
        <v>0</v>
      </c>
      <c r="G61" s="286">
        <v>0</v>
      </c>
      <c r="H61" s="286">
        <v>0</v>
      </c>
      <c r="I61" s="286">
        <v>0</v>
      </c>
      <c r="J61" s="286">
        <v>0</v>
      </c>
      <c r="K61" s="286">
        <v>0</v>
      </c>
      <c r="L61" s="286">
        <v>0</v>
      </c>
      <c r="M61" s="286">
        <v>0</v>
      </c>
      <c r="N61" s="286">
        <v>0</v>
      </c>
      <c r="O61" s="286">
        <v>0</v>
      </c>
      <c r="P61" s="286">
        <v>0</v>
      </c>
      <c r="Q61" s="286">
        <v>0</v>
      </c>
      <c r="R61" s="286">
        <v>0</v>
      </c>
      <c r="S61" s="286">
        <v>0</v>
      </c>
      <c r="T61" s="286">
        <v>0</v>
      </c>
      <c r="U61" s="286">
        <v>540154.38</v>
      </c>
      <c r="V61" s="286">
        <v>0</v>
      </c>
      <c r="W61" s="286">
        <v>108000</v>
      </c>
      <c r="X61" s="286">
        <v>0</v>
      </c>
      <c r="Y61" s="286">
        <v>0</v>
      </c>
      <c r="Z61" s="286">
        <v>0</v>
      </c>
      <c r="AA61" s="286">
        <v>0</v>
      </c>
      <c r="AB61" s="286">
        <v>0</v>
      </c>
      <c r="AC61" s="286">
        <v>0</v>
      </c>
      <c r="AD61" s="286">
        <v>0</v>
      </c>
    </row>
    <row r="62" spans="1:30" x14ac:dyDescent="0.15">
      <c r="A62" s="286">
        <v>994</v>
      </c>
      <c r="B62" s="286" t="s">
        <v>509</v>
      </c>
      <c r="C62" s="286">
        <v>209488.45</v>
      </c>
      <c r="D62" s="286">
        <v>0</v>
      </c>
      <c r="E62" s="286">
        <v>0</v>
      </c>
      <c r="F62" s="286">
        <v>0</v>
      </c>
      <c r="G62" s="286">
        <v>0</v>
      </c>
      <c r="H62" s="286">
        <v>0</v>
      </c>
      <c r="I62" s="286">
        <v>0</v>
      </c>
      <c r="J62" s="286">
        <v>0</v>
      </c>
      <c r="K62" s="286">
        <v>0</v>
      </c>
      <c r="L62" s="286">
        <v>0</v>
      </c>
      <c r="M62" s="286">
        <v>0</v>
      </c>
      <c r="N62" s="286">
        <v>0</v>
      </c>
      <c r="O62" s="286">
        <v>0</v>
      </c>
      <c r="P62" s="286">
        <v>0</v>
      </c>
      <c r="Q62" s="286">
        <v>0</v>
      </c>
      <c r="R62" s="286">
        <v>0</v>
      </c>
      <c r="S62" s="286">
        <v>0</v>
      </c>
      <c r="T62" s="286">
        <v>0</v>
      </c>
      <c r="U62" s="286">
        <v>209488.45</v>
      </c>
      <c r="V62" s="286">
        <v>0</v>
      </c>
      <c r="W62" s="286">
        <v>0</v>
      </c>
      <c r="X62" s="286">
        <v>0</v>
      </c>
      <c r="Y62" s="286">
        <v>0</v>
      </c>
      <c r="Z62" s="286">
        <v>0</v>
      </c>
      <c r="AA62" s="286">
        <v>0</v>
      </c>
      <c r="AB62" s="286">
        <v>0</v>
      </c>
      <c r="AC62" s="286">
        <v>0</v>
      </c>
      <c r="AD62" s="286">
        <v>0</v>
      </c>
    </row>
    <row r="63" spans="1:30" x14ac:dyDescent="0.15">
      <c r="A63" s="286">
        <v>1015</v>
      </c>
      <c r="B63" s="286" t="s">
        <v>510</v>
      </c>
      <c r="C63" s="286">
        <v>3472301.01</v>
      </c>
      <c r="D63" s="286">
        <v>0</v>
      </c>
      <c r="E63" s="286">
        <v>0</v>
      </c>
      <c r="F63" s="286">
        <v>0</v>
      </c>
      <c r="G63" s="286">
        <v>0</v>
      </c>
      <c r="H63" s="286">
        <v>0</v>
      </c>
      <c r="I63" s="286">
        <v>0</v>
      </c>
      <c r="J63" s="286">
        <v>0</v>
      </c>
      <c r="K63" s="286">
        <v>17791.990000000002</v>
      </c>
      <c r="L63" s="286">
        <v>0</v>
      </c>
      <c r="M63" s="286">
        <v>0</v>
      </c>
      <c r="N63" s="286">
        <v>0</v>
      </c>
      <c r="O63" s="286">
        <v>0</v>
      </c>
      <c r="P63" s="286">
        <v>0</v>
      </c>
      <c r="Q63" s="286">
        <v>0</v>
      </c>
      <c r="R63" s="286">
        <v>0</v>
      </c>
      <c r="S63" s="286">
        <v>0</v>
      </c>
      <c r="T63" s="286">
        <v>0</v>
      </c>
      <c r="U63" s="286">
        <v>3172301.01</v>
      </c>
      <c r="V63" s="286">
        <v>0</v>
      </c>
      <c r="W63" s="286">
        <v>300000</v>
      </c>
      <c r="X63" s="286">
        <v>0</v>
      </c>
      <c r="Y63" s="286">
        <v>0</v>
      </c>
      <c r="Z63" s="286">
        <v>17791.990000000002</v>
      </c>
      <c r="AA63" s="286">
        <v>0</v>
      </c>
      <c r="AB63" s="286">
        <v>0</v>
      </c>
      <c r="AC63" s="286">
        <v>0</v>
      </c>
      <c r="AD63" s="286">
        <v>0</v>
      </c>
    </row>
    <row r="64" spans="1:30" x14ac:dyDescent="0.15">
      <c r="A64" s="286">
        <v>1029</v>
      </c>
      <c r="B64" s="286" t="s">
        <v>511</v>
      </c>
      <c r="C64" s="286">
        <v>1417867.08</v>
      </c>
      <c r="D64" s="286">
        <v>0</v>
      </c>
      <c r="E64" s="286">
        <v>0</v>
      </c>
      <c r="F64" s="286">
        <v>0</v>
      </c>
      <c r="G64" s="286">
        <v>0</v>
      </c>
      <c r="H64" s="286">
        <v>0</v>
      </c>
      <c r="I64" s="286">
        <v>0</v>
      </c>
      <c r="J64" s="286">
        <v>0</v>
      </c>
      <c r="K64" s="286">
        <v>0</v>
      </c>
      <c r="L64" s="286">
        <v>0</v>
      </c>
      <c r="M64" s="286">
        <v>0</v>
      </c>
      <c r="N64" s="286">
        <v>0</v>
      </c>
      <c r="O64" s="286">
        <v>0</v>
      </c>
      <c r="P64" s="286">
        <v>0</v>
      </c>
      <c r="Q64" s="286">
        <v>0</v>
      </c>
      <c r="R64" s="286">
        <v>0</v>
      </c>
      <c r="S64" s="286">
        <v>0</v>
      </c>
      <c r="T64" s="286">
        <v>0</v>
      </c>
      <c r="U64" s="286">
        <v>723270</v>
      </c>
      <c r="V64" s="286">
        <v>203597.08</v>
      </c>
      <c r="W64" s="286">
        <v>491000</v>
      </c>
      <c r="X64" s="286">
        <v>0</v>
      </c>
      <c r="Y64" s="286">
        <v>0</v>
      </c>
      <c r="Z64" s="286">
        <v>0</v>
      </c>
      <c r="AA64" s="286">
        <v>0</v>
      </c>
      <c r="AB64" s="286">
        <v>0</v>
      </c>
      <c r="AC64" s="286">
        <v>0</v>
      </c>
      <c r="AD64" s="286">
        <v>0</v>
      </c>
    </row>
    <row r="65" spans="1:30" x14ac:dyDescent="0.15">
      <c r="A65" s="286">
        <v>1071</v>
      </c>
      <c r="B65" s="286" t="s">
        <v>512</v>
      </c>
      <c r="C65" s="286">
        <v>845271.93</v>
      </c>
      <c r="D65" s="286">
        <v>0</v>
      </c>
      <c r="E65" s="286">
        <v>0</v>
      </c>
      <c r="F65" s="286">
        <v>0</v>
      </c>
      <c r="G65" s="286">
        <v>0</v>
      </c>
      <c r="H65" s="286">
        <v>0</v>
      </c>
      <c r="I65" s="286">
        <v>0</v>
      </c>
      <c r="J65" s="286">
        <v>0</v>
      </c>
      <c r="K65" s="286">
        <v>0</v>
      </c>
      <c r="L65" s="286">
        <v>0</v>
      </c>
      <c r="M65" s="286">
        <v>0</v>
      </c>
      <c r="N65" s="286">
        <v>0</v>
      </c>
      <c r="O65" s="286">
        <v>0</v>
      </c>
      <c r="P65" s="286">
        <v>0</v>
      </c>
      <c r="Q65" s="286">
        <v>0</v>
      </c>
      <c r="R65" s="286">
        <v>0</v>
      </c>
      <c r="S65" s="286">
        <v>0</v>
      </c>
      <c r="T65" s="286">
        <v>0</v>
      </c>
      <c r="U65" s="286">
        <v>845271.93</v>
      </c>
      <c r="V65" s="286">
        <v>0</v>
      </c>
      <c r="W65" s="286">
        <v>0</v>
      </c>
      <c r="X65" s="286">
        <v>0</v>
      </c>
      <c r="Y65" s="286">
        <v>0</v>
      </c>
      <c r="Z65" s="286">
        <v>0</v>
      </c>
      <c r="AA65" s="286">
        <v>0</v>
      </c>
      <c r="AB65" s="286">
        <v>0</v>
      </c>
      <c r="AC65" s="286">
        <v>0</v>
      </c>
      <c r="AD65" s="286">
        <v>0</v>
      </c>
    </row>
    <row r="66" spans="1:30" x14ac:dyDescent="0.15">
      <c r="A66" s="286">
        <v>1080</v>
      </c>
      <c r="B66" s="286" t="s">
        <v>513</v>
      </c>
      <c r="C66" s="286">
        <v>929716.82</v>
      </c>
      <c r="D66" s="286">
        <v>0</v>
      </c>
      <c r="E66" s="286">
        <v>0</v>
      </c>
      <c r="F66" s="286">
        <v>0</v>
      </c>
      <c r="G66" s="286">
        <v>0</v>
      </c>
      <c r="H66" s="286">
        <v>0</v>
      </c>
      <c r="I66" s="286">
        <v>0</v>
      </c>
      <c r="J66" s="286">
        <v>0</v>
      </c>
      <c r="K66" s="286">
        <v>0</v>
      </c>
      <c r="L66" s="286">
        <v>0</v>
      </c>
      <c r="M66" s="286">
        <v>0</v>
      </c>
      <c r="N66" s="286">
        <v>0</v>
      </c>
      <c r="O66" s="286">
        <v>0</v>
      </c>
      <c r="P66" s="286">
        <v>0</v>
      </c>
      <c r="Q66" s="286">
        <v>0</v>
      </c>
      <c r="R66" s="286">
        <v>0</v>
      </c>
      <c r="S66" s="286">
        <v>0</v>
      </c>
      <c r="T66" s="286">
        <v>0</v>
      </c>
      <c r="U66" s="286">
        <v>929716.82</v>
      </c>
      <c r="V66" s="286">
        <v>0</v>
      </c>
      <c r="W66" s="286">
        <v>0</v>
      </c>
      <c r="X66" s="286">
        <v>0</v>
      </c>
      <c r="Y66" s="286">
        <v>0</v>
      </c>
      <c r="Z66" s="286">
        <v>0</v>
      </c>
      <c r="AA66" s="286">
        <v>0</v>
      </c>
      <c r="AB66" s="286">
        <v>0</v>
      </c>
      <c r="AC66" s="286">
        <v>0</v>
      </c>
      <c r="AD66" s="286">
        <v>0</v>
      </c>
    </row>
    <row r="67" spans="1:30" x14ac:dyDescent="0.15">
      <c r="A67" s="286">
        <v>1085</v>
      </c>
      <c r="B67" s="286" t="s">
        <v>514</v>
      </c>
      <c r="C67" s="286">
        <v>748468.81</v>
      </c>
      <c r="D67" s="286">
        <v>0</v>
      </c>
      <c r="E67" s="286">
        <v>0</v>
      </c>
      <c r="F67" s="286">
        <v>59.79</v>
      </c>
      <c r="G67" s="286">
        <v>0</v>
      </c>
      <c r="H67" s="286">
        <v>0</v>
      </c>
      <c r="I67" s="286">
        <v>0</v>
      </c>
      <c r="J67" s="286">
        <v>0</v>
      </c>
      <c r="K67" s="286">
        <v>10017.469999999999</v>
      </c>
      <c r="L67" s="286">
        <v>0</v>
      </c>
      <c r="M67" s="286">
        <v>0</v>
      </c>
      <c r="N67" s="286">
        <v>0</v>
      </c>
      <c r="O67" s="286">
        <v>0</v>
      </c>
      <c r="P67" s="286">
        <v>0</v>
      </c>
      <c r="Q67" s="286">
        <v>0</v>
      </c>
      <c r="R67" s="286">
        <v>0</v>
      </c>
      <c r="S67" s="286">
        <v>0</v>
      </c>
      <c r="T67" s="286">
        <v>0</v>
      </c>
      <c r="U67" s="286">
        <v>728398.62</v>
      </c>
      <c r="V67" s="286">
        <v>59.79</v>
      </c>
      <c r="W67" s="286">
        <v>0</v>
      </c>
      <c r="X67" s="286">
        <v>0</v>
      </c>
      <c r="Y67" s="286">
        <v>20070.189999999999</v>
      </c>
      <c r="Z67" s="286">
        <v>10017.469999999999</v>
      </c>
      <c r="AA67" s="286">
        <v>0</v>
      </c>
      <c r="AB67" s="286">
        <v>0</v>
      </c>
      <c r="AC67" s="286">
        <v>0</v>
      </c>
      <c r="AD67" s="286">
        <v>0</v>
      </c>
    </row>
    <row r="68" spans="1:30" x14ac:dyDescent="0.15">
      <c r="A68" s="286">
        <v>1092</v>
      </c>
      <c r="B68" s="286" t="s">
        <v>515</v>
      </c>
      <c r="C68" s="286">
        <v>5181031.1900000004</v>
      </c>
      <c r="D68" s="286">
        <v>0</v>
      </c>
      <c r="E68" s="286">
        <v>0</v>
      </c>
      <c r="F68" s="286">
        <v>0</v>
      </c>
      <c r="G68" s="286">
        <v>0</v>
      </c>
      <c r="H68" s="286">
        <v>0</v>
      </c>
      <c r="I68" s="286">
        <v>0</v>
      </c>
      <c r="J68" s="286">
        <v>0</v>
      </c>
      <c r="K68" s="286">
        <v>0</v>
      </c>
      <c r="L68" s="286">
        <v>0</v>
      </c>
      <c r="M68" s="286">
        <v>0</v>
      </c>
      <c r="N68" s="286">
        <v>0</v>
      </c>
      <c r="O68" s="286">
        <v>0</v>
      </c>
      <c r="P68" s="286">
        <v>0</v>
      </c>
      <c r="Q68" s="286">
        <v>0</v>
      </c>
      <c r="R68" s="286">
        <v>0</v>
      </c>
      <c r="S68" s="286">
        <v>0</v>
      </c>
      <c r="T68" s="286">
        <v>0</v>
      </c>
      <c r="U68" s="286">
        <v>5180378.42</v>
      </c>
      <c r="V68" s="286">
        <v>652.77</v>
      </c>
      <c r="W68" s="286">
        <v>0</v>
      </c>
      <c r="X68" s="286">
        <v>0</v>
      </c>
      <c r="Y68" s="286">
        <v>0</v>
      </c>
      <c r="Z68" s="286">
        <v>0</v>
      </c>
      <c r="AA68" s="286">
        <v>0</v>
      </c>
      <c r="AB68" s="286">
        <v>0</v>
      </c>
      <c r="AC68" s="286">
        <v>0</v>
      </c>
      <c r="AD68" s="286">
        <v>0</v>
      </c>
    </row>
    <row r="69" spans="1:30" x14ac:dyDescent="0.15">
      <c r="A69" s="286">
        <v>1120</v>
      </c>
      <c r="B69" s="286" t="s">
        <v>516</v>
      </c>
      <c r="C69" s="286">
        <v>333578.62</v>
      </c>
      <c r="D69" s="286">
        <v>0</v>
      </c>
      <c r="E69" s="286">
        <v>0</v>
      </c>
      <c r="F69" s="286">
        <v>0</v>
      </c>
      <c r="G69" s="286">
        <v>0</v>
      </c>
      <c r="H69" s="286">
        <v>0</v>
      </c>
      <c r="I69" s="286">
        <v>0</v>
      </c>
      <c r="J69" s="286">
        <v>0</v>
      </c>
      <c r="K69" s="286">
        <v>4824</v>
      </c>
      <c r="L69" s="286">
        <v>0</v>
      </c>
      <c r="M69" s="286">
        <v>0</v>
      </c>
      <c r="N69" s="286">
        <v>0</v>
      </c>
      <c r="O69" s="286">
        <v>0</v>
      </c>
      <c r="P69" s="286">
        <v>0</v>
      </c>
      <c r="Q69" s="286">
        <v>0</v>
      </c>
      <c r="R69" s="286">
        <v>0</v>
      </c>
      <c r="S69" s="286">
        <v>0</v>
      </c>
      <c r="T69" s="286">
        <v>0</v>
      </c>
      <c r="U69" s="286">
        <v>253214.49</v>
      </c>
      <c r="V69" s="286">
        <v>5364.13</v>
      </c>
      <c r="W69" s="286">
        <v>75000</v>
      </c>
      <c r="X69" s="286">
        <v>0</v>
      </c>
      <c r="Y69" s="286">
        <v>0</v>
      </c>
      <c r="Z69" s="286">
        <v>4824</v>
      </c>
      <c r="AA69" s="286">
        <v>0</v>
      </c>
      <c r="AB69" s="286">
        <v>0</v>
      </c>
      <c r="AC69" s="286">
        <v>0</v>
      </c>
      <c r="AD69" s="286">
        <v>0</v>
      </c>
    </row>
    <row r="70" spans="1:30" x14ac:dyDescent="0.15">
      <c r="A70" s="286">
        <v>1127</v>
      </c>
      <c r="B70" s="286" t="s">
        <v>517</v>
      </c>
      <c r="C70" s="286">
        <v>728847.64</v>
      </c>
      <c r="D70" s="286">
        <v>0</v>
      </c>
      <c r="E70" s="286">
        <v>0</v>
      </c>
      <c r="F70" s="286">
        <v>0</v>
      </c>
      <c r="G70" s="286">
        <v>0</v>
      </c>
      <c r="H70" s="286">
        <v>0</v>
      </c>
      <c r="I70" s="286">
        <v>0</v>
      </c>
      <c r="J70" s="286">
        <v>0</v>
      </c>
      <c r="K70" s="286">
        <v>0</v>
      </c>
      <c r="L70" s="286">
        <v>0</v>
      </c>
      <c r="M70" s="286">
        <v>0</v>
      </c>
      <c r="N70" s="286">
        <v>0</v>
      </c>
      <c r="O70" s="286">
        <v>0</v>
      </c>
      <c r="P70" s="286">
        <v>0</v>
      </c>
      <c r="Q70" s="286">
        <v>0</v>
      </c>
      <c r="R70" s="286">
        <v>0</v>
      </c>
      <c r="S70" s="286">
        <v>0</v>
      </c>
      <c r="T70" s="286">
        <v>0</v>
      </c>
      <c r="U70" s="286">
        <v>571286.64</v>
      </c>
      <c r="V70" s="286">
        <v>57561</v>
      </c>
      <c r="W70" s="286">
        <v>100000</v>
      </c>
      <c r="X70" s="286">
        <v>0</v>
      </c>
      <c r="Y70" s="286">
        <v>0</v>
      </c>
      <c r="Z70" s="286">
        <v>0</v>
      </c>
      <c r="AA70" s="286">
        <v>0</v>
      </c>
      <c r="AB70" s="286">
        <v>0</v>
      </c>
      <c r="AC70" s="286">
        <v>0</v>
      </c>
      <c r="AD70" s="286">
        <v>0</v>
      </c>
    </row>
    <row r="71" spans="1:30" x14ac:dyDescent="0.15">
      <c r="A71" s="286">
        <v>1134</v>
      </c>
      <c r="B71" s="286" t="s">
        <v>518</v>
      </c>
      <c r="C71" s="286">
        <v>1842888.02</v>
      </c>
      <c r="D71" s="286">
        <v>0</v>
      </c>
      <c r="E71" s="286">
        <v>0</v>
      </c>
      <c r="F71" s="286">
        <v>0</v>
      </c>
      <c r="G71" s="286">
        <v>0</v>
      </c>
      <c r="H71" s="286">
        <v>0</v>
      </c>
      <c r="I71" s="286">
        <v>0</v>
      </c>
      <c r="J71" s="286">
        <v>0</v>
      </c>
      <c r="K71" s="286">
        <v>0</v>
      </c>
      <c r="L71" s="286">
        <v>0</v>
      </c>
      <c r="M71" s="286">
        <v>0</v>
      </c>
      <c r="N71" s="286">
        <v>0</v>
      </c>
      <c r="O71" s="286">
        <v>592712</v>
      </c>
      <c r="P71" s="286">
        <v>0</v>
      </c>
      <c r="Q71" s="286">
        <v>0</v>
      </c>
      <c r="R71" s="286">
        <v>0</v>
      </c>
      <c r="S71" s="286">
        <v>0</v>
      </c>
      <c r="T71" s="286">
        <v>0</v>
      </c>
      <c r="U71" s="286">
        <v>1367888.02</v>
      </c>
      <c r="V71" s="286">
        <v>0</v>
      </c>
      <c r="W71" s="286">
        <v>475000</v>
      </c>
      <c r="X71" s="286">
        <v>0</v>
      </c>
      <c r="Y71" s="286">
        <v>0</v>
      </c>
      <c r="Z71" s="286">
        <v>0</v>
      </c>
      <c r="AA71" s="286">
        <v>592712</v>
      </c>
      <c r="AB71" s="286">
        <v>0</v>
      </c>
      <c r="AC71" s="286">
        <v>0</v>
      </c>
      <c r="AD71" s="286">
        <v>0</v>
      </c>
    </row>
    <row r="72" spans="1:30" x14ac:dyDescent="0.15">
      <c r="A72" s="286">
        <v>1141</v>
      </c>
      <c r="B72" s="286" t="s">
        <v>519</v>
      </c>
      <c r="C72" s="286">
        <v>1765195.44</v>
      </c>
      <c r="D72" s="286">
        <v>0</v>
      </c>
      <c r="E72" s="286">
        <v>0</v>
      </c>
      <c r="F72" s="286">
        <v>0</v>
      </c>
      <c r="G72" s="286">
        <v>0</v>
      </c>
      <c r="H72" s="286">
        <v>0</v>
      </c>
      <c r="I72" s="286">
        <v>0</v>
      </c>
      <c r="J72" s="286">
        <v>0</v>
      </c>
      <c r="K72" s="286">
        <v>0</v>
      </c>
      <c r="L72" s="286">
        <v>0</v>
      </c>
      <c r="M72" s="286">
        <v>0</v>
      </c>
      <c r="N72" s="286">
        <v>0</v>
      </c>
      <c r="O72" s="286">
        <v>0</v>
      </c>
      <c r="P72" s="286">
        <v>0</v>
      </c>
      <c r="Q72" s="286">
        <v>0</v>
      </c>
      <c r="R72" s="286">
        <v>0</v>
      </c>
      <c r="S72" s="286">
        <v>0</v>
      </c>
      <c r="T72" s="286">
        <v>0</v>
      </c>
      <c r="U72" s="286">
        <v>1760195.44</v>
      </c>
      <c r="V72" s="286">
        <v>0</v>
      </c>
      <c r="W72" s="286">
        <v>5000</v>
      </c>
      <c r="X72" s="286">
        <v>0</v>
      </c>
      <c r="Y72" s="286">
        <v>0</v>
      </c>
      <c r="Z72" s="286">
        <v>0</v>
      </c>
      <c r="AA72" s="286">
        <v>0</v>
      </c>
      <c r="AB72" s="286">
        <v>0</v>
      </c>
      <c r="AC72" s="286">
        <v>0</v>
      </c>
      <c r="AD72" s="286">
        <v>0</v>
      </c>
    </row>
    <row r="73" spans="1:30" x14ac:dyDescent="0.15">
      <c r="A73" s="286">
        <v>1155</v>
      </c>
      <c r="B73" s="286" t="s">
        <v>520</v>
      </c>
      <c r="C73" s="286">
        <v>504924.13</v>
      </c>
      <c r="D73" s="286">
        <v>0</v>
      </c>
      <c r="E73" s="286">
        <v>0</v>
      </c>
      <c r="F73" s="286">
        <v>0</v>
      </c>
      <c r="G73" s="286">
        <v>0</v>
      </c>
      <c r="H73" s="286">
        <v>0</v>
      </c>
      <c r="I73" s="286">
        <v>0</v>
      </c>
      <c r="J73" s="286">
        <v>0</v>
      </c>
      <c r="K73" s="286">
        <v>0</v>
      </c>
      <c r="L73" s="286">
        <v>0</v>
      </c>
      <c r="M73" s="286">
        <v>0</v>
      </c>
      <c r="N73" s="286">
        <v>0</v>
      </c>
      <c r="O73" s="286">
        <v>7571.77</v>
      </c>
      <c r="P73" s="286">
        <v>0</v>
      </c>
      <c r="Q73" s="286">
        <v>0</v>
      </c>
      <c r="R73" s="286">
        <v>0</v>
      </c>
      <c r="S73" s="286">
        <v>0</v>
      </c>
      <c r="T73" s="286">
        <v>0</v>
      </c>
      <c r="U73" s="286">
        <v>471473.87</v>
      </c>
      <c r="V73" s="286">
        <v>33450.26</v>
      </c>
      <c r="W73" s="286">
        <v>0</v>
      </c>
      <c r="X73" s="286">
        <v>0</v>
      </c>
      <c r="Y73" s="286">
        <v>0</v>
      </c>
      <c r="Z73" s="286">
        <v>0</v>
      </c>
      <c r="AA73" s="286">
        <v>7571.77</v>
      </c>
      <c r="AB73" s="286">
        <v>0</v>
      </c>
      <c r="AC73" s="286">
        <v>0</v>
      </c>
      <c r="AD73" s="286">
        <v>0</v>
      </c>
    </row>
    <row r="74" spans="1:30" x14ac:dyDescent="0.15">
      <c r="A74" s="286">
        <v>1162</v>
      </c>
      <c r="B74" s="286" t="s">
        <v>521</v>
      </c>
      <c r="C74" s="286">
        <v>1142155.02</v>
      </c>
      <c r="D74" s="286">
        <v>0</v>
      </c>
      <c r="E74" s="286">
        <v>0</v>
      </c>
      <c r="F74" s="286">
        <v>0</v>
      </c>
      <c r="G74" s="286">
        <v>0</v>
      </c>
      <c r="H74" s="286">
        <v>0</v>
      </c>
      <c r="I74" s="286">
        <v>0</v>
      </c>
      <c r="J74" s="286">
        <v>0</v>
      </c>
      <c r="K74" s="286">
        <v>0</v>
      </c>
      <c r="L74" s="286">
        <v>0</v>
      </c>
      <c r="M74" s="286">
        <v>0</v>
      </c>
      <c r="N74" s="286">
        <v>0</v>
      </c>
      <c r="O74" s="286">
        <v>0</v>
      </c>
      <c r="P74" s="286">
        <v>0</v>
      </c>
      <c r="Q74" s="286">
        <v>0</v>
      </c>
      <c r="R74" s="286">
        <v>0</v>
      </c>
      <c r="S74" s="286">
        <v>0</v>
      </c>
      <c r="T74" s="286">
        <v>0</v>
      </c>
      <c r="U74" s="286">
        <v>1035406.72</v>
      </c>
      <c r="V74" s="286">
        <v>0</v>
      </c>
      <c r="W74" s="286">
        <v>101000</v>
      </c>
      <c r="X74" s="286">
        <v>5748.3</v>
      </c>
      <c r="Y74" s="286">
        <v>0</v>
      </c>
      <c r="Z74" s="286">
        <v>0</v>
      </c>
      <c r="AA74" s="286">
        <v>0</v>
      </c>
      <c r="AB74" s="286">
        <v>0</v>
      </c>
      <c r="AC74" s="286">
        <v>0</v>
      </c>
      <c r="AD74" s="286">
        <v>0</v>
      </c>
    </row>
    <row r="75" spans="1:30" x14ac:dyDescent="0.15">
      <c r="A75" s="286">
        <v>1169</v>
      </c>
      <c r="B75" s="286" t="s">
        <v>522</v>
      </c>
      <c r="C75" s="286">
        <v>920446.61</v>
      </c>
      <c r="D75" s="286">
        <v>0</v>
      </c>
      <c r="E75" s="286">
        <v>0</v>
      </c>
      <c r="F75" s="286">
        <v>0</v>
      </c>
      <c r="G75" s="286">
        <v>0</v>
      </c>
      <c r="H75" s="286">
        <v>0</v>
      </c>
      <c r="I75" s="286">
        <v>0</v>
      </c>
      <c r="J75" s="286">
        <v>0</v>
      </c>
      <c r="K75" s="286">
        <v>0</v>
      </c>
      <c r="L75" s="286">
        <v>0</v>
      </c>
      <c r="M75" s="286">
        <v>0</v>
      </c>
      <c r="N75" s="286">
        <v>0</v>
      </c>
      <c r="O75" s="286">
        <v>0</v>
      </c>
      <c r="P75" s="286">
        <v>0</v>
      </c>
      <c r="Q75" s="286">
        <v>0</v>
      </c>
      <c r="R75" s="286">
        <v>0</v>
      </c>
      <c r="S75" s="286">
        <v>0</v>
      </c>
      <c r="T75" s="286">
        <v>0</v>
      </c>
      <c r="U75" s="286">
        <v>672036.69</v>
      </c>
      <c r="V75" s="286">
        <v>0</v>
      </c>
      <c r="W75" s="286">
        <v>248409.92</v>
      </c>
      <c r="X75" s="286">
        <v>0</v>
      </c>
      <c r="Y75" s="286">
        <v>0</v>
      </c>
      <c r="Z75" s="286">
        <v>0</v>
      </c>
      <c r="AA75" s="286">
        <v>0</v>
      </c>
      <c r="AB75" s="286">
        <v>0</v>
      </c>
      <c r="AC75" s="286">
        <v>0</v>
      </c>
      <c r="AD75" s="286">
        <v>0</v>
      </c>
    </row>
    <row r="76" spans="1:30" x14ac:dyDescent="0.15">
      <c r="A76" s="286">
        <v>1176</v>
      </c>
      <c r="B76" s="286" t="s">
        <v>523</v>
      </c>
      <c r="C76" s="286">
        <v>743291.92</v>
      </c>
      <c r="D76" s="286">
        <v>0</v>
      </c>
      <c r="E76" s="286">
        <v>0</v>
      </c>
      <c r="F76" s="286">
        <v>0</v>
      </c>
      <c r="G76" s="286">
        <v>0</v>
      </c>
      <c r="H76" s="286">
        <v>0</v>
      </c>
      <c r="I76" s="286">
        <v>0</v>
      </c>
      <c r="J76" s="286">
        <v>0</v>
      </c>
      <c r="K76" s="286">
        <v>0</v>
      </c>
      <c r="L76" s="286">
        <v>0</v>
      </c>
      <c r="M76" s="286">
        <v>0</v>
      </c>
      <c r="N76" s="286">
        <v>0</v>
      </c>
      <c r="O76" s="286">
        <v>0</v>
      </c>
      <c r="P76" s="286">
        <v>0</v>
      </c>
      <c r="Q76" s="286">
        <v>0</v>
      </c>
      <c r="R76" s="286">
        <v>0</v>
      </c>
      <c r="S76" s="286">
        <v>0</v>
      </c>
      <c r="T76" s="286">
        <v>0</v>
      </c>
      <c r="U76" s="286">
        <v>699298.92</v>
      </c>
      <c r="V76" s="286">
        <v>0</v>
      </c>
      <c r="W76" s="286">
        <v>43993</v>
      </c>
      <c r="X76" s="286">
        <v>0</v>
      </c>
      <c r="Y76" s="286">
        <v>0</v>
      </c>
      <c r="Z76" s="286">
        <v>0</v>
      </c>
      <c r="AA76" s="286">
        <v>0</v>
      </c>
      <c r="AB76" s="286">
        <v>0</v>
      </c>
      <c r="AC76" s="286">
        <v>0</v>
      </c>
      <c r="AD76" s="286">
        <v>0</v>
      </c>
    </row>
    <row r="77" spans="1:30" x14ac:dyDescent="0.15">
      <c r="A77" s="286">
        <v>1183</v>
      </c>
      <c r="B77" s="286" t="s">
        <v>524</v>
      </c>
      <c r="C77" s="286">
        <v>1431195.48</v>
      </c>
      <c r="D77" s="286">
        <v>0</v>
      </c>
      <c r="E77" s="286">
        <v>0</v>
      </c>
      <c r="F77" s="286">
        <v>0</v>
      </c>
      <c r="G77" s="286">
        <v>0</v>
      </c>
      <c r="H77" s="286">
        <v>0</v>
      </c>
      <c r="I77" s="286">
        <v>0</v>
      </c>
      <c r="J77" s="286">
        <v>0</v>
      </c>
      <c r="K77" s="286">
        <v>0</v>
      </c>
      <c r="L77" s="286">
        <v>0</v>
      </c>
      <c r="M77" s="286">
        <v>0</v>
      </c>
      <c r="N77" s="286">
        <v>0</v>
      </c>
      <c r="O77" s="286">
        <v>0</v>
      </c>
      <c r="P77" s="286">
        <v>0</v>
      </c>
      <c r="Q77" s="286">
        <v>0</v>
      </c>
      <c r="R77" s="286">
        <v>0</v>
      </c>
      <c r="S77" s="286">
        <v>0</v>
      </c>
      <c r="T77" s="286">
        <v>0</v>
      </c>
      <c r="U77" s="286">
        <v>1383543.36</v>
      </c>
      <c r="V77" s="286">
        <v>0</v>
      </c>
      <c r="W77" s="286">
        <v>0</v>
      </c>
      <c r="X77" s="286">
        <v>47652.12</v>
      </c>
      <c r="Y77" s="286">
        <v>0</v>
      </c>
      <c r="Z77" s="286">
        <v>0</v>
      </c>
      <c r="AA77" s="286">
        <v>0</v>
      </c>
      <c r="AB77" s="286">
        <v>0</v>
      </c>
      <c r="AC77" s="286">
        <v>0</v>
      </c>
      <c r="AD77" s="286">
        <v>0</v>
      </c>
    </row>
    <row r="78" spans="1:30" x14ac:dyDescent="0.15">
      <c r="A78" s="286">
        <v>1204</v>
      </c>
      <c r="B78" s="286" t="s">
        <v>525</v>
      </c>
      <c r="C78" s="286">
        <v>845940.84</v>
      </c>
      <c r="D78" s="286">
        <v>0</v>
      </c>
      <c r="E78" s="286">
        <v>0</v>
      </c>
      <c r="F78" s="286">
        <v>0</v>
      </c>
      <c r="G78" s="286">
        <v>0</v>
      </c>
      <c r="H78" s="286">
        <v>0</v>
      </c>
      <c r="I78" s="286">
        <v>0</v>
      </c>
      <c r="J78" s="286">
        <v>0</v>
      </c>
      <c r="K78" s="286">
        <v>373.23</v>
      </c>
      <c r="L78" s="286">
        <v>0</v>
      </c>
      <c r="M78" s="286">
        <v>0</v>
      </c>
      <c r="N78" s="286">
        <v>0</v>
      </c>
      <c r="O78" s="286">
        <v>0</v>
      </c>
      <c r="P78" s="286">
        <v>0</v>
      </c>
      <c r="Q78" s="286">
        <v>0</v>
      </c>
      <c r="R78" s="286">
        <v>0</v>
      </c>
      <c r="S78" s="286">
        <v>0</v>
      </c>
      <c r="T78" s="286">
        <v>0</v>
      </c>
      <c r="U78" s="286">
        <v>495940.84</v>
      </c>
      <c r="V78" s="286">
        <v>0</v>
      </c>
      <c r="W78" s="286">
        <v>350000</v>
      </c>
      <c r="X78" s="286">
        <v>0</v>
      </c>
      <c r="Y78" s="286">
        <v>0</v>
      </c>
      <c r="Z78" s="286">
        <v>373.23</v>
      </c>
      <c r="AA78" s="286">
        <v>0</v>
      </c>
      <c r="AB78" s="286">
        <v>0</v>
      </c>
      <c r="AC78" s="286">
        <v>0</v>
      </c>
      <c r="AD78" s="286">
        <v>0</v>
      </c>
    </row>
    <row r="79" spans="1:30" x14ac:dyDescent="0.15">
      <c r="A79" s="286">
        <v>1218</v>
      </c>
      <c r="B79" s="286" t="s">
        <v>526</v>
      </c>
      <c r="C79" s="286">
        <v>1617538.35</v>
      </c>
      <c r="D79" s="286">
        <v>0</v>
      </c>
      <c r="E79" s="286">
        <v>0</v>
      </c>
      <c r="F79" s="286">
        <v>0</v>
      </c>
      <c r="G79" s="286">
        <v>0</v>
      </c>
      <c r="H79" s="286">
        <v>0</v>
      </c>
      <c r="I79" s="286">
        <v>0</v>
      </c>
      <c r="J79" s="286">
        <v>0</v>
      </c>
      <c r="K79" s="286">
        <v>0</v>
      </c>
      <c r="L79" s="286">
        <v>0</v>
      </c>
      <c r="M79" s="286">
        <v>0</v>
      </c>
      <c r="N79" s="286">
        <v>0</v>
      </c>
      <c r="O79" s="286">
        <v>0</v>
      </c>
      <c r="P79" s="286">
        <v>0</v>
      </c>
      <c r="Q79" s="286">
        <v>0</v>
      </c>
      <c r="R79" s="286">
        <v>0</v>
      </c>
      <c r="S79" s="286">
        <v>0</v>
      </c>
      <c r="T79" s="286">
        <v>0</v>
      </c>
      <c r="U79" s="286">
        <v>1408948.2</v>
      </c>
      <c r="V79" s="286">
        <v>0</v>
      </c>
      <c r="W79" s="286">
        <v>50000</v>
      </c>
      <c r="X79" s="286">
        <v>158590.15</v>
      </c>
      <c r="Y79" s="286">
        <v>0</v>
      </c>
      <c r="Z79" s="286">
        <v>0</v>
      </c>
      <c r="AA79" s="286">
        <v>0</v>
      </c>
      <c r="AB79" s="286">
        <v>0</v>
      </c>
      <c r="AC79" s="286">
        <v>0</v>
      </c>
      <c r="AD79" s="286">
        <v>0</v>
      </c>
    </row>
    <row r="80" spans="1:30" x14ac:dyDescent="0.15">
      <c r="A80" s="286">
        <v>1232</v>
      </c>
      <c r="B80" s="286" t="s">
        <v>527</v>
      </c>
      <c r="C80" s="286">
        <v>745091.97</v>
      </c>
      <c r="D80" s="286">
        <v>0</v>
      </c>
      <c r="E80" s="286">
        <v>0</v>
      </c>
      <c r="F80" s="286">
        <v>0</v>
      </c>
      <c r="G80" s="286">
        <v>0</v>
      </c>
      <c r="H80" s="286">
        <v>0</v>
      </c>
      <c r="I80" s="286">
        <v>0</v>
      </c>
      <c r="J80" s="286">
        <v>0</v>
      </c>
      <c r="K80" s="286">
        <v>0</v>
      </c>
      <c r="L80" s="286">
        <v>0</v>
      </c>
      <c r="M80" s="286">
        <v>0</v>
      </c>
      <c r="N80" s="286">
        <v>0</v>
      </c>
      <c r="O80" s="286">
        <v>0</v>
      </c>
      <c r="P80" s="286">
        <v>0</v>
      </c>
      <c r="Q80" s="286">
        <v>0</v>
      </c>
      <c r="R80" s="286">
        <v>0</v>
      </c>
      <c r="S80" s="286">
        <v>0</v>
      </c>
      <c r="T80" s="286">
        <v>0</v>
      </c>
      <c r="U80" s="286">
        <v>745058.82</v>
      </c>
      <c r="V80" s="286">
        <v>0</v>
      </c>
      <c r="W80" s="286">
        <v>0</v>
      </c>
      <c r="X80" s="286">
        <v>33.15</v>
      </c>
      <c r="Y80" s="286">
        <v>0</v>
      </c>
      <c r="Z80" s="286">
        <v>0</v>
      </c>
      <c r="AA80" s="286">
        <v>0</v>
      </c>
      <c r="AB80" s="286">
        <v>0</v>
      </c>
      <c r="AC80" s="286">
        <v>0</v>
      </c>
      <c r="AD80" s="286">
        <v>0</v>
      </c>
    </row>
    <row r="81" spans="1:30" x14ac:dyDescent="0.15">
      <c r="A81" s="286">
        <v>1246</v>
      </c>
      <c r="B81" s="286" t="s">
        <v>528</v>
      </c>
      <c r="C81" s="286">
        <v>1179877.3799999999</v>
      </c>
      <c r="D81" s="286">
        <v>0</v>
      </c>
      <c r="E81" s="286">
        <v>0</v>
      </c>
      <c r="F81" s="286">
        <v>0</v>
      </c>
      <c r="G81" s="286">
        <v>0</v>
      </c>
      <c r="H81" s="286">
        <v>0</v>
      </c>
      <c r="I81" s="286">
        <v>0</v>
      </c>
      <c r="J81" s="286">
        <v>0</v>
      </c>
      <c r="K81" s="286">
        <v>2278.56</v>
      </c>
      <c r="L81" s="286">
        <v>0</v>
      </c>
      <c r="M81" s="286">
        <v>0</v>
      </c>
      <c r="N81" s="286">
        <v>0</v>
      </c>
      <c r="O81" s="286">
        <v>0</v>
      </c>
      <c r="P81" s="286">
        <v>0</v>
      </c>
      <c r="Q81" s="286">
        <v>0</v>
      </c>
      <c r="R81" s="286">
        <v>0</v>
      </c>
      <c r="S81" s="286">
        <v>0</v>
      </c>
      <c r="T81" s="286">
        <v>0</v>
      </c>
      <c r="U81" s="286">
        <v>1017966.06</v>
      </c>
      <c r="V81" s="286">
        <v>110911.32</v>
      </c>
      <c r="W81" s="286">
        <v>51000</v>
      </c>
      <c r="X81" s="286">
        <v>0</v>
      </c>
      <c r="Y81" s="286">
        <v>0</v>
      </c>
      <c r="Z81" s="286">
        <v>2278.56</v>
      </c>
      <c r="AA81" s="286">
        <v>0</v>
      </c>
      <c r="AB81" s="286">
        <v>0</v>
      </c>
      <c r="AC81" s="286">
        <v>0</v>
      </c>
      <c r="AD81" s="286">
        <v>0</v>
      </c>
    </row>
    <row r="82" spans="1:30" x14ac:dyDescent="0.15">
      <c r="A82" s="286">
        <v>1253</v>
      </c>
      <c r="B82" s="286" t="s">
        <v>529</v>
      </c>
      <c r="C82" s="286">
        <v>3469791.52</v>
      </c>
      <c r="D82" s="286">
        <v>0</v>
      </c>
      <c r="E82" s="286">
        <v>0</v>
      </c>
      <c r="F82" s="286">
        <v>0</v>
      </c>
      <c r="G82" s="286">
        <v>0</v>
      </c>
      <c r="H82" s="286">
        <v>0</v>
      </c>
      <c r="I82" s="286">
        <v>0</v>
      </c>
      <c r="J82" s="286">
        <v>0</v>
      </c>
      <c r="K82" s="286">
        <v>0</v>
      </c>
      <c r="L82" s="286">
        <v>0</v>
      </c>
      <c r="M82" s="286">
        <v>0</v>
      </c>
      <c r="N82" s="286">
        <v>0</v>
      </c>
      <c r="O82" s="286">
        <v>0</v>
      </c>
      <c r="P82" s="286">
        <v>0</v>
      </c>
      <c r="Q82" s="286">
        <v>0</v>
      </c>
      <c r="R82" s="286">
        <v>0</v>
      </c>
      <c r="S82" s="286">
        <v>0</v>
      </c>
      <c r="T82" s="286">
        <v>0</v>
      </c>
      <c r="U82" s="286">
        <v>3362575.8</v>
      </c>
      <c r="V82" s="286">
        <v>0</v>
      </c>
      <c r="W82" s="286">
        <v>0</v>
      </c>
      <c r="X82" s="286">
        <v>0</v>
      </c>
      <c r="Y82" s="286">
        <v>107215.72</v>
      </c>
      <c r="Z82" s="286">
        <v>0</v>
      </c>
      <c r="AA82" s="286">
        <v>0</v>
      </c>
      <c r="AB82" s="286">
        <v>0</v>
      </c>
      <c r="AC82" s="286">
        <v>0</v>
      </c>
      <c r="AD82" s="286">
        <v>0</v>
      </c>
    </row>
    <row r="83" spans="1:30" x14ac:dyDescent="0.15">
      <c r="A83" s="286">
        <v>1260</v>
      </c>
      <c r="B83" s="286" t="s">
        <v>530</v>
      </c>
      <c r="C83" s="286">
        <v>1249559.06</v>
      </c>
      <c r="D83" s="286">
        <v>0</v>
      </c>
      <c r="E83" s="286">
        <v>0</v>
      </c>
      <c r="F83" s="286">
        <v>0</v>
      </c>
      <c r="G83" s="286">
        <v>0</v>
      </c>
      <c r="H83" s="286">
        <v>0</v>
      </c>
      <c r="I83" s="286">
        <v>0</v>
      </c>
      <c r="J83" s="286">
        <v>0</v>
      </c>
      <c r="K83" s="286">
        <v>0</v>
      </c>
      <c r="L83" s="286">
        <v>0</v>
      </c>
      <c r="M83" s="286">
        <v>0</v>
      </c>
      <c r="N83" s="286">
        <v>0</v>
      </c>
      <c r="O83" s="286">
        <v>0</v>
      </c>
      <c r="P83" s="286">
        <v>0</v>
      </c>
      <c r="Q83" s="286">
        <v>0</v>
      </c>
      <c r="R83" s="286">
        <v>0</v>
      </c>
      <c r="S83" s="286">
        <v>0</v>
      </c>
      <c r="T83" s="286">
        <v>0</v>
      </c>
      <c r="U83" s="286">
        <v>1179559.06</v>
      </c>
      <c r="V83" s="286">
        <v>70000</v>
      </c>
      <c r="W83" s="286">
        <v>0</v>
      </c>
      <c r="X83" s="286">
        <v>0</v>
      </c>
      <c r="Y83" s="286">
        <v>0</v>
      </c>
      <c r="Z83" s="286">
        <v>0</v>
      </c>
      <c r="AA83" s="286">
        <v>0</v>
      </c>
      <c r="AB83" s="286">
        <v>0</v>
      </c>
      <c r="AC83" s="286">
        <v>0</v>
      </c>
      <c r="AD83" s="286">
        <v>0</v>
      </c>
    </row>
    <row r="84" spans="1:30" x14ac:dyDescent="0.15">
      <c r="A84" s="286">
        <v>1295</v>
      </c>
      <c r="B84" s="286" t="s">
        <v>531</v>
      </c>
      <c r="C84" s="286">
        <v>837726.86</v>
      </c>
      <c r="D84" s="286">
        <v>0</v>
      </c>
      <c r="E84" s="286">
        <v>0</v>
      </c>
      <c r="F84" s="286">
        <v>0</v>
      </c>
      <c r="G84" s="286">
        <v>0</v>
      </c>
      <c r="H84" s="286">
        <v>0</v>
      </c>
      <c r="I84" s="286">
        <v>0</v>
      </c>
      <c r="J84" s="286">
        <v>0</v>
      </c>
      <c r="K84" s="286">
        <v>0</v>
      </c>
      <c r="L84" s="286">
        <v>0</v>
      </c>
      <c r="M84" s="286">
        <v>0</v>
      </c>
      <c r="N84" s="286">
        <v>0</v>
      </c>
      <c r="O84" s="286">
        <v>0</v>
      </c>
      <c r="P84" s="286">
        <v>0</v>
      </c>
      <c r="Q84" s="286">
        <v>0</v>
      </c>
      <c r="R84" s="286">
        <v>0</v>
      </c>
      <c r="S84" s="286">
        <v>0</v>
      </c>
      <c r="T84" s="286">
        <v>0</v>
      </c>
      <c r="U84" s="286">
        <v>719954.64</v>
      </c>
      <c r="V84" s="286">
        <v>117772.22</v>
      </c>
      <c r="W84" s="286">
        <v>0</v>
      </c>
      <c r="X84" s="286">
        <v>0</v>
      </c>
      <c r="Y84" s="286">
        <v>0</v>
      </c>
      <c r="Z84" s="286">
        <v>0</v>
      </c>
      <c r="AA84" s="286">
        <v>0</v>
      </c>
      <c r="AB84" s="286">
        <v>0</v>
      </c>
      <c r="AC84" s="286">
        <v>0</v>
      </c>
      <c r="AD84" s="286">
        <v>0</v>
      </c>
    </row>
    <row r="85" spans="1:30" x14ac:dyDescent="0.15">
      <c r="A85" s="286">
        <v>1309</v>
      </c>
      <c r="B85" s="286" t="s">
        <v>532</v>
      </c>
      <c r="C85" s="286">
        <v>1106007.8999999999</v>
      </c>
      <c r="D85" s="286">
        <v>0</v>
      </c>
      <c r="E85" s="286">
        <v>0</v>
      </c>
      <c r="F85" s="286">
        <v>0</v>
      </c>
      <c r="G85" s="286">
        <v>0</v>
      </c>
      <c r="H85" s="286">
        <v>0</v>
      </c>
      <c r="I85" s="286">
        <v>0</v>
      </c>
      <c r="J85" s="286">
        <v>0</v>
      </c>
      <c r="K85" s="286">
        <v>0</v>
      </c>
      <c r="L85" s="286">
        <v>0</v>
      </c>
      <c r="M85" s="286">
        <v>0</v>
      </c>
      <c r="N85" s="286">
        <v>0</v>
      </c>
      <c r="O85" s="286">
        <v>0</v>
      </c>
      <c r="P85" s="286">
        <v>0</v>
      </c>
      <c r="Q85" s="286">
        <v>0</v>
      </c>
      <c r="R85" s="286">
        <v>0</v>
      </c>
      <c r="S85" s="286">
        <v>0</v>
      </c>
      <c r="T85" s="286">
        <v>0</v>
      </c>
      <c r="U85" s="286">
        <v>1097819.58</v>
      </c>
      <c r="V85" s="286">
        <v>0</v>
      </c>
      <c r="W85" s="286">
        <v>0</v>
      </c>
      <c r="X85" s="286">
        <v>0</v>
      </c>
      <c r="Y85" s="286">
        <v>8188.32</v>
      </c>
      <c r="Z85" s="286">
        <v>0</v>
      </c>
      <c r="AA85" s="286">
        <v>0</v>
      </c>
      <c r="AB85" s="286">
        <v>0</v>
      </c>
      <c r="AC85" s="286">
        <v>0</v>
      </c>
      <c r="AD85" s="286">
        <v>0</v>
      </c>
    </row>
    <row r="86" spans="1:30" x14ac:dyDescent="0.15">
      <c r="A86" s="286">
        <v>1316</v>
      </c>
      <c r="B86" s="286" t="s">
        <v>533</v>
      </c>
      <c r="C86" s="286">
        <v>5135137.1900000004</v>
      </c>
      <c r="D86" s="286">
        <v>0</v>
      </c>
      <c r="E86" s="286">
        <v>0</v>
      </c>
      <c r="F86" s="286">
        <v>0</v>
      </c>
      <c r="G86" s="286">
        <v>0</v>
      </c>
      <c r="H86" s="286">
        <v>0</v>
      </c>
      <c r="I86" s="286">
        <v>637.19000000000005</v>
      </c>
      <c r="J86" s="286">
        <v>15820</v>
      </c>
      <c r="K86" s="286">
        <v>0</v>
      </c>
      <c r="L86" s="286">
        <v>0</v>
      </c>
      <c r="M86" s="286">
        <v>0</v>
      </c>
      <c r="N86" s="286">
        <v>0</v>
      </c>
      <c r="O86" s="286">
        <v>0</v>
      </c>
      <c r="P86" s="286">
        <v>0</v>
      </c>
      <c r="Q86" s="286">
        <v>0</v>
      </c>
      <c r="R86" s="286">
        <v>0</v>
      </c>
      <c r="S86" s="286">
        <v>637.19000000000005</v>
      </c>
      <c r="T86" s="286">
        <v>0</v>
      </c>
      <c r="U86" s="286">
        <v>4173838.13</v>
      </c>
      <c r="V86" s="286">
        <v>0</v>
      </c>
      <c r="W86" s="286">
        <v>955930</v>
      </c>
      <c r="X86" s="286">
        <v>0</v>
      </c>
      <c r="Y86" s="286">
        <v>5369.06</v>
      </c>
      <c r="Z86" s="286">
        <v>15820</v>
      </c>
      <c r="AA86" s="286">
        <v>0</v>
      </c>
      <c r="AB86" s="286">
        <v>0</v>
      </c>
      <c r="AC86" s="286">
        <v>0</v>
      </c>
      <c r="AD86" s="286">
        <v>0</v>
      </c>
    </row>
    <row r="87" spans="1:30" x14ac:dyDescent="0.15">
      <c r="A87" s="286">
        <v>1376</v>
      </c>
      <c r="B87" s="286" t="s">
        <v>534</v>
      </c>
      <c r="C87" s="286">
        <v>4862264.68</v>
      </c>
      <c r="D87" s="286">
        <v>0</v>
      </c>
      <c r="E87" s="286">
        <v>0</v>
      </c>
      <c r="F87" s="286">
        <v>0</v>
      </c>
      <c r="G87" s="286">
        <v>0</v>
      </c>
      <c r="H87" s="286">
        <v>0</v>
      </c>
      <c r="I87" s="286">
        <v>0</v>
      </c>
      <c r="J87" s="286">
        <v>0</v>
      </c>
      <c r="K87" s="286">
        <v>0</v>
      </c>
      <c r="L87" s="286">
        <v>0</v>
      </c>
      <c r="M87" s="286">
        <v>0</v>
      </c>
      <c r="N87" s="286">
        <v>0</v>
      </c>
      <c r="O87" s="286">
        <v>0</v>
      </c>
      <c r="P87" s="286">
        <v>0</v>
      </c>
      <c r="Q87" s="286">
        <v>0</v>
      </c>
      <c r="R87" s="286">
        <v>0</v>
      </c>
      <c r="S87" s="286">
        <v>0</v>
      </c>
      <c r="T87" s="286">
        <v>0</v>
      </c>
      <c r="U87" s="286">
        <v>4862264.68</v>
      </c>
      <c r="V87" s="286">
        <v>0</v>
      </c>
      <c r="W87" s="286">
        <v>0</v>
      </c>
      <c r="X87" s="286">
        <v>0</v>
      </c>
      <c r="Y87" s="286">
        <v>0</v>
      </c>
      <c r="Z87" s="286">
        <v>0</v>
      </c>
      <c r="AA87" s="286">
        <v>0</v>
      </c>
      <c r="AB87" s="286">
        <v>0</v>
      </c>
      <c r="AC87" s="286">
        <v>0</v>
      </c>
      <c r="AD87" s="286">
        <v>0</v>
      </c>
    </row>
    <row r="88" spans="1:30" x14ac:dyDescent="0.15">
      <c r="A88" s="286">
        <v>1380</v>
      </c>
      <c r="B88" s="286" t="s">
        <v>535</v>
      </c>
      <c r="C88" s="286">
        <v>2636534.12</v>
      </c>
      <c r="D88" s="286">
        <v>0</v>
      </c>
      <c r="E88" s="286">
        <v>0</v>
      </c>
      <c r="F88" s="286">
        <v>0</v>
      </c>
      <c r="G88" s="286">
        <v>0</v>
      </c>
      <c r="H88" s="286">
        <v>0</v>
      </c>
      <c r="I88" s="286">
        <v>0</v>
      </c>
      <c r="J88" s="286">
        <v>0</v>
      </c>
      <c r="K88" s="286">
        <v>0</v>
      </c>
      <c r="L88" s="286">
        <v>0</v>
      </c>
      <c r="M88" s="286">
        <v>0</v>
      </c>
      <c r="N88" s="286">
        <v>0</v>
      </c>
      <c r="O88" s="286">
        <v>0</v>
      </c>
      <c r="P88" s="286">
        <v>0</v>
      </c>
      <c r="Q88" s="286">
        <v>0</v>
      </c>
      <c r="R88" s="286">
        <v>0</v>
      </c>
      <c r="S88" s="286">
        <v>0</v>
      </c>
      <c r="T88" s="286">
        <v>0</v>
      </c>
      <c r="U88" s="286">
        <v>2636534.12</v>
      </c>
      <c r="V88" s="286">
        <v>0</v>
      </c>
      <c r="W88" s="286">
        <v>0</v>
      </c>
      <c r="X88" s="286">
        <v>0</v>
      </c>
      <c r="Y88" s="286">
        <v>0</v>
      </c>
      <c r="Z88" s="286">
        <v>0</v>
      </c>
      <c r="AA88" s="286">
        <v>0</v>
      </c>
      <c r="AB88" s="286">
        <v>0</v>
      </c>
      <c r="AC88" s="286">
        <v>0</v>
      </c>
      <c r="AD88" s="286">
        <v>0</v>
      </c>
    </row>
    <row r="89" spans="1:30" x14ac:dyDescent="0.15">
      <c r="A89" s="286">
        <v>1407</v>
      </c>
      <c r="B89" s="286" t="s">
        <v>536</v>
      </c>
      <c r="C89" s="286">
        <v>1764483.23</v>
      </c>
      <c r="D89" s="286">
        <v>0</v>
      </c>
      <c r="E89" s="286">
        <v>0</v>
      </c>
      <c r="F89" s="286">
        <v>0</v>
      </c>
      <c r="G89" s="286">
        <v>0</v>
      </c>
      <c r="H89" s="286">
        <v>0</v>
      </c>
      <c r="I89" s="286">
        <v>0</v>
      </c>
      <c r="J89" s="286">
        <v>0</v>
      </c>
      <c r="K89" s="286">
        <v>0</v>
      </c>
      <c r="L89" s="286">
        <v>0</v>
      </c>
      <c r="M89" s="286">
        <v>0</v>
      </c>
      <c r="N89" s="286">
        <v>0</v>
      </c>
      <c r="O89" s="286">
        <v>0</v>
      </c>
      <c r="P89" s="286">
        <v>0</v>
      </c>
      <c r="Q89" s="286">
        <v>0</v>
      </c>
      <c r="R89" s="286">
        <v>0</v>
      </c>
      <c r="S89" s="286">
        <v>0</v>
      </c>
      <c r="T89" s="286">
        <v>0</v>
      </c>
      <c r="U89" s="286">
        <v>1764483.23</v>
      </c>
      <c r="V89" s="286">
        <v>0</v>
      </c>
      <c r="W89" s="286">
        <v>0</v>
      </c>
      <c r="X89" s="286">
        <v>0</v>
      </c>
      <c r="Y89" s="286">
        <v>0</v>
      </c>
      <c r="Z89" s="286">
        <v>0</v>
      </c>
      <c r="AA89" s="286">
        <v>0</v>
      </c>
      <c r="AB89" s="286">
        <v>0</v>
      </c>
      <c r="AC89" s="286">
        <v>0</v>
      </c>
      <c r="AD89" s="286">
        <v>0</v>
      </c>
    </row>
    <row r="90" spans="1:30" x14ac:dyDescent="0.15">
      <c r="A90" s="286">
        <v>1414</v>
      </c>
      <c r="B90" s="286" t="s">
        <v>537</v>
      </c>
      <c r="C90" s="286">
        <v>5984769.1299999999</v>
      </c>
      <c r="D90" s="286">
        <v>0</v>
      </c>
      <c r="E90" s="286">
        <v>0</v>
      </c>
      <c r="F90" s="286">
        <v>0</v>
      </c>
      <c r="G90" s="286">
        <v>0</v>
      </c>
      <c r="H90" s="286">
        <v>0</v>
      </c>
      <c r="I90" s="286">
        <v>0</v>
      </c>
      <c r="J90" s="286">
        <v>2245000</v>
      </c>
      <c r="K90" s="286">
        <v>18106.580000000002</v>
      </c>
      <c r="L90" s="286">
        <v>0</v>
      </c>
      <c r="M90" s="286">
        <v>0</v>
      </c>
      <c r="N90" s="286">
        <v>0</v>
      </c>
      <c r="O90" s="286">
        <v>0</v>
      </c>
      <c r="P90" s="286">
        <v>0</v>
      </c>
      <c r="Q90" s="286">
        <v>0</v>
      </c>
      <c r="R90" s="286">
        <v>0</v>
      </c>
      <c r="S90" s="286">
        <v>0</v>
      </c>
      <c r="T90" s="286">
        <v>0</v>
      </c>
      <c r="U90" s="286">
        <v>3089886.92</v>
      </c>
      <c r="V90" s="286">
        <v>2245000</v>
      </c>
      <c r="W90" s="286">
        <v>600000</v>
      </c>
      <c r="X90" s="286">
        <v>49882.21</v>
      </c>
      <c r="Y90" s="286">
        <v>0</v>
      </c>
      <c r="Z90" s="286">
        <v>2263106.58</v>
      </c>
      <c r="AA90" s="286">
        <v>0</v>
      </c>
      <c r="AB90" s="286">
        <v>0</v>
      </c>
      <c r="AC90" s="286">
        <v>0</v>
      </c>
      <c r="AD90" s="286">
        <v>0</v>
      </c>
    </row>
    <row r="91" spans="1:30" x14ac:dyDescent="0.15">
      <c r="A91" s="286">
        <v>1421</v>
      </c>
      <c r="B91" s="286" t="s">
        <v>874</v>
      </c>
      <c r="C91" s="286">
        <v>514723.91</v>
      </c>
      <c r="D91" s="286">
        <v>0</v>
      </c>
      <c r="E91" s="286">
        <v>0</v>
      </c>
      <c r="F91" s="286">
        <v>0</v>
      </c>
      <c r="G91" s="286">
        <v>0</v>
      </c>
      <c r="H91" s="286">
        <v>0</v>
      </c>
      <c r="I91" s="286">
        <v>0</v>
      </c>
      <c r="J91" s="286">
        <v>0</v>
      </c>
      <c r="K91" s="286">
        <v>2077.6</v>
      </c>
      <c r="L91" s="286">
        <v>0</v>
      </c>
      <c r="M91" s="286">
        <v>0</v>
      </c>
      <c r="N91" s="286">
        <v>0</v>
      </c>
      <c r="O91" s="286">
        <v>0</v>
      </c>
      <c r="P91" s="286">
        <v>0</v>
      </c>
      <c r="Q91" s="286">
        <v>0</v>
      </c>
      <c r="R91" s="286">
        <v>0</v>
      </c>
      <c r="S91" s="286">
        <v>0</v>
      </c>
      <c r="T91" s="286">
        <v>0</v>
      </c>
      <c r="U91" s="286">
        <v>479329.6</v>
      </c>
      <c r="V91" s="286">
        <v>0</v>
      </c>
      <c r="W91" s="286">
        <v>0</v>
      </c>
      <c r="X91" s="286">
        <v>35394.31</v>
      </c>
      <c r="Y91" s="286">
        <v>0</v>
      </c>
      <c r="Z91" s="286">
        <v>2077.6</v>
      </c>
      <c r="AA91" s="286">
        <v>0</v>
      </c>
      <c r="AB91" s="286">
        <v>0</v>
      </c>
      <c r="AC91" s="286">
        <v>0</v>
      </c>
      <c r="AD91" s="286">
        <v>0</v>
      </c>
    </row>
    <row r="92" spans="1:30" x14ac:dyDescent="0.15">
      <c r="A92" s="286">
        <v>1428</v>
      </c>
      <c r="B92" s="286" t="s">
        <v>538</v>
      </c>
      <c r="C92" s="286">
        <v>1925735.97</v>
      </c>
      <c r="D92" s="286">
        <v>0</v>
      </c>
      <c r="E92" s="286">
        <v>0</v>
      </c>
      <c r="F92" s="286">
        <v>0</v>
      </c>
      <c r="G92" s="286">
        <v>0</v>
      </c>
      <c r="H92" s="286">
        <v>0</v>
      </c>
      <c r="I92" s="286">
        <v>0</v>
      </c>
      <c r="J92" s="286">
        <v>0</v>
      </c>
      <c r="K92" s="286">
        <v>0</v>
      </c>
      <c r="L92" s="286">
        <v>0</v>
      </c>
      <c r="M92" s="286">
        <v>0</v>
      </c>
      <c r="N92" s="286">
        <v>0</v>
      </c>
      <c r="O92" s="286">
        <v>0</v>
      </c>
      <c r="P92" s="286">
        <v>0</v>
      </c>
      <c r="Q92" s="286">
        <v>0</v>
      </c>
      <c r="R92" s="286">
        <v>0</v>
      </c>
      <c r="S92" s="286">
        <v>0</v>
      </c>
      <c r="T92" s="286">
        <v>0</v>
      </c>
      <c r="U92" s="286">
        <v>1136864.02</v>
      </c>
      <c r="V92" s="286">
        <v>584071.94999999995</v>
      </c>
      <c r="W92" s="286">
        <v>204800</v>
      </c>
      <c r="X92" s="286">
        <v>0</v>
      </c>
      <c r="Y92" s="286">
        <v>0</v>
      </c>
      <c r="Z92" s="286">
        <v>0</v>
      </c>
      <c r="AA92" s="286">
        <v>0</v>
      </c>
      <c r="AB92" s="286">
        <v>0</v>
      </c>
      <c r="AC92" s="286">
        <v>0</v>
      </c>
      <c r="AD92" s="286">
        <v>0</v>
      </c>
    </row>
    <row r="93" spans="1:30" x14ac:dyDescent="0.15">
      <c r="A93" s="286">
        <v>1449</v>
      </c>
      <c r="B93" s="286" t="s">
        <v>539</v>
      </c>
      <c r="C93" s="286">
        <v>114100.1</v>
      </c>
      <c r="D93" s="286">
        <v>0</v>
      </c>
      <c r="E93" s="286">
        <v>0</v>
      </c>
      <c r="F93" s="286">
        <v>0</v>
      </c>
      <c r="G93" s="286">
        <v>0</v>
      </c>
      <c r="H93" s="286">
        <v>0</v>
      </c>
      <c r="I93" s="286">
        <v>0</v>
      </c>
      <c r="J93" s="286">
        <v>0</v>
      </c>
      <c r="K93" s="286">
        <v>0</v>
      </c>
      <c r="L93" s="286">
        <v>0</v>
      </c>
      <c r="M93" s="286">
        <v>0</v>
      </c>
      <c r="N93" s="286">
        <v>0</v>
      </c>
      <c r="O93" s="286">
        <v>0</v>
      </c>
      <c r="P93" s="286">
        <v>0</v>
      </c>
      <c r="Q93" s="286">
        <v>0</v>
      </c>
      <c r="R93" s="286">
        <v>0</v>
      </c>
      <c r="S93" s="286">
        <v>0</v>
      </c>
      <c r="T93" s="286">
        <v>0</v>
      </c>
      <c r="U93" s="286">
        <v>114100.1</v>
      </c>
      <c r="V93" s="286">
        <v>0</v>
      </c>
      <c r="W93" s="286">
        <v>0</v>
      </c>
      <c r="X93" s="286">
        <v>0</v>
      </c>
      <c r="Y93" s="286">
        <v>0</v>
      </c>
      <c r="Z93" s="286">
        <v>0</v>
      </c>
      <c r="AA93" s="286">
        <v>0</v>
      </c>
      <c r="AB93" s="286">
        <v>0</v>
      </c>
      <c r="AC93" s="286">
        <v>0</v>
      </c>
      <c r="AD93" s="286">
        <v>0</v>
      </c>
    </row>
    <row r="94" spans="1:30" x14ac:dyDescent="0.15">
      <c r="A94" s="286">
        <v>1491</v>
      </c>
      <c r="B94" s="286" t="s">
        <v>540</v>
      </c>
      <c r="C94" s="286">
        <v>556940.69999999995</v>
      </c>
      <c r="D94" s="286">
        <v>0</v>
      </c>
      <c r="E94" s="286">
        <v>0</v>
      </c>
      <c r="F94" s="286">
        <v>0</v>
      </c>
      <c r="G94" s="286">
        <v>0</v>
      </c>
      <c r="H94" s="286">
        <v>0</v>
      </c>
      <c r="I94" s="286">
        <v>0</v>
      </c>
      <c r="J94" s="286">
        <v>0</v>
      </c>
      <c r="K94" s="286">
        <v>0</v>
      </c>
      <c r="L94" s="286">
        <v>0</v>
      </c>
      <c r="M94" s="286">
        <v>0</v>
      </c>
      <c r="N94" s="286">
        <v>0</v>
      </c>
      <c r="O94" s="286">
        <v>0</v>
      </c>
      <c r="P94" s="286">
        <v>0</v>
      </c>
      <c r="Q94" s="286">
        <v>0</v>
      </c>
      <c r="R94" s="286">
        <v>0</v>
      </c>
      <c r="S94" s="286">
        <v>0</v>
      </c>
      <c r="T94" s="286">
        <v>0</v>
      </c>
      <c r="U94" s="286">
        <v>477661.01</v>
      </c>
      <c r="V94" s="286">
        <v>74695</v>
      </c>
      <c r="W94" s="286">
        <v>0</v>
      </c>
      <c r="X94" s="286">
        <v>4584.6899999999996</v>
      </c>
      <c r="Y94" s="286">
        <v>0</v>
      </c>
      <c r="Z94" s="286">
        <v>0</v>
      </c>
      <c r="AA94" s="286">
        <v>0</v>
      </c>
      <c r="AB94" s="286">
        <v>0</v>
      </c>
      <c r="AC94" s="286">
        <v>0</v>
      </c>
      <c r="AD94" s="286">
        <v>0</v>
      </c>
    </row>
    <row r="95" spans="1:30" x14ac:dyDescent="0.15">
      <c r="A95" s="286">
        <v>1499</v>
      </c>
      <c r="B95" s="286" t="s">
        <v>541</v>
      </c>
      <c r="C95" s="286">
        <v>1104609.1200000001</v>
      </c>
      <c r="D95" s="286">
        <v>0</v>
      </c>
      <c r="E95" s="286">
        <v>46779</v>
      </c>
      <c r="F95" s="286">
        <v>0</v>
      </c>
      <c r="G95" s="286">
        <v>0</v>
      </c>
      <c r="H95" s="286">
        <v>0</v>
      </c>
      <c r="I95" s="286">
        <v>3428</v>
      </c>
      <c r="J95" s="286">
        <v>0</v>
      </c>
      <c r="K95" s="286">
        <v>6336.03</v>
      </c>
      <c r="L95" s="286">
        <v>0</v>
      </c>
      <c r="M95" s="286">
        <v>0</v>
      </c>
      <c r="N95" s="286">
        <v>0</v>
      </c>
      <c r="O95" s="286">
        <v>0</v>
      </c>
      <c r="P95" s="286">
        <v>0</v>
      </c>
      <c r="Q95" s="286">
        <v>0</v>
      </c>
      <c r="R95" s="286">
        <v>0</v>
      </c>
      <c r="S95" s="286">
        <v>50207</v>
      </c>
      <c r="T95" s="286">
        <v>0</v>
      </c>
      <c r="U95" s="286">
        <v>1050920.77</v>
      </c>
      <c r="V95" s="286">
        <v>0</v>
      </c>
      <c r="W95" s="286">
        <v>0</v>
      </c>
      <c r="X95" s="286">
        <v>104.25</v>
      </c>
      <c r="Y95" s="286">
        <v>53584.1</v>
      </c>
      <c r="Z95" s="286">
        <v>6336.03</v>
      </c>
      <c r="AA95" s="286">
        <v>0</v>
      </c>
      <c r="AB95" s="286">
        <v>0</v>
      </c>
      <c r="AC95" s="286">
        <v>0</v>
      </c>
      <c r="AD95" s="286">
        <v>0</v>
      </c>
    </row>
    <row r="96" spans="1:30" x14ac:dyDescent="0.15">
      <c r="A96" s="286">
        <v>1526</v>
      </c>
      <c r="B96" s="286" t="s">
        <v>542</v>
      </c>
      <c r="C96" s="286">
        <v>2196503.08</v>
      </c>
      <c r="D96" s="286">
        <v>0</v>
      </c>
      <c r="E96" s="286">
        <v>0</v>
      </c>
      <c r="F96" s="286">
        <v>0</v>
      </c>
      <c r="G96" s="286">
        <v>0</v>
      </c>
      <c r="H96" s="286">
        <v>0</v>
      </c>
      <c r="I96" s="286">
        <v>0</v>
      </c>
      <c r="J96" s="286">
        <v>0</v>
      </c>
      <c r="K96" s="286">
        <v>0</v>
      </c>
      <c r="L96" s="286">
        <v>0</v>
      </c>
      <c r="M96" s="286">
        <v>0</v>
      </c>
      <c r="N96" s="286">
        <v>0</v>
      </c>
      <c r="O96" s="286">
        <v>0</v>
      </c>
      <c r="P96" s="286">
        <v>0</v>
      </c>
      <c r="Q96" s="286">
        <v>0</v>
      </c>
      <c r="R96" s="286">
        <v>0</v>
      </c>
      <c r="S96" s="286">
        <v>0</v>
      </c>
      <c r="T96" s="286">
        <v>0</v>
      </c>
      <c r="U96" s="286">
        <v>2188903.08</v>
      </c>
      <c r="V96" s="286">
        <v>0</v>
      </c>
      <c r="W96" s="286">
        <v>7600</v>
      </c>
      <c r="X96" s="286">
        <v>0</v>
      </c>
      <c r="Y96" s="286">
        <v>0</v>
      </c>
      <c r="Z96" s="286">
        <v>0</v>
      </c>
      <c r="AA96" s="286">
        <v>0</v>
      </c>
      <c r="AB96" s="286">
        <v>0</v>
      </c>
      <c r="AC96" s="286">
        <v>0</v>
      </c>
      <c r="AD96" s="286">
        <v>0</v>
      </c>
    </row>
    <row r="97" spans="1:30" x14ac:dyDescent="0.15">
      <c r="A97" s="286">
        <v>1540</v>
      </c>
      <c r="B97" s="286" t="s">
        <v>543</v>
      </c>
      <c r="C97" s="286">
        <v>1419158.78</v>
      </c>
      <c r="D97" s="286">
        <v>0</v>
      </c>
      <c r="E97" s="286">
        <v>0</v>
      </c>
      <c r="F97" s="286">
        <v>0</v>
      </c>
      <c r="G97" s="286">
        <v>0</v>
      </c>
      <c r="H97" s="286">
        <v>0</v>
      </c>
      <c r="I97" s="286">
        <v>0</v>
      </c>
      <c r="J97" s="286">
        <v>0</v>
      </c>
      <c r="K97" s="286">
        <v>31906.29</v>
      </c>
      <c r="L97" s="286">
        <v>0</v>
      </c>
      <c r="M97" s="286">
        <v>0</v>
      </c>
      <c r="N97" s="286">
        <v>0</v>
      </c>
      <c r="O97" s="286">
        <v>0</v>
      </c>
      <c r="P97" s="286">
        <v>0</v>
      </c>
      <c r="Q97" s="286">
        <v>0</v>
      </c>
      <c r="R97" s="286">
        <v>0</v>
      </c>
      <c r="S97" s="286">
        <v>0</v>
      </c>
      <c r="T97" s="286">
        <v>0</v>
      </c>
      <c r="U97" s="286">
        <v>1419158.78</v>
      </c>
      <c r="V97" s="286">
        <v>0</v>
      </c>
      <c r="W97" s="286">
        <v>0</v>
      </c>
      <c r="X97" s="286">
        <v>0</v>
      </c>
      <c r="Y97" s="286">
        <v>0</v>
      </c>
      <c r="Z97" s="286">
        <v>31906.29</v>
      </c>
      <c r="AA97" s="286">
        <v>0</v>
      </c>
      <c r="AB97" s="286">
        <v>0</v>
      </c>
      <c r="AC97" s="286">
        <v>0</v>
      </c>
      <c r="AD97" s="286">
        <v>0</v>
      </c>
    </row>
    <row r="98" spans="1:30" x14ac:dyDescent="0.15">
      <c r="A98" s="286">
        <v>1554</v>
      </c>
      <c r="B98" s="286" t="s">
        <v>544</v>
      </c>
      <c r="C98" s="286">
        <v>15559702.92</v>
      </c>
      <c r="D98" s="286">
        <v>0</v>
      </c>
      <c r="E98" s="286">
        <v>0</v>
      </c>
      <c r="F98" s="286">
        <v>0</v>
      </c>
      <c r="G98" s="286">
        <v>0</v>
      </c>
      <c r="H98" s="286">
        <v>0</v>
      </c>
      <c r="I98" s="286">
        <v>0</v>
      </c>
      <c r="J98" s="286">
        <v>0</v>
      </c>
      <c r="K98" s="286">
        <v>0</v>
      </c>
      <c r="L98" s="286">
        <v>0</v>
      </c>
      <c r="M98" s="286">
        <v>0</v>
      </c>
      <c r="N98" s="286">
        <v>0</v>
      </c>
      <c r="O98" s="286">
        <v>0</v>
      </c>
      <c r="P98" s="286">
        <v>0</v>
      </c>
      <c r="Q98" s="286">
        <v>0</v>
      </c>
      <c r="R98" s="286">
        <v>0</v>
      </c>
      <c r="S98" s="286">
        <v>0</v>
      </c>
      <c r="T98" s="286">
        <v>0</v>
      </c>
      <c r="U98" s="286">
        <v>15559702.92</v>
      </c>
      <c r="V98" s="286">
        <v>0</v>
      </c>
      <c r="W98" s="286">
        <v>0</v>
      </c>
      <c r="X98" s="286">
        <v>0</v>
      </c>
      <c r="Y98" s="286">
        <v>0</v>
      </c>
      <c r="Z98" s="286">
        <v>0</v>
      </c>
      <c r="AA98" s="286">
        <v>0</v>
      </c>
      <c r="AB98" s="286">
        <v>0</v>
      </c>
      <c r="AC98" s="286">
        <v>0</v>
      </c>
      <c r="AD98" s="286">
        <v>0</v>
      </c>
    </row>
    <row r="99" spans="1:30" x14ac:dyDescent="0.15">
      <c r="A99" s="286">
        <v>1561</v>
      </c>
      <c r="B99" s="286" t="s">
        <v>545</v>
      </c>
      <c r="C99" s="286">
        <v>681334.71</v>
      </c>
      <c r="D99" s="286">
        <v>0</v>
      </c>
      <c r="E99" s="286">
        <v>0</v>
      </c>
      <c r="F99" s="286">
        <v>0</v>
      </c>
      <c r="G99" s="286">
        <v>0</v>
      </c>
      <c r="H99" s="286">
        <v>0</v>
      </c>
      <c r="I99" s="286">
        <v>0</v>
      </c>
      <c r="J99" s="286">
        <v>0</v>
      </c>
      <c r="K99" s="286">
        <v>0</v>
      </c>
      <c r="L99" s="286">
        <v>0</v>
      </c>
      <c r="M99" s="286">
        <v>0</v>
      </c>
      <c r="N99" s="286">
        <v>0</v>
      </c>
      <c r="O99" s="286">
        <v>0</v>
      </c>
      <c r="P99" s="286">
        <v>0</v>
      </c>
      <c r="Q99" s="286">
        <v>0</v>
      </c>
      <c r="R99" s="286">
        <v>0</v>
      </c>
      <c r="S99" s="286">
        <v>0</v>
      </c>
      <c r="T99" s="286">
        <v>0</v>
      </c>
      <c r="U99" s="286">
        <v>676334.71</v>
      </c>
      <c r="V99" s="286">
        <v>5000</v>
      </c>
      <c r="W99" s="286">
        <v>0</v>
      </c>
      <c r="X99" s="286">
        <v>0</v>
      </c>
      <c r="Y99" s="286">
        <v>0</v>
      </c>
      <c r="Z99" s="286">
        <v>0</v>
      </c>
      <c r="AA99" s="286">
        <v>0</v>
      </c>
      <c r="AB99" s="286">
        <v>0</v>
      </c>
      <c r="AC99" s="286">
        <v>0</v>
      </c>
      <c r="AD99" s="286">
        <v>0</v>
      </c>
    </row>
    <row r="100" spans="1:30" x14ac:dyDescent="0.15">
      <c r="A100" s="286">
        <v>1568</v>
      </c>
      <c r="B100" s="286" t="s">
        <v>546</v>
      </c>
      <c r="C100" s="286">
        <v>2942548.5</v>
      </c>
      <c r="D100" s="286">
        <v>0</v>
      </c>
      <c r="E100" s="286">
        <v>0</v>
      </c>
      <c r="F100" s="286">
        <v>0</v>
      </c>
      <c r="G100" s="286">
        <v>0</v>
      </c>
      <c r="H100" s="286">
        <v>0</v>
      </c>
      <c r="I100" s="286">
        <v>0</v>
      </c>
      <c r="J100" s="286">
        <v>0</v>
      </c>
      <c r="K100" s="286">
        <v>0</v>
      </c>
      <c r="L100" s="286">
        <v>0</v>
      </c>
      <c r="M100" s="286">
        <v>0</v>
      </c>
      <c r="N100" s="286">
        <v>0</v>
      </c>
      <c r="O100" s="286">
        <v>0</v>
      </c>
      <c r="P100" s="286">
        <v>0</v>
      </c>
      <c r="Q100" s="286">
        <v>0</v>
      </c>
      <c r="R100" s="286">
        <v>0</v>
      </c>
      <c r="S100" s="286">
        <v>0</v>
      </c>
      <c r="T100" s="286">
        <v>0</v>
      </c>
      <c r="U100" s="286">
        <v>2942548.5</v>
      </c>
      <c r="V100" s="286">
        <v>0</v>
      </c>
      <c r="W100" s="286">
        <v>0</v>
      </c>
      <c r="X100" s="286">
        <v>0</v>
      </c>
      <c r="Y100" s="286">
        <v>0</v>
      </c>
      <c r="Z100" s="286">
        <v>0</v>
      </c>
      <c r="AA100" s="286">
        <v>0</v>
      </c>
      <c r="AB100" s="286">
        <v>0</v>
      </c>
      <c r="AC100" s="286">
        <v>0</v>
      </c>
      <c r="AD100" s="286">
        <v>0</v>
      </c>
    </row>
    <row r="101" spans="1:30" x14ac:dyDescent="0.15">
      <c r="A101" s="286">
        <v>1582</v>
      </c>
      <c r="B101" s="286" t="s">
        <v>547</v>
      </c>
      <c r="C101" s="286">
        <v>443575</v>
      </c>
      <c r="D101" s="286">
        <v>0</v>
      </c>
      <c r="E101" s="286">
        <v>0</v>
      </c>
      <c r="F101" s="286">
        <v>132884</v>
      </c>
      <c r="G101" s="286">
        <v>0</v>
      </c>
      <c r="H101" s="286">
        <v>0</v>
      </c>
      <c r="I101" s="286">
        <v>0</v>
      </c>
      <c r="J101" s="286">
        <v>0</v>
      </c>
      <c r="K101" s="286">
        <v>0</v>
      </c>
      <c r="L101" s="286">
        <v>0</v>
      </c>
      <c r="M101" s="286">
        <v>0</v>
      </c>
      <c r="N101" s="286">
        <v>0</v>
      </c>
      <c r="O101" s="286">
        <v>0</v>
      </c>
      <c r="P101" s="286">
        <v>0</v>
      </c>
      <c r="Q101" s="286">
        <v>0</v>
      </c>
      <c r="R101" s="286">
        <v>0</v>
      </c>
      <c r="S101" s="286">
        <v>0</v>
      </c>
      <c r="T101" s="286">
        <v>0</v>
      </c>
      <c r="U101" s="286">
        <v>402176.86</v>
      </c>
      <c r="V101" s="286">
        <v>132884</v>
      </c>
      <c r="W101" s="286">
        <v>0</v>
      </c>
      <c r="X101" s="286">
        <v>41398.14</v>
      </c>
      <c r="Y101" s="286">
        <v>0</v>
      </c>
      <c r="Z101" s="286">
        <v>0</v>
      </c>
      <c r="AA101" s="286">
        <v>0</v>
      </c>
      <c r="AB101" s="286">
        <v>0</v>
      </c>
      <c r="AC101" s="286">
        <v>0</v>
      </c>
      <c r="AD101" s="286">
        <v>0</v>
      </c>
    </row>
    <row r="102" spans="1:30" x14ac:dyDescent="0.15">
      <c r="A102" s="286">
        <v>1600</v>
      </c>
      <c r="B102" s="286" t="s">
        <v>548</v>
      </c>
      <c r="C102" s="286">
        <v>552799.07999999996</v>
      </c>
      <c r="D102" s="286">
        <v>0</v>
      </c>
      <c r="E102" s="286">
        <v>0</v>
      </c>
      <c r="F102" s="286">
        <v>0</v>
      </c>
      <c r="G102" s="286">
        <v>0</v>
      </c>
      <c r="H102" s="286">
        <v>0</v>
      </c>
      <c r="I102" s="286">
        <v>0</v>
      </c>
      <c r="J102" s="286">
        <v>0</v>
      </c>
      <c r="K102" s="286">
        <v>0</v>
      </c>
      <c r="L102" s="286">
        <v>0</v>
      </c>
      <c r="M102" s="286">
        <v>0</v>
      </c>
      <c r="N102" s="286">
        <v>0</v>
      </c>
      <c r="O102" s="286">
        <v>0</v>
      </c>
      <c r="P102" s="286">
        <v>0</v>
      </c>
      <c r="Q102" s="286">
        <v>0</v>
      </c>
      <c r="R102" s="286">
        <v>0</v>
      </c>
      <c r="S102" s="286">
        <v>0</v>
      </c>
      <c r="T102" s="286">
        <v>0</v>
      </c>
      <c r="U102" s="286">
        <v>552799.07999999996</v>
      </c>
      <c r="V102" s="286">
        <v>0</v>
      </c>
      <c r="W102" s="286">
        <v>0</v>
      </c>
      <c r="X102" s="286">
        <v>0</v>
      </c>
      <c r="Y102" s="286">
        <v>0</v>
      </c>
      <c r="Z102" s="286">
        <v>0</v>
      </c>
      <c r="AA102" s="286">
        <v>0</v>
      </c>
      <c r="AB102" s="286">
        <v>0</v>
      </c>
      <c r="AC102" s="286">
        <v>0</v>
      </c>
      <c r="AD102" s="286">
        <v>0</v>
      </c>
    </row>
    <row r="103" spans="1:30" x14ac:dyDescent="0.15">
      <c r="A103" s="286">
        <v>1631</v>
      </c>
      <c r="B103" s="286" t="s">
        <v>549</v>
      </c>
      <c r="C103" s="286">
        <v>386546.94</v>
      </c>
      <c r="D103" s="286">
        <v>0</v>
      </c>
      <c r="E103" s="286">
        <v>0</v>
      </c>
      <c r="F103" s="286">
        <v>0</v>
      </c>
      <c r="G103" s="286">
        <v>0</v>
      </c>
      <c r="H103" s="286">
        <v>0</v>
      </c>
      <c r="I103" s="286">
        <v>0</v>
      </c>
      <c r="J103" s="286">
        <v>0</v>
      </c>
      <c r="K103" s="286">
        <v>0</v>
      </c>
      <c r="L103" s="286">
        <v>0</v>
      </c>
      <c r="M103" s="286">
        <v>0</v>
      </c>
      <c r="N103" s="286">
        <v>0</v>
      </c>
      <c r="O103" s="286">
        <v>0</v>
      </c>
      <c r="P103" s="286">
        <v>0</v>
      </c>
      <c r="Q103" s="286">
        <v>0</v>
      </c>
      <c r="R103" s="286">
        <v>0</v>
      </c>
      <c r="S103" s="286">
        <v>0</v>
      </c>
      <c r="T103" s="286">
        <v>0</v>
      </c>
      <c r="U103" s="286">
        <v>386546.94</v>
      </c>
      <c r="V103" s="286">
        <v>0</v>
      </c>
      <c r="W103" s="286">
        <v>0</v>
      </c>
      <c r="X103" s="286">
        <v>0</v>
      </c>
      <c r="Y103" s="286">
        <v>0</v>
      </c>
      <c r="Z103" s="286">
        <v>0</v>
      </c>
      <c r="AA103" s="286">
        <v>0</v>
      </c>
      <c r="AB103" s="286">
        <v>0</v>
      </c>
      <c r="AC103" s="286">
        <v>0</v>
      </c>
      <c r="AD103" s="286">
        <v>0</v>
      </c>
    </row>
    <row r="104" spans="1:30" x14ac:dyDescent="0.15">
      <c r="A104" s="286">
        <v>1638</v>
      </c>
      <c r="B104" s="286" t="s">
        <v>550</v>
      </c>
      <c r="C104" s="286">
        <v>3424300.56</v>
      </c>
      <c r="D104" s="286">
        <v>0</v>
      </c>
      <c r="E104" s="286">
        <v>0</v>
      </c>
      <c r="F104" s="286">
        <v>0</v>
      </c>
      <c r="G104" s="286">
        <v>0</v>
      </c>
      <c r="H104" s="286">
        <v>0</v>
      </c>
      <c r="I104" s="286">
        <v>0</v>
      </c>
      <c r="J104" s="286">
        <v>0</v>
      </c>
      <c r="K104" s="286">
        <v>0</v>
      </c>
      <c r="L104" s="286">
        <v>0</v>
      </c>
      <c r="M104" s="286">
        <v>0</v>
      </c>
      <c r="N104" s="286">
        <v>0</v>
      </c>
      <c r="O104" s="286">
        <v>0</v>
      </c>
      <c r="P104" s="286">
        <v>0</v>
      </c>
      <c r="Q104" s="286">
        <v>0</v>
      </c>
      <c r="R104" s="286">
        <v>0</v>
      </c>
      <c r="S104" s="286">
        <v>0</v>
      </c>
      <c r="T104" s="286">
        <v>0</v>
      </c>
      <c r="U104" s="286">
        <v>3164331.99</v>
      </c>
      <c r="V104" s="286">
        <v>10603.2</v>
      </c>
      <c r="W104" s="286">
        <v>0</v>
      </c>
      <c r="X104" s="286">
        <v>0</v>
      </c>
      <c r="Y104" s="286">
        <v>249365.37</v>
      </c>
      <c r="Z104" s="286">
        <v>0</v>
      </c>
      <c r="AA104" s="286">
        <v>0</v>
      </c>
      <c r="AB104" s="286">
        <v>0</v>
      </c>
      <c r="AC104" s="286">
        <v>0</v>
      </c>
      <c r="AD104" s="286">
        <v>0</v>
      </c>
    </row>
    <row r="105" spans="1:30" x14ac:dyDescent="0.15">
      <c r="A105" s="286">
        <v>1645</v>
      </c>
      <c r="B105" s="286" t="s">
        <v>551</v>
      </c>
      <c r="C105" s="286">
        <v>1242013.76</v>
      </c>
      <c r="D105" s="286">
        <v>0</v>
      </c>
      <c r="E105" s="286">
        <v>0</v>
      </c>
      <c r="F105" s="286">
        <v>0</v>
      </c>
      <c r="G105" s="286">
        <v>0</v>
      </c>
      <c r="H105" s="286">
        <v>0</v>
      </c>
      <c r="I105" s="286">
        <v>0</v>
      </c>
      <c r="J105" s="286">
        <v>0</v>
      </c>
      <c r="K105" s="286">
        <v>9061.11</v>
      </c>
      <c r="L105" s="286">
        <v>0</v>
      </c>
      <c r="M105" s="286">
        <v>0</v>
      </c>
      <c r="N105" s="286">
        <v>0</v>
      </c>
      <c r="O105" s="286">
        <v>0</v>
      </c>
      <c r="P105" s="286">
        <v>0</v>
      </c>
      <c r="Q105" s="286">
        <v>0</v>
      </c>
      <c r="R105" s="286">
        <v>0</v>
      </c>
      <c r="S105" s="286">
        <v>0</v>
      </c>
      <c r="T105" s="286">
        <v>0</v>
      </c>
      <c r="U105" s="286">
        <v>957013.76</v>
      </c>
      <c r="V105" s="286">
        <v>0</v>
      </c>
      <c r="W105" s="286">
        <v>285000</v>
      </c>
      <c r="X105" s="286">
        <v>0</v>
      </c>
      <c r="Y105" s="286">
        <v>0</v>
      </c>
      <c r="Z105" s="286">
        <v>9061.11</v>
      </c>
      <c r="AA105" s="286">
        <v>0</v>
      </c>
      <c r="AB105" s="286">
        <v>0</v>
      </c>
      <c r="AC105" s="286">
        <v>0</v>
      </c>
      <c r="AD105" s="286">
        <v>0</v>
      </c>
    </row>
    <row r="106" spans="1:30" x14ac:dyDescent="0.15">
      <c r="A106" s="286">
        <v>1659</v>
      </c>
      <c r="B106" s="286" t="s">
        <v>552</v>
      </c>
      <c r="C106" s="286">
        <v>2236690.7799999998</v>
      </c>
      <c r="D106" s="286">
        <v>0</v>
      </c>
      <c r="E106" s="286">
        <v>0</v>
      </c>
      <c r="F106" s="286">
        <v>0</v>
      </c>
      <c r="G106" s="286">
        <v>0</v>
      </c>
      <c r="H106" s="286">
        <v>0</v>
      </c>
      <c r="I106" s="286">
        <v>0</v>
      </c>
      <c r="J106" s="286">
        <v>0</v>
      </c>
      <c r="K106" s="286">
        <v>0</v>
      </c>
      <c r="L106" s="286">
        <v>0</v>
      </c>
      <c r="M106" s="286">
        <v>0</v>
      </c>
      <c r="N106" s="286">
        <v>0</v>
      </c>
      <c r="O106" s="286">
        <v>0</v>
      </c>
      <c r="P106" s="286">
        <v>0</v>
      </c>
      <c r="Q106" s="286">
        <v>0</v>
      </c>
      <c r="R106" s="286">
        <v>0</v>
      </c>
      <c r="S106" s="286">
        <v>0</v>
      </c>
      <c r="T106" s="286">
        <v>0</v>
      </c>
      <c r="U106" s="286">
        <v>2098275.12</v>
      </c>
      <c r="V106" s="286">
        <v>22796.5</v>
      </c>
      <c r="W106" s="286">
        <v>100000</v>
      </c>
      <c r="X106" s="286">
        <v>15619.16</v>
      </c>
      <c r="Y106" s="286">
        <v>0</v>
      </c>
      <c r="Z106" s="286">
        <v>0</v>
      </c>
      <c r="AA106" s="286">
        <v>0</v>
      </c>
      <c r="AB106" s="286">
        <v>0</v>
      </c>
      <c r="AC106" s="286">
        <v>0</v>
      </c>
      <c r="AD106" s="286">
        <v>0</v>
      </c>
    </row>
    <row r="107" spans="1:30" x14ac:dyDescent="0.15">
      <c r="A107" s="286">
        <v>1666</v>
      </c>
      <c r="B107" s="286" t="s">
        <v>553</v>
      </c>
      <c r="C107" s="286">
        <v>562519.42000000004</v>
      </c>
      <c r="D107" s="286">
        <v>0</v>
      </c>
      <c r="E107" s="286">
        <v>0</v>
      </c>
      <c r="F107" s="286">
        <v>0</v>
      </c>
      <c r="G107" s="286">
        <v>0</v>
      </c>
      <c r="H107" s="286">
        <v>0</v>
      </c>
      <c r="I107" s="286">
        <v>0</v>
      </c>
      <c r="J107" s="286">
        <v>0</v>
      </c>
      <c r="K107" s="286">
        <v>0</v>
      </c>
      <c r="L107" s="286">
        <v>0</v>
      </c>
      <c r="M107" s="286">
        <v>0</v>
      </c>
      <c r="N107" s="286">
        <v>0</v>
      </c>
      <c r="O107" s="286">
        <v>0</v>
      </c>
      <c r="P107" s="286">
        <v>0</v>
      </c>
      <c r="Q107" s="286">
        <v>0</v>
      </c>
      <c r="R107" s="286">
        <v>0</v>
      </c>
      <c r="S107" s="286">
        <v>0</v>
      </c>
      <c r="T107" s="286">
        <v>0</v>
      </c>
      <c r="U107" s="286">
        <v>176115.05</v>
      </c>
      <c r="V107" s="286">
        <v>50000</v>
      </c>
      <c r="W107" s="286">
        <v>294529.15000000002</v>
      </c>
      <c r="X107" s="286">
        <v>41875.22</v>
      </c>
      <c r="Y107" s="286">
        <v>0</v>
      </c>
      <c r="Z107" s="286">
        <v>0</v>
      </c>
      <c r="AA107" s="286">
        <v>0</v>
      </c>
      <c r="AB107" s="286">
        <v>0</v>
      </c>
      <c r="AC107" s="286">
        <v>0</v>
      </c>
      <c r="AD107" s="286">
        <v>0</v>
      </c>
    </row>
    <row r="108" spans="1:30" x14ac:dyDescent="0.15">
      <c r="A108" s="286">
        <v>1673</v>
      </c>
      <c r="B108" s="286" t="s">
        <v>554</v>
      </c>
      <c r="C108" s="286">
        <v>595567.56000000006</v>
      </c>
      <c r="D108" s="286">
        <v>0</v>
      </c>
      <c r="E108" s="286">
        <v>0</v>
      </c>
      <c r="F108" s="286">
        <v>0</v>
      </c>
      <c r="G108" s="286">
        <v>0</v>
      </c>
      <c r="H108" s="286">
        <v>0</v>
      </c>
      <c r="I108" s="286">
        <v>0</v>
      </c>
      <c r="J108" s="286">
        <v>0</v>
      </c>
      <c r="K108" s="286">
        <v>0</v>
      </c>
      <c r="L108" s="286">
        <v>0</v>
      </c>
      <c r="M108" s="286">
        <v>0</v>
      </c>
      <c r="N108" s="286">
        <v>0</v>
      </c>
      <c r="O108" s="286">
        <v>0</v>
      </c>
      <c r="P108" s="286">
        <v>0</v>
      </c>
      <c r="Q108" s="286">
        <v>0</v>
      </c>
      <c r="R108" s="286">
        <v>0</v>
      </c>
      <c r="S108" s="286">
        <v>0</v>
      </c>
      <c r="T108" s="286">
        <v>0</v>
      </c>
      <c r="U108" s="286">
        <v>569289.56000000006</v>
      </c>
      <c r="V108" s="286">
        <v>26278</v>
      </c>
      <c r="W108" s="286">
        <v>0</v>
      </c>
      <c r="X108" s="286">
        <v>0</v>
      </c>
      <c r="Y108" s="286">
        <v>0</v>
      </c>
      <c r="Z108" s="286">
        <v>0</v>
      </c>
      <c r="AA108" s="286">
        <v>0</v>
      </c>
      <c r="AB108" s="286">
        <v>0</v>
      </c>
      <c r="AC108" s="286">
        <v>0</v>
      </c>
      <c r="AD108" s="286">
        <v>0</v>
      </c>
    </row>
    <row r="109" spans="1:30" x14ac:dyDescent="0.15">
      <c r="A109" s="286">
        <v>1687</v>
      </c>
      <c r="B109" s="286" t="s">
        <v>555</v>
      </c>
      <c r="C109" s="286">
        <v>382452.22</v>
      </c>
      <c r="D109" s="286">
        <v>0</v>
      </c>
      <c r="E109" s="286">
        <v>0</v>
      </c>
      <c r="F109" s="286">
        <v>0</v>
      </c>
      <c r="G109" s="286">
        <v>0</v>
      </c>
      <c r="H109" s="286">
        <v>0</v>
      </c>
      <c r="I109" s="286">
        <v>0</v>
      </c>
      <c r="J109" s="286">
        <v>0</v>
      </c>
      <c r="K109" s="286">
        <v>0</v>
      </c>
      <c r="L109" s="286">
        <v>0</v>
      </c>
      <c r="M109" s="286">
        <v>0</v>
      </c>
      <c r="N109" s="286">
        <v>0</v>
      </c>
      <c r="O109" s="286">
        <v>0</v>
      </c>
      <c r="P109" s="286">
        <v>0</v>
      </c>
      <c r="Q109" s="286">
        <v>0</v>
      </c>
      <c r="R109" s="286">
        <v>0</v>
      </c>
      <c r="S109" s="286">
        <v>0</v>
      </c>
      <c r="T109" s="286">
        <v>0</v>
      </c>
      <c r="U109" s="286">
        <v>382452.22</v>
      </c>
      <c r="V109" s="286">
        <v>0</v>
      </c>
      <c r="W109" s="286">
        <v>0</v>
      </c>
      <c r="X109" s="286">
        <v>0</v>
      </c>
      <c r="Y109" s="286">
        <v>0</v>
      </c>
      <c r="Z109" s="286">
        <v>0</v>
      </c>
      <c r="AA109" s="286">
        <v>0</v>
      </c>
      <c r="AB109" s="286">
        <v>0</v>
      </c>
      <c r="AC109" s="286">
        <v>0</v>
      </c>
      <c r="AD109" s="286">
        <v>0</v>
      </c>
    </row>
    <row r="110" spans="1:30" x14ac:dyDescent="0.15">
      <c r="A110" s="286">
        <v>1694</v>
      </c>
      <c r="B110" s="286" t="s">
        <v>556</v>
      </c>
      <c r="C110" s="286">
        <v>2301444.2200000002</v>
      </c>
      <c r="D110" s="286">
        <v>0</v>
      </c>
      <c r="E110" s="286">
        <v>0</v>
      </c>
      <c r="F110" s="286">
        <v>0</v>
      </c>
      <c r="G110" s="286">
        <v>0</v>
      </c>
      <c r="H110" s="286">
        <v>0</v>
      </c>
      <c r="I110" s="286">
        <v>0</v>
      </c>
      <c r="J110" s="286">
        <v>0</v>
      </c>
      <c r="K110" s="286">
        <v>0</v>
      </c>
      <c r="L110" s="286">
        <v>0</v>
      </c>
      <c r="M110" s="286">
        <v>0</v>
      </c>
      <c r="N110" s="286">
        <v>0</v>
      </c>
      <c r="O110" s="286">
        <v>0</v>
      </c>
      <c r="P110" s="286">
        <v>0</v>
      </c>
      <c r="Q110" s="286">
        <v>0</v>
      </c>
      <c r="R110" s="286">
        <v>0</v>
      </c>
      <c r="S110" s="286">
        <v>0</v>
      </c>
      <c r="T110" s="286">
        <v>0</v>
      </c>
      <c r="U110" s="286">
        <v>2079031.72</v>
      </c>
      <c r="V110" s="286">
        <v>122412.5</v>
      </c>
      <c r="W110" s="286">
        <v>100000</v>
      </c>
      <c r="X110" s="286">
        <v>0</v>
      </c>
      <c r="Y110" s="286">
        <v>0</v>
      </c>
      <c r="Z110" s="286">
        <v>0</v>
      </c>
      <c r="AA110" s="286">
        <v>0</v>
      </c>
      <c r="AB110" s="286">
        <v>0</v>
      </c>
      <c r="AC110" s="286">
        <v>0</v>
      </c>
      <c r="AD110" s="286">
        <v>0</v>
      </c>
    </row>
    <row r="111" spans="1:30" x14ac:dyDescent="0.15">
      <c r="A111" s="286">
        <v>1729</v>
      </c>
      <c r="B111" s="286" t="s">
        <v>557</v>
      </c>
      <c r="C111" s="286">
        <v>763684.82</v>
      </c>
      <c r="D111" s="286">
        <v>0</v>
      </c>
      <c r="E111" s="286">
        <v>0</v>
      </c>
      <c r="F111" s="286">
        <v>0</v>
      </c>
      <c r="G111" s="286">
        <v>0</v>
      </c>
      <c r="H111" s="286">
        <v>0</v>
      </c>
      <c r="I111" s="286">
        <v>0</v>
      </c>
      <c r="J111" s="286">
        <v>0</v>
      </c>
      <c r="K111" s="286">
        <v>0</v>
      </c>
      <c r="L111" s="286">
        <v>0</v>
      </c>
      <c r="M111" s="286">
        <v>0</v>
      </c>
      <c r="N111" s="286">
        <v>0</v>
      </c>
      <c r="O111" s="286">
        <v>0</v>
      </c>
      <c r="P111" s="286">
        <v>0</v>
      </c>
      <c r="Q111" s="286">
        <v>0</v>
      </c>
      <c r="R111" s="286">
        <v>0</v>
      </c>
      <c r="S111" s="286">
        <v>0</v>
      </c>
      <c r="T111" s="286">
        <v>0</v>
      </c>
      <c r="U111" s="286">
        <v>452471.91</v>
      </c>
      <c r="V111" s="286">
        <v>0</v>
      </c>
      <c r="W111" s="286">
        <v>300000</v>
      </c>
      <c r="X111" s="286">
        <v>11212.91</v>
      </c>
      <c r="Y111" s="286">
        <v>0</v>
      </c>
      <c r="Z111" s="286">
        <v>0</v>
      </c>
      <c r="AA111" s="286">
        <v>0</v>
      </c>
      <c r="AB111" s="286">
        <v>0</v>
      </c>
      <c r="AC111" s="286">
        <v>0</v>
      </c>
      <c r="AD111" s="286">
        <v>0</v>
      </c>
    </row>
    <row r="112" spans="1:30" x14ac:dyDescent="0.15">
      <c r="A112" s="286">
        <v>1736</v>
      </c>
      <c r="B112" s="286" t="s">
        <v>558</v>
      </c>
      <c r="C112" s="286">
        <v>440132.87</v>
      </c>
      <c r="D112" s="286">
        <v>0</v>
      </c>
      <c r="E112" s="286">
        <v>0</v>
      </c>
      <c r="F112" s="286">
        <v>0</v>
      </c>
      <c r="G112" s="286">
        <v>0</v>
      </c>
      <c r="H112" s="286">
        <v>0</v>
      </c>
      <c r="I112" s="286">
        <v>0</v>
      </c>
      <c r="J112" s="286">
        <v>0</v>
      </c>
      <c r="K112" s="286">
        <v>0</v>
      </c>
      <c r="L112" s="286">
        <v>0</v>
      </c>
      <c r="M112" s="286">
        <v>0</v>
      </c>
      <c r="N112" s="286">
        <v>0</v>
      </c>
      <c r="O112" s="286">
        <v>0</v>
      </c>
      <c r="P112" s="286">
        <v>0</v>
      </c>
      <c r="Q112" s="286">
        <v>0</v>
      </c>
      <c r="R112" s="286">
        <v>0</v>
      </c>
      <c r="S112" s="286">
        <v>0</v>
      </c>
      <c r="T112" s="286">
        <v>0</v>
      </c>
      <c r="U112" s="286">
        <v>422945.73</v>
      </c>
      <c r="V112" s="286">
        <v>0</v>
      </c>
      <c r="W112" s="286">
        <v>0</v>
      </c>
      <c r="X112" s="286">
        <v>17187.14</v>
      </c>
      <c r="Y112" s="286">
        <v>0</v>
      </c>
      <c r="Z112" s="286">
        <v>0</v>
      </c>
      <c r="AA112" s="286">
        <v>0</v>
      </c>
      <c r="AB112" s="286">
        <v>0</v>
      </c>
      <c r="AC112" s="286">
        <v>0</v>
      </c>
      <c r="AD112" s="286">
        <v>0</v>
      </c>
    </row>
    <row r="113" spans="1:30" x14ac:dyDescent="0.15">
      <c r="A113" s="286">
        <v>1813</v>
      </c>
      <c r="B113" s="286" t="s">
        <v>559</v>
      </c>
      <c r="C113" s="286">
        <v>1061889.25</v>
      </c>
      <c r="D113" s="286">
        <v>0</v>
      </c>
      <c r="E113" s="286">
        <v>0</v>
      </c>
      <c r="F113" s="286">
        <v>0</v>
      </c>
      <c r="G113" s="286">
        <v>0</v>
      </c>
      <c r="H113" s="286">
        <v>0</v>
      </c>
      <c r="I113" s="286">
        <v>0</v>
      </c>
      <c r="J113" s="286">
        <v>0</v>
      </c>
      <c r="K113" s="286">
        <v>0</v>
      </c>
      <c r="L113" s="286">
        <v>0</v>
      </c>
      <c r="M113" s="286">
        <v>0</v>
      </c>
      <c r="N113" s="286">
        <v>0</v>
      </c>
      <c r="O113" s="286">
        <v>0</v>
      </c>
      <c r="P113" s="286">
        <v>0</v>
      </c>
      <c r="Q113" s="286">
        <v>0</v>
      </c>
      <c r="R113" s="286">
        <v>0</v>
      </c>
      <c r="S113" s="286">
        <v>0</v>
      </c>
      <c r="T113" s="286">
        <v>0</v>
      </c>
      <c r="U113" s="286">
        <v>1043902.26</v>
      </c>
      <c r="V113" s="286">
        <v>0</v>
      </c>
      <c r="W113" s="286">
        <v>0</v>
      </c>
      <c r="X113" s="286">
        <v>17986.990000000002</v>
      </c>
      <c r="Y113" s="286">
        <v>0</v>
      </c>
      <c r="Z113" s="286">
        <v>0</v>
      </c>
      <c r="AA113" s="286">
        <v>0</v>
      </c>
      <c r="AB113" s="286">
        <v>0</v>
      </c>
      <c r="AC113" s="286">
        <v>0</v>
      </c>
      <c r="AD113" s="286">
        <v>0</v>
      </c>
    </row>
    <row r="114" spans="1:30" x14ac:dyDescent="0.15">
      <c r="A114" s="286">
        <v>1848</v>
      </c>
      <c r="B114" s="286" t="s">
        <v>560</v>
      </c>
      <c r="C114" s="286">
        <v>2008515.96</v>
      </c>
      <c r="D114" s="286">
        <v>0</v>
      </c>
      <c r="E114" s="286">
        <v>0</v>
      </c>
      <c r="F114" s="286">
        <v>0</v>
      </c>
      <c r="G114" s="286">
        <v>0</v>
      </c>
      <c r="H114" s="286">
        <v>0</v>
      </c>
      <c r="I114" s="286">
        <v>0</v>
      </c>
      <c r="J114" s="286">
        <v>0</v>
      </c>
      <c r="K114" s="286">
        <v>0</v>
      </c>
      <c r="L114" s="286">
        <v>0</v>
      </c>
      <c r="M114" s="286">
        <v>0</v>
      </c>
      <c r="N114" s="286">
        <v>0</v>
      </c>
      <c r="O114" s="286">
        <v>0</v>
      </c>
      <c r="P114" s="286">
        <v>0</v>
      </c>
      <c r="Q114" s="286">
        <v>0</v>
      </c>
      <c r="R114" s="286">
        <v>0</v>
      </c>
      <c r="S114" s="286">
        <v>0</v>
      </c>
      <c r="T114" s="286">
        <v>0</v>
      </c>
      <c r="U114" s="286">
        <v>1757406.69</v>
      </c>
      <c r="V114" s="286">
        <v>114015</v>
      </c>
      <c r="W114" s="286">
        <v>0</v>
      </c>
      <c r="X114" s="286">
        <v>137094.26999999999</v>
      </c>
      <c r="Y114" s="286">
        <v>0</v>
      </c>
      <c r="Z114" s="286">
        <v>0</v>
      </c>
      <c r="AA114" s="286">
        <v>0</v>
      </c>
      <c r="AB114" s="286">
        <v>0</v>
      </c>
      <c r="AC114" s="286">
        <v>0</v>
      </c>
      <c r="AD114" s="286">
        <v>0</v>
      </c>
    </row>
    <row r="115" spans="1:30" x14ac:dyDescent="0.15">
      <c r="A115" s="286">
        <v>1855</v>
      </c>
      <c r="B115" s="286" t="s">
        <v>561</v>
      </c>
      <c r="C115" s="286">
        <v>531118.64</v>
      </c>
      <c r="D115" s="286">
        <v>0</v>
      </c>
      <c r="E115" s="286">
        <v>0</v>
      </c>
      <c r="F115" s="286">
        <v>0</v>
      </c>
      <c r="G115" s="286">
        <v>0</v>
      </c>
      <c r="H115" s="286">
        <v>0</v>
      </c>
      <c r="I115" s="286">
        <v>0</v>
      </c>
      <c r="J115" s="286">
        <v>0</v>
      </c>
      <c r="K115" s="286">
        <v>0</v>
      </c>
      <c r="L115" s="286">
        <v>0</v>
      </c>
      <c r="M115" s="286">
        <v>0</v>
      </c>
      <c r="N115" s="286">
        <v>0</v>
      </c>
      <c r="O115" s="286">
        <v>0</v>
      </c>
      <c r="P115" s="286">
        <v>0</v>
      </c>
      <c r="Q115" s="286">
        <v>0</v>
      </c>
      <c r="R115" s="286">
        <v>0</v>
      </c>
      <c r="S115" s="286">
        <v>0</v>
      </c>
      <c r="T115" s="286">
        <v>0</v>
      </c>
      <c r="U115" s="286">
        <v>527410.15</v>
      </c>
      <c r="V115" s="286">
        <v>0</v>
      </c>
      <c r="W115" s="286">
        <v>0</v>
      </c>
      <c r="X115" s="286">
        <v>3708.49</v>
      </c>
      <c r="Y115" s="286">
        <v>0</v>
      </c>
      <c r="Z115" s="286">
        <v>0</v>
      </c>
      <c r="AA115" s="286">
        <v>0</v>
      </c>
      <c r="AB115" s="286">
        <v>0</v>
      </c>
      <c r="AC115" s="286">
        <v>0</v>
      </c>
      <c r="AD115" s="286">
        <v>0</v>
      </c>
    </row>
    <row r="116" spans="1:30" x14ac:dyDescent="0.15">
      <c r="A116" s="286">
        <v>1862</v>
      </c>
      <c r="B116" s="286" t="s">
        <v>562</v>
      </c>
      <c r="C116" s="286">
        <v>8977280.8100000005</v>
      </c>
      <c r="D116" s="286">
        <v>0</v>
      </c>
      <c r="E116" s="286">
        <v>0</v>
      </c>
      <c r="F116" s="286">
        <v>0</v>
      </c>
      <c r="G116" s="286">
        <v>0</v>
      </c>
      <c r="H116" s="286">
        <v>0</v>
      </c>
      <c r="I116" s="286">
        <v>0</v>
      </c>
      <c r="J116" s="286">
        <v>0</v>
      </c>
      <c r="K116" s="286">
        <v>0</v>
      </c>
      <c r="L116" s="286">
        <v>0</v>
      </c>
      <c r="M116" s="286">
        <v>0</v>
      </c>
      <c r="N116" s="286">
        <v>0</v>
      </c>
      <c r="O116" s="286">
        <v>0</v>
      </c>
      <c r="P116" s="286">
        <v>0</v>
      </c>
      <c r="Q116" s="286">
        <v>0</v>
      </c>
      <c r="R116" s="286">
        <v>0</v>
      </c>
      <c r="S116" s="286">
        <v>0</v>
      </c>
      <c r="T116" s="286">
        <v>0</v>
      </c>
      <c r="U116" s="286">
        <v>8963503.3200000003</v>
      </c>
      <c r="V116" s="286">
        <v>0</v>
      </c>
      <c r="W116" s="286">
        <v>0</v>
      </c>
      <c r="X116" s="286">
        <v>13777.49</v>
      </c>
      <c r="Y116" s="286">
        <v>0</v>
      </c>
      <c r="Z116" s="286">
        <v>0</v>
      </c>
      <c r="AA116" s="286">
        <v>0</v>
      </c>
      <c r="AB116" s="286">
        <v>0</v>
      </c>
      <c r="AC116" s="286">
        <v>0</v>
      </c>
      <c r="AD116" s="286">
        <v>0</v>
      </c>
    </row>
    <row r="117" spans="1:30" x14ac:dyDescent="0.15">
      <c r="A117" s="286">
        <v>1870</v>
      </c>
      <c r="B117" s="286" t="s">
        <v>563</v>
      </c>
      <c r="C117" s="286">
        <v>187149.41</v>
      </c>
      <c r="D117" s="286">
        <v>0</v>
      </c>
      <c r="E117" s="286">
        <v>0</v>
      </c>
      <c r="F117" s="286">
        <v>0</v>
      </c>
      <c r="G117" s="286">
        <v>0</v>
      </c>
      <c r="H117" s="286">
        <v>0</v>
      </c>
      <c r="I117" s="286">
        <v>0</v>
      </c>
      <c r="J117" s="286">
        <v>0</v>
      </c>
      <c r="K117" s="286">
        <v>0</v>
      </c>
      <c r="L117" s="286">
        <v>0</v>
      </c>
      <c r="M117" s="286">
        <v>0</v>
      </c>
      <c r="N117" s="286">
        <v>0</v>
      </c>
      <c r="O117" s="286">
        <v>0</v>
      </c>
      <c r="P117" s="286">
        <v>23974.3</v>
      </c>
      <c r="Q117" s="286">
        <v>0</v>
      </c>
      <c r="R117" s="286">
        <v>0</v>
      </c>
      <c r="S117" s="286">
        <v>0</v>
      </c>
      <c r="T117" s="286">
        <v>0</v>
      </c>
      <c r="U117" s="286">
        <v>187149.41</v>
      </c>
      <c r="V117" s="286">
        <v>0</v>
      </c>
      <c r="W117" s="286">
        <v>0</v>
      </c>
      <c r="X117" s="286">
        <v>0</v>
      </c>
      <c r="Y117" s="286">
        <v>0</v>
      </c>
      <c r="Z117" s="286">
        <v>0</v>
      </c>
      <c r="AA117" s="286">
        <v>0</v>
      </c>
      <c r="AB117" s="286">
        <v>23974.3</v>
      </c>
      <c r="AC117" s="286">
        <v>0</v>
      </c>
      <c r="AD117" s="286">
        <v>0</v>
      </c>
    </row>
    <row r="118" spans="1:30" x14ac:dyDescent="0.15">
      <c r="A118" s="286">
        <v>1883</v>
      </c>
      <c r="B118" s="286" t="s">
        <v>564</v>
      </c>
      <c r="C118" s="286">
        <v>4633804.16</v>
      </c>
      <c r="D118" s="286">
        <v>0</v>
      </c>
      <c r="E118" s="286">
        <v>0</v>
      </c>
      <c r="F118" s="286">
        <v>0</v>
      </c>
      <c r="G118" s="286">
        <v>0</v>
      </c>
      <c r="H118" s="286">
        <v>0</v>
      </c>
      <c r="I118" s="286">
        <v>0</v>
      </c>
      <c r="J118" s="286">
        <v>0</v>
      </c>
      <c r="K118" s="286">
        <v>0</v>
      </c>
      <c r="L118" s="286">
        <v>0</v>
      </c>
      <c r="M118" s="286">
        <v>0</v>
      </c>
      <c r="N118" s="286">
        <v>0</v>
      </c>
      <c r="O118" s="286">
        <v>0</v>
      </c>
      <c r="P118" s="286">
        <v>0</v>
      </c>
      <c r="Q118" s="286">
        <v>0</v>
      </c>
      <c r="R118" s="286">
        <v>0</v>
      </c>
      <c r="S118" s="286">
        <v>0</v>
      </c>
      <c r="T118" s="286">
        <v>0</v>
      </c>
      <c r="U118" s="286">
        <v>4633704.16</v>
      </c>
      <c r="V118" s="286">
        <v>0</v>
      </c>
      <c r="W118" s="286">
        <v>100</v>
      </c>
      <c r="X118" s="286">
        <v>0</v>
      </c>
      <c r="Y118" s="286">
        <v>0</v>
      </c>
      <c r="Z118" s="286">
        <v>0</v>
      </c>
      <c r="AA118" s="286">
        <v>0</v>
      </c>
      <c r="AB118" s="286">
        <v>0</v>
      </c>
      <c r="AC118" s="286">
        <v>0</v>
      </c>
      <c r="AD118" s="286">
        <v>0</v>
      </c>
    </row>
    <row r="119" spans="1:30" x14ac:dyDescent="0.15">
      <c r="A119" s="286">
        <v>1890</v>
      </c>
      <c r="B119" s="286" t="s">
        <v>565</v>
      </c>
      <c r="C119" s="286">
        <v>1344827.12</v>
      </c>
      <c r="D119" s="286">
        <v>0</v>
      </c>
      <c r="E119" s="286">
        <v>0</v>
      </c>
      <c r="F119" s="286">
        <v>0</v>
      </c>
      <c r="G119" s="286">
        <v>0</v>
      </c>
      <c r="H119" s="286">
        <v>0</v>
      </c>
      <c r="I119" s="286">
        <v>0</v>
      </c>
      <c r="J119" s="286">
        <v>0</v>
      </c>
      <c r="K119" s="286">
        <v>0</v>
      </c>
      <c r="L119" s="286">
        <v>0</v>
      </c>
      <c r="M119" s="286">
        <v>0</v>
      </c>
      <c r="N119" s="286">
        <v>0</v>
      </c>
      <c r="O119" s="286">
        <v>0</v>
      </c>
      <c r="P119" s="286">
        <v>0</v>
      </c>
      <c r="Q119" s="286">
        <v>0</v>
      </c>
      <c r="R119" s="286">
        <v>0</v>
      </c>
      <c r="S119" s="286">
        <v>0</v>
      </c>
      <c r="T119" s="286">
        <v>0</v>
      </c>
      <c r="U119" s="286">
        <v>1334827.1200000001</v>
      </c>
      <c r="V119" s="286">
        <v>0</v>
      </c>
      <c r="W119" s="286">
        <v>10000</v>
      </c>
      <c r="X119" s="286">
        <v>0</v>
      </c>
      <c r="Y119" s="286">
        <v>0</v>
      </c>
      <c r="Z119" s="286">
        <v>0</v>
      </c>
      <c r="AA119" s="286">
        <v>0</v>
      </c>
      <c r="AB119" s="286">
        <v>0</v>
      </c>
      <c r="AC119" s="286">
        <v>0</v>
      </c>
      <c r="AD119" s="286">
        <v>0</v>
      </c>
    </row>
    <row r="120" spans="1:30" x14ac:dyDescent="0.15">
      <c r="A120" s="286">
        <v>1897</v>
      </c>
      <c r="B120" s="286" t="s">
        <v>566</v>
      </c>
      <c r="C120" s="286">
        <v>881413.64</v>
      </c>
      <c r="D120" s="286">
        <v>0</v>
      </c>
      <c r="E120" s="286">
        <v>0</v>
      </c>
      <c r="F120" s="286">
        <v>0</v>
      </c>
      <c r="G120" s="286">
        <v>0</v>
      </c>
      <c r="H120" s="286">
        <v>0</v>
      </c>
      <c r="I120" s="286">
        <v>0</v>
      </c>
      <c r="J120" s="286">
        <v>0</v>
      </c>
      <c r="K120" s="286">
        <v>0</v>
      </c>
      <c r="L120" s="286">
        <v>0</v>
      </c>
      <c r="M120" s="286">
        <v>0</v>
      </c>
      <c r="N120" s="286">
        <v>0</v>
      </c>
      <c r="O120" s="286">
        <v>0</v>
      </c>
      <c r="P120" s="286">
        <v>0</v>
      </c>
      <c r="Q120" s="286">
        <v>0</v>
      </c>
      <c r="R120" s="286">
        <v>0</v>
      </c>
      <c r="S120" s="286">
        <v>0</v>
      </c>
      <c r="T120" s="286">
        <v>0</v>
      </c>
      <c r="U120" s="286">
        <v>879913.36</v>
      </c>
      <c r="V120" s="286">
        <v>0</v>
      </c>
      <c r="W120" s="286">
        <v>0</v>
      </c>
      <c r="X120" s="286">
        <v>1500.28</v>
      </c>
      <c r="Y120" s="286">
        <v>0</v>
      </c>
      <c r="Z120" s="286">
        <v>0</v>
      </c>
      <c r="AA120" s="286">
        <v>0</v>
      </c>
      <c r="AB120" s="286">
        <v>0</v>
      </c>
      <c r="AC120" s="286">
        <v>0</v>
      </c>
      <c r="AD120" s="286">
        <v>0</v>
      </c>
    </row>
    <row r="121" spans="1:30" x14ac:dyDescent="0.15">
      <c r="A121" s="286">
        <v>1900</v>
      </c>
      <c r="B121" s="286" t="s">
        <v>567</v>
      </c>
      <c r="C121" s="286">
        <v>5395089.3799999999</v>
      </c>
      <c r="D121" s="286">
        <v>0</v>
      </c>
      <c r="E121" s="286">
        <v>0</v>
      </c>
      <c r="F121" s="286">
        <v>0</v>
      </c>
      <c r="G121" s="286">
        <v>0</v>
      </c>
      <c r="H121" s="286">
        <v>0</v>
      </c>
      <c r="I121" s="286">
        <v>0</v>
      </c>
      <c r="J121" s="286">
        <v>0</v>
      </c>
      <c r="K121" s="286">
        <v>0</v>
      </c>
      <c r="L121" s="286">
        <v>0</v>
      </c>
      <c r="M121" s="286">
        <v>0</v>
      </c>
      <c r="N121" s="286">
        <v>0</v>
      </c>
      <c r="O121" s="286">
        <v>0</v>
      </c>
      <c r="P121" s="286">
        <v>0</v>
      </c>
      <c r="Q121" s="286">
        <v>0</v>
      </c>
      <c r="R121" s="286">
        <v>0</v>
      </c>
      <c r="S121" s="286">
        <v>0</v>
      </c>
      <c r="T121" s="286">
        <v>0</v>
      </c>
      <c r="U121" s="286">
        <v>5395089.3799999999</v>
      </c>
      <c r="V121" s="286">
        <v>0</v>
      </c>
      <c r="W121" s="286">
        <v>0</v>
      </c>
      <c r="X121" s="286">
        <v>0</v>
      </c>
      <c r="Y121" s="286">
        <v>0</v>
      </c>
      <c r="Z121" s="286">
        <v>0</v>
      </c>
      <c r="AA121" s="286">
        <v>0</v>
      </c>
      <c r="AB121" s="286">
        <v>0</v>
      </c>
      <c r="AC121" s="286">
        <v>0</v>
      </c>
      <c r="AD121" s="286">
        <v>0</v>
      </c>
    </row>
    <row r="122" spans="1:30" x14ac:dyDescent="0.15">
      <c r="A122" s="286">
        <v>1939</v>
      </c>
      <c r="B122" s="286" t="s">
        <v>568</v>
      </c>
      <c r="C122" s="286">
        <v>388082.62</v>
      </c>
      <c r="D122" s="286">
        <v>0</v>
      </c>
      <c r="E122" s="286">
        <v>0</v>
      </c>
      <c r="F122" s="286">
        <v>0</v>
      </c>
      <c r="G122" s="286">
        <v>0</v>
      </c>
      <c r="H122" s="286">
        <v>0</v>
      </c>
      <c r="I122" s="286">
        <v>0</v>
      </c>
      <c r="J122" s="286">
        <v>0</v>
      </c>
      <c r="K122" s="286">
        <v>0</v>
      </c>
      <c r="L122" s="286">
        <v>0</v>
      </c>
      <c r="M122" s="286">
        <v>0</v>
      </c>
      <c r="N122" s="286">
        <v>0</v>
      </c>
      <c r="O122" s="286">
        <v>0</v>
      </c>
      <c r="P122" s="286">
        <v>0</v>
      </c>
      <c r="Q122" s="286">
        <v>0</v>
      </c>
      <c r="R122" s="286">
        <v>0</v>
      </c>
      <c r="S122" s="286">
        <v>0</v>
      </c>
      <c r="T122" s="286">
        <v>0</v>
      </c>
      <c r="U122" s="286">
        <v>388082.62</v>
      </c>
      <c r="V122" s="286">
        <v>0</v>
      </c>
      <c r="W122" s="286">
        <v>0</v>
      </c>
      <c r="X122" s="286">
        <v>0</v>
      </c>
      <c r="Y122" s="286">
        <v>0</v>
      </c>
      <c r="Z122" s="286">
        <v>0</v>
      </c>
      <c r="AA122" s="286">
        <v>0</v>
      </c>
      <c r="AB122" s="286">
        <v>0</v>
      </c>
      <c r="AC122" s="286">
        <v>0</v>
      </c>
      <c r="AD122" s="286">
        <v>0</v>
      </c>
    </row>
    <row r="123" spans="1:30" x14ac:dyDescent="0.15">
      <c r="A123" s="286">
        <v>1945</v>
      </c>
      <c r="B123" s="286" t="s">
        <v>569</v>
      </c>
      <c r="C123" s="286">
        <v>1036046.3</v>
      </c>
      <c r="D123" s="286">
        <v>0</v>
      </c>
      <c r="E123" s="286">
        <v>0</v>
      </c>
      <c r="F123" s="286">
        <v>0</v>
      </c>
      <c r="G123" s="286">
        <v>0</v>
      </c>
      <c r="H123" s="286">
        <v>0</v>
      </c>
      <c r="I123" s="286">
        <v>0</v>
      </c>
      <c r="J123" s="286">
        <v>0</v>
      </c>
      <c r="K123" s="286">
        <v>0</v>
      </c>
      <c r="L123" s="286">
        <v>0</v>
      </c>
      <c r="M123" s="286">
        <v>0</v>
      </c>
      <c r="N123" s="286">
        <v>0</v>
      </c>
      <c r="O123" s="286">
        <v>0</v>
      </c>
      <c r="P123" s="286">
        <v>0</v>
      </c>
      <c r="Q123" s="286">
        <v>0</v>
      </c>
      <c r="R123" s="286">
        <v>0</v>
      </c>
      <c r="S123" s="286">
        <v>0</v>
      </c>
      <c r="T123" s="286">
        <v>0</v>
      </c>
      <c r="U123" s="286">
        <v>1032221.28</v>
      </c>
      <c r="V123" s="286">
        <v>3825.02</v>
      </c>
      <c r="W123" s="286">
        <v>0</v>
      </c>
      <c r="X123" s="286">
        <v>0</v>
      </c>
      <c r="Y123" s="286">
        <v>0</v>
      </c>
      <c r="Z123" s="286">
        <v>0</v>
      </c>
      <c r="AA123" s="286">
        <v>0</v>
      </c>
      <c r="AB123" s="286">
        <v>0</v>
      </c>
      <c r="AC123" s="286">
        <v>0</v>
      </c>
      <c r="AD123" s="286">
        <v>0</v>
      </c>
    </row>
    <row r="124" spans="1:30" x14ac:dyDescent="0.15">
      <c r="A124" s="286">
        <v>1953</v>
      </c>
      <c r="B124" s="286" t="s">
        <v>570</v>
      </c>
      <c r="C124" s="286">
        <v>1958918.63</v>
      </c>
      <c r="D124" s="286">
        <v>0</v>
      </c>
      <c r="E124" s="286">
        <v>0</v>
      </c>
      <c r="F124" s="286">
        <v>0</v>
      </c>
      <c r="G124" s="286">
        <v>0</v>
      </c>
      <c r="H124" s="286">
        <v>0</v>
      </c>
      <c r="I124" s="286">
        <v>0</v>
      </c>
      <c r="J124" s="286">
        <v>0</v>
      </c>
      <c r="K124" s="286">
        <v>0</v>
      </c>
      <c r="L124" s="286">
        <v>0</v>
      </c>
      <c r="M124" s="286">
        <v>0</v>
      </c>
      <c r="N124" s="286">
        <v>0</v>
      </c>
      <c r="O124" s="286">
        <v>0</v>
      </c>
      <c r="P124" s="286">
        <v>0</v>
      </c>
      <c r="Q124" s="286">
        <v>0</v>
      </c>
      <c r="R124" s="286">
        <v>0</v>
      </c>
      <c r="S124" s="286">
        <v>0</v>
      </c>
      <c r="T124" s="286">
        <v>0</v>
      </c>
      <c r="U124" s="286">
        <v>1808918.63</v>
      </c>
      <c r="V124" s="286">
        <v>0</v>
      </c>
      <c r="W124" s="286">
        <v>150000</v>
      </c>
      <c r="X124" s="286">
        <v>0</v>
      </c>
      <c r="Y124" s="286">
        <v>0</v>
      </c>
      <c r="Z124" s="286">
        <v>0</v>
      </c>
      <c r="AA124" s="286">
        <v>0</v>
      </c>
      <c r="AB124" s="286">
        <v>0</v>
      </c>
      <c r="AC124" s="286">
        <v>0</v>
      </c>
      <c r="AD124" s="286">
        <v>0</v>
      </c>
    </row>
    <row r="125" spans="1:30" x14ac:dyDescent="0.15">
      <c r="A125" s="286">
        <v>2009</v>
      </c>
      <c r="B125" s="286" t="s">
        <v>875</v>
      </c>
      <c r="C125" s="286">
        <v>1779051.7</v>
      </c>
      <c r="D125" s="286">
        <v>0</v>
      </c>
      <c r="E125" s="286">
        <v>0</v>
      </c>
      <c r="F125" s="286">
        <v>0</v>
      </c>
      <c r="G125" s="286">
        <v>0</v>
      </c>
      <c r="H125" s="286">
        <v>0</v>
      </c>
      <c r="I125" s="286">
        <v>0</v>
      </c>
      <c r="J125" s="286">
        <v>0</v>
      </c>
      <c r="K125" s="286">
        <v>0</v>
      </c>
      <c r="L125" s="286">
        <v>0</v>
      </c>
      <c r="M125" s="286">
        <v>0</v>
      </c>
      <c r="N125" s="286">
        <v>0</v>
      </c>
      <c r="O125" s="286">
        <v>0</v>
      </c>
      <c r="P125" s="286">
        <v>0</v>
      </c>
      <c r="Q125" s="286">
        <v>0</v>
      </c>
      <c r="R125" s="286">
        <v>0</v>
      </c>
      <c r="S125" s="286">
        <v>0</v>
      </c>
      <c r="T125" s="286">
        <v>0</v>
      </c>
      <c r="U125" s="286">
        <v>1716301.7</v>
      </c>
      <c r="V125" s="286">
        <v>0</v>
      </c>
      <c r="W125" s="286">
        <v>62750</v>
      </c>
      <c r="X125" s="286">
        <v>0</v>
      </c>
      <c r="Y125" s="286">
        <v>0</v>
      </c>
      <c r="Z125" s="286">
        <v>0</v>
      </c>
      <c r="AA125" s="286">
        <v>0</v>
      </c>
      <c r="AB125" s="286">
        <v>0</v>
      </c>
      <c r="AC125" s="286">
        <v>0</v>
      </c>
      <c r="AD125" s="286">
        <v>0</v>
      </c>
    </row>
    <row r="126" spans="1:30" x14ac:dyDescent="0.15">
      <c r="A126" s="286">
        <v>2016</v>
      </c>
      <c r="B126" s="286" t="s">
        <v>571</v>
      </c>
      <c r="C126" s="286">
        <v>696933.75</v>
      </c>
      <c r="D126" s="286">
        <v>0</v>
      </c>
      <c r="E126" s="286">
        <v>0</v>
      </c>
      <c r="F126" s="286">
        <v>0</v>
      </c>
      <c r="G126" s="286">
        <v>0</v>
      </c>
      <c r="H126" s="286">
        <v>0</v>
      </c>
      <c r="I126" s="286">
        <v>0</v>
      </c>
      <c r="J126" s="286">
        <v>0</v>
      </c>
      <c r="K126" s="286">
        <v>0</v>
      </c>
      <c r="L126" s="286">
        <v>0</v>
      </c>
      <c r="M126" s="286">
        <v>0</v>
      </c>
      <c r="N126" s="286">
        <v>0</v>
      </c>
      <c r="O126" s="286">
        <v>0</v>
      </c>
      <c r="P126" s="286">
        <v>2240.4499999999998</v>
      </c>
      <c r="Q126" s="286">
        <v>0</v>
      </c>
      <c r="R126" s="286">
        <v>0</v>
      </c>
      <c r="S126" s="286">
        <v>0</v>
      </c>
      <c r="T126" s="286">
        <v>0</v>
      </c>
      <c r="U126" s="286">
        <v>581933.75</v>
      </c>
      <c r="V126" s="286">
        <v>0</v>
      </c>
      <c r="W126" s="286">
        <v>115000</v>
      </c>
      <c r="X126" s="286">
        <v>0</v>
      </c>
      <c r="Y126" s="286">
        <v>0</v>
      </c>
      <c r="Z126" s="286">
        <v>0</v>
      </c>
      <c r="AA126" s="286">
        <v>0</v>
      </c>
      <c r="AB126" s="286">
        <v>2240.4499999999998</v>
      </c>
      <c r="AC126" s="286">
        <v>0</v>
      </c>
      <c r="AD126" s="286">
        <v>0</v>
      </c>
    </row>
    <row r="127" spans="1:30" x14ac:dyDescent="0.15">
      <c r="A127" s="286">
        <v>2044</v>
      </c>
      <c r="B127" s="286" t="s">
        <v>572</v>
      </c>
      <c r="C127" s="286">
        <v>161219.81</v>
      </c>
      <c r="D127" s="286">
        <v>0</v>
      </c>
      <c r="E127" s="286">
        <v>0</v>
      </c>
      <c r="F127" s="286">
        <v>0</v>
      </c>
      <c r="G127" s="286">
        <v>0</v>
      </c>
      <c r="H127" s="286">
        <v>0</v>
      </c>
      <c r="I127" s="286">
        <v>0</v>
      </c>
      <c r="J127" s="286">
        <v>0</v>
      </c>
      <c r="K127" s="286">
        <v>0</v>
      </c>
      <c r="L127" s="286">
        <v>0</v>
      </c>
      <c r="M127" s="286">
        <v>0</v>
      </c>
      <c r="N127" s="286">
        <v>0</v>
      </c>
      <c r="O127" s="286">
        <v>0</v>
      </c>
      <c r="P127" s="286">
        <v>0</v>
      </c>
      <c r="Q127" s="286">
        <v>0</v>
      </c>
      <c r="R127" s="286">
        <v>0</v>
      </c>
      <c r="S127" s="286">
        <v>0</v>
      </c>
      <c r="T127" s="286">
        <v>0</v>
      </c>
      <c r="U127" s="286">
        <v>161219.81</v>
      </c>
      <c r="V127" s="286">
        <v>0</v>
      </c>
      <c r="W127" s="286">
        <v>0</v>
      </c>
      <c r="X127" s="286">
        <v>0</v>
      </c>
      <c r="Y127" s="286">
        <v>0</v>
      </c>
      <c r="Z127" s="286">
        <v>0</v>
      </c>
      <c r="AA127" s="286">
        <v>0</v>
      </c>
      <c r="AB127" s="286">
        <v>0</v>
      </c>
      <c r="AC127" s="286">
        <v>0</v>
      </c>
      <c r="AD127" s="286">
        <v>0</v>
      </c>
    </row>
    <row r="128" spans="1:30" x14ac:dyDescent="0.15">
      <c r="A128" s="286">
        <v>2051</v>
      </c>
      <c r="B128" s="286" t="s">
        <v>573</v>
      </c>
      <c r="C128" s="286">
        <v>319017.78999999998</v>
      </c>
      <c r="D128" s="286">
        <v>0</v>
      </c>
      <c r="E128" s="286">
        <v>0</v>
      </c>
      <c r="F128" s="286">
        <v>0</v>
      </c>
      <c r="G128" s="286">
        <v>0</v>
      </c>
      <c r="H128" s="286">
        <v>0</v>
      </c>
      <c r="I128" s="286">
        <v>0</v>
      </c>
      <c r="J128" s="286">
        <v>0</v>
      </c>
      <c r="K128" s="286">
        <v>0</v>
      </c>
      <c r="L128" s="286">
        <v>0</v>
      </c>
      <c r="M128" s="286">
        <v>0</v>
      </c>
      <c r="N128" s="286">
        <v>0</v>
      </c>
      <c r="O128" s="286">
        <v>0</v>
      </c>
      <c r="P128" s="286">
        <v>0</v>
      </c>
      <c r="Q128" s="286">
        <v>0</v>
      </c>
      <c r="R128" s="286">
        <v>0</v>
      </c>
      <c r="S128" s="286">
        <v>0</v>
      </c>
      <c r="T128" s="286">
        <v>0</v>
      </c>
      <c r="U128" s="286">
        <v>299517.78999999998</v>
      </c>
      <c r="V128" s="286">
        <v>19500</v>
      </c>
      <c r="W128" s="286">
        <v>0</v>
      </c>
      <c r="X128" s="286">
        <v>0</v>
      </c>
      <c r="Y128" s="286">
        <v>0</v>
      </c>
      <c r="Z128" s="286">
        <v>0</v>
      </c>
      <c r="AA128" s="286">
        <v>0</v>
      </c>
      <c r="AB128" s="286">
        <v>0</v>
      </c>
      <c r="AC128" s="286">
        <v>0</v>
      </c>
      <c r="AD128" s="286">
        <v>0</v>
      </c>
    </row>
    <row r="129" spans="1:30" x14ac:dyDescent="0.15">
      <c r="A129" s="286">
        <v>2058</v>
      </c>
      <c r="B129" s="286" t="s">
        <v>574</v>
      </c>
      <c r="C129" s="286">
        <v>6615128.2999999998</v>
      </c>
      <c r="D129" s="286">
        <v>0</v>
      </c>
      <c r="E129" s="286">
        <v>0</v>
      </c>
      <c r="F129" s="286">
        <v>0</v>
      </c>
      <c r="G129" s="286">
        <v>0</v>
      </c>
      <c r="H129" s="286">
        <v>0</v>
      </c>
      <c r="I129" s="286">
        <v>0</v>
      </c>
      <c r="J129" s="286">
        <v>0</v>
      </c>
      <c r="K129" s="286">
        <v>0</v>
      </c>
      <c r="L129" s="286">
        <v>0</v>
      </c>
      <c r="M129" s="286">
        <v>0</v>
      </c>
      <c r="N129" s="286">
        <v>0</v>
      </c>
      <c r="O129" s="286">
        <v>0</v>
      </c>
      <c r="P129" s="286">
        <v>0</v>
      </c>
      <c r="Q129" s="286">
        <v>0</v>
      </c>
      <c r="R129" s="286">
        <v>0</v>
      </c>
      <c r="S129" s="286">
        <v>0</v>
      </c>
      <c r="T129" s="286">
        <v>0</v>
      </c>
      <c r="U129" s="286">
        <v>5580223.0499999998</v>
      </c>
      <c r="V129" s="286">
        <v>1034905.25</v>
      </c>
      <c r="W129" s="286">
        <v>0</v>
      </c>
      <c r="X129" s="286">
        <v>0</v>
      </c>
      <c r="Y129" s="286">
        <v>0</v>
      </c>
      <c r="Z129" s="286">
        <v>0</v>
      </c>
      <c r="AA129" s="286">
        <v>0</v>
      </c>
      <c r="AB129" s="286">
        <v>0</v>
      </c>
      <c r="AC129" s="286">
        <v>0</v>
      </c>
      <c r="AD129" s="286">
        <v>0</v>
      </c>
    </row>
    <row r="130" spans="1:30" x14ac:dyDescent="0.15">
      <c r="A130" s="286">
        <v>2114</v>
      </c>
      <c r="B130" s="286" t="s">
        <v>575</v>
      </c>
      <c r="C130" s="286">
        <v>866611.06</v>
      </c>
      <c r="D130" s="286">
        <v>0</v>
      </c>
      <c r="E130" s="286">
        <v>0</v>
      </c>
      <c r="F130" s="286">
        <v>0</v>
      </c>
      <c r="G130" s="286">
        <v>0</v>
      </c>
      <c r="H130" s="286">
        <v>0</v>
      </c>
      <c r="I130" s="286">
        <v>0</v>
      </c>
      <c r="J130" s="286">
        <v>0</v>
      </c>
      <c r="K130" s="286">
        <v>0</v>
      </c>
      <c r="L130" s="286">
        <v>0</v>
      </c>
      <c r="M130" s="286">
        <v>0</v>
      </c>
      <c r="N130" s="286">
        <v>0</v>
      </c>
      <c r="O130" s="286">
        <v>0</v>
      </c>
      <c r="P130" s="286">
        <v>0</v>
      </c>
      <c r="Q130" s="286">
        <v>0</v>
      </c>
      <c r="R130" s="286">
        <v>0</v>
      </c>
      <c r="S130" s="286">
        <v>0</v>
      </c>
      <c r="T130" s="286">
        <v>0</v>
      </c>
      <c r="U130" s="286">
        <v>802017.01</v>
      </c>
      <c r="V130" s="286">
        <v>5503.5</v>
      </c>
      <c r="W130" s="286">
        <v>0</v>
      </c>
      <c r="X130" s="286">
        <v>59090.55</v>
      </c>
      <c r="Y130" s="286">
        <v>0</v>
      </c>
      <c r="Z130" s="286">
        <v>0</v>
      </c>
      <c r="AA130" s="286">
        <v>0</v>
      </c>
      <c r="AB130" s="286">
        <v>0</v>
      </c>
      <c r="AC130" s="286">
        <v>0</v>
      </c>
      <c r="AD130" s="286">
        <v>0</v>
      </c>
    </row>
    <row r="131" spans="1:30" x14ac:dyDescent="0.15">
      <c r="A131" s="286">
        <v>2128</v>
      </c>
      <c r="B131" s="286" t="s">
        <v>576</v>
      </c>
      <c r="C131" s="286">
        <v>667193.38</v>
      </c>
      <c r="D131" s="286">
        <v>0</v>
      </c>
      <c r="E131" s="286">
        <v>0</v>
      </c>
      <c r="F131" s="286">
        <v>0</v>
      </c>
      <c r="G131" s="286">
        <v>0</v>
      </c>
      <c r="H131" s="286">
        <v>0</v>
      </c>
      <c r="I131" s="286">
        <v>7300</v>
      </c>
      <c r="J131" s="286">
        <v>0</v>
      </c>
      <c r="K131" s="286">
        <v>0</v>
      </c>
      <c r="L131" s="286">
        <v>0</v>
      </c>
      <c r="M131" s="286">
        <v>0</v>
      </c>
      <c r="N131" s="286">
        <v>0</v>
      </c>
      <c r="O131" s="286">
        <v>0</v>
      </c>
      <c r="P131" s="286">
        <v>0</v>
      </c>
      <c r="Q131" s="286">
        <v>0</v>
      </c>
      <c r="R131" s="286">
        <v>0</v>
      </c>
      <c r="S131" s="286">
        <v>7300</v>
      </c>
      <c r="T131" s="286">
        <v>0</v>
      </c>
      <c r="U131" s="286">
        <v>651411.38</v>
      </c>
      <c r="V131" s="286">
        <v>0</v>
      </c>
      <c r="W131" s="286">
        <v>0</v>
      </c>
      <c r="X131" s="286">
        <v>0</v>
      </c>
      <c r="Y131" s="286">
        <v>15782</v>
      </c>
      <c r="Z131" s="286">
        <v>0</v>
      </c>
      <c r="AA131" s="286">
        <v>0</v>
      </c>
      <c r="AB131" s="286">
        <v>0</v>
      </c>
      <c r="AC131" s="286">
        <v>0</v>
      </c>
      <c r="AD131" s="286">
        <v>0</v>
      </c>
    </row>
    <row r="132" spans="1:30" x14ac:dyDescent="0.15">
      <c r="A132" s="286">
        <v>2135</v>
      </c>
      <c r="B132" s="286" t="s">
        <v>577</v>
      </c>
      <c r="C132" s="286">
        <v>405803.49</v>
      </c>
      <c r="D132" s="286">
        <v>0</v>
      </c>
      <c r="E132" s="286">
        <v>0</v>
      </c>
      <c r="F132" s="286">
        <v>0</v>
      </c>
      <c r="G132" s="286">
        <v>0</v>
      </c>
      <c r="H132" s="286">
        <v>0</v>
      </c>
      <c r="I132" s="286">
        <v>0</v>
      </c>
      <c r="J132" s="286">
        <v>0</v>
      </c>
      <c r="K132" s="286">
        <v>0</v>
      </c>
      <c r="L132" s="286">
        <v>0</v>
      </c>
      <c r="M132" s="286">
        <v>0</v>
      </c>
      <c r="N132" s="286">
        <v>0</v>
      </c>
      <c r="O132" s="286">
        <v>0</v>
      </c>
      <c r="P132" s="286">
        <v>0</v>
      </c>
      <c r="Q132" s="286">
        <v>0</v>
      </c>
      <c r="R132" s="286">
        <v>0</v>
      </c>
      <c r="S132" s="286">
        <v>0</v>
      </c>
      <c r="T132" s="286">
        <v>0</v>
      </c>
      <c r="U132" s="286">
        <v>360560.47</v>
      </c>
      <c r="V132" s="286">
        <v>5243.02</v>
      </c>
      <c r="W132" s="286">
        <v>40000</v>
      </c>
      <c r="X132" s="286">
        <v>0</v>
      </c>
      <c r="Y132" s="286">
        <v>0</v>
      </c>
      <c r="Z132" s="286">
        <v>0</v>
      </c>
      <c r="AA132" s="286">
        <v>0</v>
      </c>
      <c r="AB132" s="286">
        <v>0</v>
      </c>
      <c r="AC132" s="286">
        <v>0</v>
      </c>
      <c r="AD132" s="286">
        <v>0</v>
      </c>
    </row>
    <row r="133" spans="1:30" x14ac:dyDescent="0.15">
      <c r="A133" s="286">
        <v>2142</v>
      </c>
      <c r="B133" s="286" t="s">
        <v>578</v>
      </c>
      <c r="C133" s="286">
        <v>111875.11</v>
      </c>
      <c r="D133" s="286">
        <v>0</v>
      </c>
      <c r="E133" s="286">
        <v>0</v>
      </c>
      <c r="F133" s="286">
        <v>0</v>
      </c>
      <c r="G133" s="286">
        <v>0</v>
      </c>
      <c r="H133" s="286">
        <v>0</v>
      </c>
      <c r="I133" s="286">
        <v>0</v>
      </c>
      <c r="J133" s="286">
        <v>0</v>
      </c>
      <c r="K133" s="286">
        <v>0</v>
      </c>
      <c r="L133" s="286">
        <v>0</v>
      </c>
      <c r="M133" s="286">
        <v>0</v>
      </c>
      <c r="N133" s="286">
        <v>0</v>
      </c>
      <c r="O133" s="286">
        <v>0</v>
      </c>
      <c r="P133" s="286">
        <v>0</v>
      </c>
      <c r="Q133" s="286">
        <v>0</v>
      </c>
      <c r="R133" s="286">
        <v>0</v>
      </c>
      <c r="S133" s="286">
        <v>0</v>
      </c>
      <c r="T133" s="286">
        <v>0</v>
      </c>
      <c r="U133" s="286">
        <v>97507.26</v>
      </c>
      <c r="V133" s="286">
        <v>0</v>
      </c>
      <c r="W133" s="286">
        <v>0</v>
      </c>
      <c r="X133" s="286">
        <v>14367.85</v>
      </c>
      <c r="Y133" s="286">
        <v>0</v>
      </c>
      <c r="Z133" s="286">
        <v>0</v>
      </c>
      <c r="AA133" s="286">
        <v>0</v>
      </c>
      <c r="AB133" s="286">
        <v>0</v>
      </c>
      <c r="AC133" s="286">
        <v>0</v>
      </c>
      <c r="AD133" s="286">
        <v>0</v>
      </c>
    </row>
    <row r="134" spans="1:30" x14ac:dyDescent="0.15">
      <c r="A134" s="286">
        <v>2177</v>
      </c>
      <c r="B134" s="286" t="s">
        <v>579</v>
      </c>
      <c r="C134" s="286">
        <v>1915029.22</v>
      </c>
      <c r="D134" s="286">
        <v>0</v>
      </c>
      <c r="E134" s="286">
        <v>0</v>
      </c>
      <c r="F134" s="286">
        <v>0</v>
      </c>
      <c r="G134" s="286">
        <v>0</v>
      </c>
      <c r="H134" s="286">
        <v>0</v>
      </c>
      <c r="I134" s="286">
        <v>0</v>
      </c>
      <c r="J134" s="286">
        <v>0</v>
      </c>
      <c r="K134" s="286">
        <v>0</v>
      </c>
      <c r="L134" s="286">
        <v>0</v>
      </c>
      <c r="M134" s="286">
        <v>0</v>
      </c>
      <c r="N134" s="286">
        <v>0</v>
      </c>
      <c r="O134" s="286">
        <v>0</v>
      </c>
      <c r="P134" s="286">
        <v>0</v>
      </c>
      <c r="Q134" s="286">
        <v>0</v>
      </c>
      <c r="R134" s="286">
        <v>0</v>
      </c>
      <c r="S134" s="286">
        <v>0</v>
      </c>
      <c r="T134" s="286">
        <v>0</v>
      </c>
      <c r="U134" s="286">
        <v>1781137.51</v>
      </c>
      <c r="V134" s="286">
        <v>0</v>
      </c>
      <c r="W134" s="286">
        <v>20000</v>
      </c>
      <c r="X134" s="286">
        <v>0</v>
      </c>
      <c r="Y134" s="286">
        <v>113891.71</v>
      </c>
      <c r="Z134" s="286">
        <v>0</v>
      </c>
      <c r="AA134" s="286">
        <v>0</v>
      </c>
      <c r="AB134" s="286">
        <v>0</v>
      </c>
      <c r="AC134" s="286">
        <v>0</v>
      </c>
      <c r="AD134" s="286">
        <v>0</v>
      </c>
    </row>
    <row r="135" spans="1:30" x14ac:dyDescent="0.15">
      <c r="A135" s="286">
        <v>2184</v>
      </c>
      <c r="B135" s="286" t="s">
        <v>580</v>
      </c>
      <c r="C135" s="286">
        <v>1863564.46</v>
      </c>
      <c r="D135" s="286">
        <v>0</v>
      </c>
      <c r="E135" s="286">
        <v>0</v>
      </c>
      <c r="F135" s="286">
        <v>0</v>
      </c>
      <c r="G135" s="286">
        <v>0</v>
      </c>
      <c r="H135" s="286">
        <v>0</v>
      </c>
      <c r="I135" s="286">
        <v>0</v>
      </c>
      <c r="J135" s="286">
        <v>0</v>
      </c>
      <c r="K135" s="286">
        <v>0</v>
      </c>
      <c r="L135" s="286">
        <v>0</v>
      </c>
      <c r="M135" s="286">
        <v>0</v>
      </c>
      <c r="N135" s="286">
        <v>0</v>
      </c>
      <c r="O135" s="286">
        <v>0</v>
      </c>
      <c r="P135" s="286">
        <v>0</v>
      </c>
      <c r="Q135" s="286">
        <v>0</v>
      </c>
      <c r="R135" s="286">
        <v>0</v>
      </c>
      <c r="S135" s="286">
        <v>0</v>
      </c>
      <c r="T135" s="286">
        <v>0</v>
      </c>
      <c r="U135" s="286">
        <v>1863564.46</v>
      </c>
      <c r="V135" s="286">
        <v>0</v>
      </c>
      <c r="W135" s="286">
        <v>0</v>
      </c>
      <c r="X135" s="286">
        <v>0</v>
      </c>
      <c r="Y135" s="286">
        <v>0</v>
      </c>
      <c r="Z135" s="286">
        <v>0</v>
      </c>
      <c r="AA135" s="286">
        <v>0</v>
      </c>
      <c r="AB135" s="286">
        <v>0</v>
      </c>
      <c r="AC135" s="286">
        <v>0</v>
      </c>
      <c r="AD135" s="286">
        <v>0</v>
      </c>
    </row>
    <row r="136" spans="1:30" x14ac:dyDescent="0.15">
      <c r="A136" s="286">
        <v>2198</v>
      </c>
      <c r="B136" s="286" t="s">
        <v>581</v>
      </c>
      <c r="C136" s="286">
        <v>1242011.73</v>
      </c>
      <c r="D136" s="286">
        <v>0</v>
      </c>
      <c r="E136" s="286">
        <v>0</v>
      </c>
      <c r="F136" s="286">
        <v>0</v>
      </c>
      <c r="G136" s="286">
        <v>0</v>
      </c>
      <c r="H136" s="286">
        <v>0</v>
      </c>
      <c r="I136" s="286">
        <v>0</v>
      </c>
      <c r="J136" s="286">
        <v>0</v>
      </c>
      <c r="K136" s="286">
        <v>0</v>
      </c>
      <c r="L136" s="286">
        <v>0</v>
      </c>
      <c r="M136" s="286">
        <v>0</v>
      </c>
      <c r="N136" s="286">
        <v>0</v>
      </c>
      <c r="O136" s="286">
        <v>0</v>
      </c>
      <c r="P136" s="286">
        <v>0</v>
      </c>
      <c r="Q136" s="286">
        <v>0</v>
      </c>
      <c r="R136" s="286">
        <v>0</v>
      </c>
      <c r="S136" s="286">
        <v>0</v>
      </c>
      <c r="T136" s="286">
        <v>0</v>
      </c>
      <c r="U136" s="286">
        <v>820786.73</v>
      </c>
      <c r="V136" s="286">
        <v>71225</v>
      </c>
      <c r="W136" s="286">
        <v>350000</v>
      </c>
      <c r="X136" s="286">
        <v>0</v>
      </c>
      <c r="Y136" s="286">
        <v>0</v>
      </c>
      <c r="Z136" s="286">
        <v>0</v>
      </c>
      <c r="AA136" s="286">
        <v>0</v>
      </c>
      <c r="AB136" s="286">
        <v>0</v>
      </c>
      <c r="AC136" s="286">
        <v>0</v>
      </c>
      <c r="AD136" s="286">
        <v>0</v>
      </c>
    </row>
    <row r="137" spans="1:30" x14ac:dyDescent="0.15">
      <c r="A137" s="286">
        <v>2212</v>
      </c>
      <c r="B137" s="286" t="s">
        <v>582</v>
      </c>
      <c r="C137" s="286">
        <v>273347.84999999998</v>
      </c>
      <c r="D137" s="286">
        <v>0</v>
      </c>
      <c r="E137" s="286">
        <v>0</v>
      </c>
      <c r="F137" s="286">
        <v>0</v>
      </c>
      <c r="G137" s="286">
        <v>0</v>
      </c>
      <c r="H137" s="286">
        <v>0</v>
      </c>
      <c r="I137" s="286">
        <v>0</v>
      </c>
      <c r="J137" s="286">
        <v>0</v>
      </c>
      <c r="K137" s="286">
        <v>0</v>
      </c>
      <c r="L137" s="286">
        <v>0</v>
      </c>
      <c r="M137" s="286">
        <v>0</v>
      </c>
      <c r="N137" s="286">
        <v>0</v>
      </c>
      <c r="O137" s="286">
        <v>0</v>
      </c>
      <c r="P137" s="286">
        <v>0</v>
      </c>
      <c r="Q137" s="286">
        <v>0</v>
      </c>
      <c r="R137" s="286">
        <v>0</v>
      </c>
      <c r="S137" s="286">
        <v>0</v>
      </c>
      <c r="T137" s="286">
        <v>0</v>
      </c>
      <c r="U137" s="286">
        <v>166969.81</v>
      </c>
      <c r="V137" s="286">
        <v>0</v>
      </c>
      <c r="W137" s="286">
        <v>0</v>
      </c>
      <c r="X137" s="286">
        <v>52474.92</v>
      </c>
      <c r="Y137" s="286">
        <v>53903.12</v>
      </c>
      <c r="Z137" s="286">
        <v>0</v>
      </c>
      <c r="AA137" s="286">
        <v>0</v>
      </c>
      <c r="AB137" s="286">
        <v>0</v>
      </c>
      <c r="AC137" s="286">
        <v>0</v>
      </c>
      <c r="AD137" s="286">
        <v>0</v>
      </c>
    </row>
    <row r="138" spans="1:30" x14ac:dyDescent="0.15">
      <c r="A138" s="286">
        <v>2217</v>
      </c>
      <c r="B138" s="286" t="s">
        <v>583</v>
      </c>
      <c r="C138" s="286">
        <v>3213885.79</v>
      </c>
      <c r="D138" s="286">
        <v>0</v>
      </c>
      <c r="E138" s="286">
        <v>0</v>
      </c>
      <c r="F138" s="286">
        <v>0</v>
      </c>
      <c r="G138" s="286">
        <v>0</v>
      </c>
      <c r="H138" s="286">
        <v>0</v>
      </c>
      <c r="I138" s="286">
        <v>0</v>
      </c>
      <c r="J138" s="286">
        <v>0</v>
      </c>
      <c r="K138" s="286">
        <v>0</v>
      </c>
      <c r="L138" s="286">
        <v>0</v>
      </c>
      <c r="M138" s="286">
        <v>0</v>
      </c>
      <c r="N138" s="286">
        <v>0</v>
      </c>
      <c r="O138" s="286">
        <v>0</v>
      </c>
      <c r="P138" s="286">
        <v>0</v>
      </c>
      <c r="Q138" s="286">
        <v>0</v>
      </c>
      <c r="R138" s="286">
        <v>0</v>
      </c>
      <c r="S138" s="286">
        <v>0</v>
      </c>
      <c r="T138" s="286">
        <v>0</v>
      </c>
      <c r="U138" s="286">
        <v>2978260.79</v>
      </c>
      <c r="V138" s="286">
        <v>35625</v>
      </c>
      <c r="W138" s="286">
        <v>200000</v>
      </c>
      <c r="X138" s="286">
        <v>0</v>
      </c>
      <c r="Y138" s="286">
        <v>0</v>
      </c>
      <c r="Z138" s="286">
        <v>0</v>
      </c>
      <c r="AA138" s="286">
        <v>0</v>
      </c>
      <c r="AB138" s="286">
        <v>0</v>
      </c>
      <c r="AC138" s="286">
        <v>0</v>
      </c>
      <c r="AD138" s="286">
        <v>0</v>
      </c>
    </row>
    <row r="139" spans="1:30" x14ac:dyDescent="0.15">
      <c r="A139" s="286">
        <v>2226</v>
      </c>
      <c r="B139" s="286" t="s">
        <v>584</v>
      </c>
      <c r="C139" s="286">
        <v>158515.88</v>
      </c>
      <c r="D139" s="286">
        <v>0</v>
      </c>
      <c r="E139" s="286">
        <v>0</v>
      </c>
      <c r="F139" s="286">
        <v>0</v>
      </c>
      <c r="G139" s="286">
        <v>0</v>
      </c>
      <c r="H139" s="286">
        <v>0</v>
      </c>
      <c r="I139" s="286">
        <v>0</v>
      </c>
      <c r="J139" s="286">
        <v>0</v>
      </c>
      <c r="K139" s="286">
        <v>0</v>
      </c>
      <c r="L139" s="286">
        <v>0</v>
      </c>
      <c r="M139" s="286">
        <v>0</v>
      </c>
      <c r="N139" s="286">
        <v>0</v>
      </c>
      <c r="O139" s="286">
        <v>0</v>
      </c>
      <c r="P139" s="286">
        <v>0</v>
      </c>
      <c r="Q139" s="286">
        <v>0</v>
      </c>
      <c r="R139" s="286">
        <v>0</v>
      </c>
      <c r="S139" s="286">
        <v>0</v>
      </c>
      <c r="T139" s="286">
        <v>0</v>
      </c>
      <c r="U139" s="286">
        <v>143515.88</v>
      </c>
      <c r="V139" s="286">
        <v>0</v>
      </c>
      <c r="W139" s="286">
        <v>15000</v>
      </c>
      <c r="X139" s="286">
        <v>0</v>
      </c>
      <c r="Y139" s="286">
        <v>0</v>
      </c>
      <c r="Z139" s="286">
        <v>0</v>
      </c>
      <c r="AA139" s="286">
        <v>0</v>
      </c>
      <c r="AB139" s="286">
        <v>0</v>
      </c>
      <c r="AC139" s="286">
        <v>0</v>
      </c>
      <c r="AD139" s="286">
        <v>0</v>
      </c>
    </row>
    <row r="140" spans="1:30" x14ac:dyDescent="0.15">
      <c r="A140" s="286">
        <v>2233</v>
      </c>
      <c r="B140" s="286" t="s">
        <v>585</v>
      </c>
      <c r="C140" s="286">
        <v>1320700.1399999999</v>
      </c>
      <c r="D140" s="286">
        <v>0</v>
      </c>
      <c r="E140" s="286">
        <v>0</v>
      </c>
      <c r="F140" s="286">
        <v>0</v>
      </c>
      <c r="G140" s="286">
        <v>0</v>
      </c>
      <c r="H140" s="286">
        <v>0</v>
      </c>
      <c r="I140" s="286">
        <v>0</v>
      </c>
      <c r="J140" s="286">
        <v>0</v>
      </c>
      <c r="K140" s="286">
        <v>0</v>
      </c>
      <c r="L140" s="286">
        <v>0</v>
      </c>
      <c r="M140" s="286">
        <v>0</v>
      </c>
      <c r="N140" s="286">
        <v>0</v>
      </c>
      <c r="O140" s="286">
        <v>0</v>
      </c>
      <c r="P140" s="286">
        <v>0</v>
      </c>
      <c r="Q140" s="286">
        <v>0</v>
      </c>
      <c r="R140" s="286">
        <v>0</v>
      </c>
      <c r="S140" s="286">
        <v>0</v>
      </c>
      <c r="T140" s="286">
        <v>0</v>
      </c>
      <c r="U140" s="286">
        <v>1090869</v>
      </c>
      <c r="V140" s="286">
        <v>197890.13</v>
      </c>
      <c r="W140" s="286">
        <v>0</v>
      </c>
      <c r="X140" s="286">
        <v>31941.01</v>
      </c>
      <c r="Y140" s="286">
        <v>0</v>
      </c>
      <c r="Z140" s="286">
        <v>0</v>
      </c>
      <c r="AA140" s="286">
        <v>0</v>
      </c>
      <c r="AB140" s="286">
        <v>0</v>
      </c>
      <c r="AC140" s="286">
        <v>0</v>
      </c>
      <c r="AD140" s="286">
        <v>0</v>
      </c>
    </row>
    <row r="141" spans="1:30" x14ac:dyDescent="0.15">
      <c r="A141" s="286">
        <v>2240</v>
      </c>
      <c r="B141" s="286" t="s">
        <v>586</v>
      </c>
      <c r="C141" s="286">
        <v>452172.45</v>
      </c>
      <c r="D141" s="286">
        <v>0</v>
      </c>
      <c r="E141" s="286">
        <v>0</v>
      </c>
      <c r="F141" s="286">
        <v>0</v>
      </c>
      <c r="G141" s="286">
        <v>0</v>
      </c>
      <c r="H141" s="286">
        <v>0</v>
      </c>
      <c r="I141" s="286">
        <v>0</v>
      </c>
      <c r="J141" s="286">
        <v>0</v>
      </c>
      <c r="K141" s="286">
        <v>0</v>
      </c>
      <c r="L141" s="286">
        <v>0</v>
      </c>
      <c r="M141" s="286">
        <v>0</v>
      </c>
      <c r="N141" s="286">
        <v>0</v>
      </c>
      <c r="O141" s="286">
        <v>0</v>
      </c>
      <c r="P141" s="286">
        <v>0</v>
      </c>
      <c r="Q141" s="286">
        <v>0</v>
      </c>
      <c r="R141" s="286">
        <v>0</v>
      </c>
      <c r="S141" s="286">
        <v>0</v>
      </c>
      <c r="T141" s="286">
        <v>0</v>
      </c>
      <c r="U141" s="286">
        <v>452172.45</v>
      </c>
      <c r="V141" s="286">
        <v>0</v>
      </c>
      <c r="W141" s="286">
        <v>0</v>
      </c>
      <c r="X141" s="286">
        <v>0</v>
      </c>
      <c r="Y141" s="286">
        <v>0</v>
      </c>
      <c r="Z141" s="286">
        <v>0</v>
      </c>
      <c r="AA141" s="286">
        <v>0</v>
      </c>
      <c r="AB141" s="286">
        <v>0</v>
      </c>
      <c r="AC141" s="286">
        <v>0</v>
      </c>
      <c r="AD141" s="286">
        <v>0</v>
      </c>
    </row>
    <row r="142" spans="1:30" x14ac:dyDescent="0.15">
      <c r="A142" s="286">
        <v>2289</v>
      </c>
      <c r="B142" s="286" t="s">
        <v>587</v>
      </c>
      <c r="C142" s="286">
        <v>41844990.93</v>
      </c>
      <c r="D142" s="286">
        <v>0</v>
      </c>
      <c r="E142" s="286">
        <v>0</v>
      </c>
      <c r="F142" s="286">
        <v>0</v>
      </c>
      <c r="G142" s="286">
        <v>0</v>
      </c>
      <c r="H142" s="286">
        <v>0</v>
      </c>
      <c r="I142" s="286">
        <v>0</v>
      </c>
      <c r="J142" s="286">
        <v>23732.17</v>
      </c>
      <c r="K142" s="286">
        <v>23174.38</v>
      </c>
      <c r="L142" s="286">
        <v>0</v>
      </c>
      <c r="M142" s="286">
        <v>0</v>
      </c>
      <c r="N142" s="286">
        <v>0</v>
      </c>
      <c r="O142" s="286">
        <v>0</v>
      </c>
      <c r="P142" s="286">
        <v>0</v>
      </c>
      <c r="Q142" s="286">
        <v>0</v>
      </c>
      <c r="R142" s="286">
        <v>0</v>
      </c>
      <c r="S142" s="286">
        <v>0</v>
      </c>
      <c r="T142" s="286">
        <v>0</v>
      </c>
      <c r="U142" s="286">
        <v>30309176.52</v>
      </c>
      <c r="V142" s="286">
        <v>11478762.18</v>
      </c>
      <c r="W142" s="286">
        <v>0</v>
      </c>
      <c r="X142" s="286">
        <v>57052.23</v>
      </c>
      <c r="Y142" s="286">
        <v>0</v>
      </c>
      <c r="Z142" s="286">
        <v>46906.55</v>
      </c>
      <c r="AA142" s="286">
        <v>0</v>
      </c>
      <c r="AB142" s="286">
        <v>0</v>
      </c>
      <c r="AC142" s="286">
        <v>0</v>
      </c>
      <c r="AD142" s="286">
        <v>0</v>
      </c>
    </row>
    <row r="143" spans="1:30" x14ac:dyDescent="0.15">
      <c r="A143" s="286">
        <v>2296</v>
      </c>
      <c r="B143" s="286" t="s">
        <v>588</v>
      </c>
      <c r="C143" s="286">
        <v>3072382.72</v>
      </c>
      <c r="D143" s="286">
        <v>0</v>
      </c>
      <c r="E143" s="286">
        <v>0</v>
      </c>
      <c r="F143" s="286">
        <v>570.25</v>
      </c>
      <c r="G143" s="286">
        <v>0</v>
      </c>
      <c r="H143" s="286">
        <v>0</v>
      </c>
      <c r="I143" s="286">
        <v>0</v>
      </c>
      <c r="J143" s="286">
        <v>0</v>
      </c>
      <c r="K143" s="286">
        <v>0</v>
      </c>
      <c r="L143" s="286">
        <v>0</v>
      </c>
      <c r="M143" s="286">
        <v>0</v>
      </c>
      <c r="N143" s="286">
        <v>0</v>
      </c>
      <c r="O143" s="286">
        <v>0</v>
      </c>
      <c r="P143" s="286">
        <v>91624.59</v>
      </c>
      <c r="Q143" s="286">
        <v>0</v>
      </c>
      <c r="R143" s="286">
        <v>0</v>
      </c>
      <c r="S143" s="286">
        <v>0</v>
      </c>
      <c r="T143" s="286">
        <v>0</v>
      </c>
      <c r="U143" s="286">
        <v>3072350.67</v>
      </c>
      <c r="V143" s="286">
        <v>570.25</v>
      </c>
      <c r="W143" s="286">
        <v>0</v>
      </c>
      <c r="X143" s="286">
        <v>32.049999999999997</v>
      </c>
      <c r="Y143" s="286">
        <v>0</v>
      </c>
      <c r="Z143" s="286">
        <v>0</v>
      </c>
      <c r="AA143" s="286">
        <v>0</v>
      </c>
      <c r="AB143" s="286">
        <v>91624.59</v>
      </c>
      <c r="AC143" s="286">
        <v>0</v>
      </c>
      <c r="AD143" s="286">
        <v>0</v>
      </c>
    </row>
    <row r="144" spans="1:30" x14ac:dyDescent="0.15">
      <c r="A144" s="286">
        <v>2303</v>
      </c>
      <c r="B144" s="286" t="s">
        <v>589</v>
      </c>
      <c r="C144" s="286">
        <v>4180335.84</v>
      </c>
      <c r="D144" s="286">
        <v>0</v>
      </c>
      <c r="E144" s="286">
        <v>0</v>
      </c>
      <c r="F144" s="286">
        <v>0</v>
      </c>
      <c r="G144" s="286">
        <v>0</v>
      </c>
      <c r="H144" s="286">
        <v>0</v>
      </c>
      <c r="I144" s="286">
        <v>0</v>
      </c>
      <c r="J144" s="286">
        <v>0</v>
      </c>
      <c r="K144" s="286">
        <v>0</v>
      </c>
      <c r="L144" s="286">
        <v>0</v>
      </c>
      <c r="M144" s="286">
        <v>0</v>
      </c>
      <c r="N144" s="286">
        <v>0</v>
      </c>
      <c r="O144" s="286">
        <v>0</v>
      </c>
      <c r="P144" s="286">
        <v>0</v>
      </c>
      <c r="Q144" s="286">
        <v>0</v>
      </c>
      <c r="R144" s="286">
        <v>0</v>
      </c>
      <c r="S144" s="286">
        <v>0</v>
      </c>
      <c r="T144" s="286">
        <v>0</v>
      </c>
      <c r="U144" s="286">
        <v>4180335.84</v>
      </c>
      <c r="V144" s="286">
        <v>0</v>
      </c>
      <c r="W144" s="286">
        <v>0</v>
      </c>
      <c r="X144" s="286">
        <v>0</v>
      </c>
      <c r="Y144" s="286">
        <v>0</v>
      </c>
      <c r="Z144" s="286">
        <v>0</v>
      </c>
      <c r="AA144" s="286">
        <v>0</v>
      </c>
      <c r="AB144" s="286">
        <v>0</v>
      </c>
      <c r="AC144" s="286">
        <v>0</v>
      </c>
      <c r="AD144" s="286">
        <v>0</v>
      </c>
    </row>
    <row r="145" spans="1:30" x14ac:dyDescent="0.15">
      <c r="A145" s="286">
        <v>2310</v>
      </c>
      <c r="B145" s="286" t="s">
        <v>590</v>
      </c>
      <c r="C145" s="286">
        <v>335723.25</v>
      </c>
      <c r="D145" s="286">
        <v>0</v>
      </c>
      <c r="E145" s="286">
        <v>0</v>
      </c>
      <c r="F145" s="286">
        <v>0</v>
      </c>
      <c r="G145" s="286">
        <v>0</v>
      </c>
      <c r="H145" s="286">
        <v>0</v>
      </c>
      <c r="I145" s="286">
        <v>0</v>
      </c>
      <c r="J145" s="286">
        <v>0</v>
      </c>
      <c r="K145" s="286">
        <v>0</v>
      </c>
      <c r="L145" s="286">
        <v>0</v>
      </c>
      <c r="M145" s="286">
        <v>0</v>
      </c>
      <c r="N145" s="286">
        <v>0</v>
      </c>
      <c r="O145" s="286">
        <v>0</v>
      </c>
      <c r="P145" s="286">
        <v>0</v>
      </c>
      <c r="Q145" s="286">
        <v>0</v>
      </c>
      <c r="R145" s="286">
        <v>0</v>
      </c>
      <c r="S145" s="286">
        <v>0</v>
      </c>
      <c r="T145" s="286">
        <v>0</v>
      </c>
      <c r="U145" s="286">
        <v>288264.05</v>
      </c>
      <c r="V145" s="286">
        <v>3792.47</v>
      </c>
      <c r="W145" s="286">
        <v>0</v>
      </c>
      <c r="X145" s="286">
        <v>43666.73</v>
      </c>
      <c r="Y145" s="286">
        <v>0</v>
      </c>
      <c r="Z145" s="286">
        <v>0</v>
      </c>
      <c r="AA145" s="286">
        <v>0</v>
      </c>
      <c r="AB145" s="286">
        <v>0</v>
      </c>
      <c r="AC145" s="286">
        <v>0</v>
      </c>
      <c r="AD145" s="286">
        <v>0</v>
      </c>
    </row>
    <row r="146" spans="1:30" x14ac:dyDescent="0.15">
      <c r="A146" s="286">
        <v>2394</v>
      </c>
      <c r="B146" s="286" t="s">
        <v>591</v>
      </c>
      <c r="C146" s="286">
        <v>696041.15</v>
      </c>
      <c r="D146" s="286">
        <v>0</v>
      </c>
      <c r="E146" s="286">
        <v>0</v>
      </c>
      <c r="F146" s="286">
        <v>0</v>
      </c>
      <c r="G146" s="286">
        <v>0</v>
      </c>
      <c r="H146" s="286">
        <v>0</v>
      </c>
      <c r="I146" s="286">
        <v>0</v>
      </c>
      <c r="J146" s="286">
        <v>0</v>
      </c>
      <c r="K146" s="286">
        <v>0</v>
      </c>
      <c r="L146" s="286">
        <v>0</v>
      </c>
      <c r="M146" s="286">
        <v>0</v>
      </c>
      <c r="N146" s="286">
        <v>0</v>
      </c>
      <c r="O146" s="286">
        <v>0</v>
      </c>
      <c r="P146" s="286">
        <v>0</v>
      </c>
      <c r="Q146" s="286">
        <v>0</v>
      </c>
      <c r="R146" s="286">
        <v>0</v>
      </c>
      <c r="S146" s="286">
        <v>0</v>
      </c>
      <c r="T146" s="286">
        <v>0</v>
      </c>
      <c r="U146" s="286">
        <v>530036.61</v>
      </c>
      <c r="V146" s="286">
        <v>131004.54</v>
      </c>
      <c r="W146" s="286">
        <v>35000</v>
      </c>
      <c r="X146" s="286">
        <v>0</v>
      </c>
      <c r="Y146" s="286">
        <v>0</v>
      </c>
      <c r="Z146" s="286">
        <v>0</v>
      </c>
      <c r="AA146" s="286">
        <v>0</v>
      </c>
      <c r="AB146" s="286">
        <v>0</v>
      </c>
      <c r="AC146" s="286">
        <v>0</v>
      </c>
      <c r="AD146" s="286">
        <v>0</v>
      </c>
    </row>
    <row r="147" spans="1:30" x14ac:dyDescent="0.15">
      <c r="A147" s="286">
        <v>2415</v>
      </c>
      <c r="B147" s="286" t="s">
        <v>592</v>
      </c>
      <c r="C147" s="286">
        <v>488200.12</v>
      </c>
      <c r="D147" s="286">
        <v>0</v>
      </c>
      <c r="E147" s="286">
        <v>0</v>
      </c>
      <c r="F147" s="286">
        <v>0</v>
      </c>
      <c r="G147" s="286">
        <v>0</v>
      </c>
      <c r="H147" s="286">
        <v>0</v>
      </c>
      <c r="I147" s="286">
        <v>0</v>
      </c>
      <c r="J147" s="286">
        <v>0</v>
      </c>
      <c r="K147" s="286">
        <v>0</v>
      </c>
      <c r="L147" s="286">
        <v>0</v>
      </c>
      <c r="M147" s="286">
        <v>0</v>
      </c>
      <c r="N147" s="286">
        <v>0</v>
      </c>
      <c r="O147" s="286">
        <v>186474</v>
      </c>
      <c r="P147" s="286">
        <v>0</v>
      </c>
      <c r="Q147" s="286">
        <v>0</v>
      </c>
      <c r="R147" s="286">
        <v>0</v>
      </c>
      <c r="S147" s="286">
        <v>0</v>
      </c>
      <c r="T147" s="286">
        <v>0</v>
      </c>
      <c r="U147" s="286">
        <v>488200.12</v>
      </c>
      <c r="V147" s="286">
        <v>0</v>
      </c>
      <c r="W147" s="286">
        <v>0</v>
      </c>
      <c r="X147" s="286">
        <v>0</v>
      </c>
      <c r="Y147" s="286">
        <v>0</v>
      </c>
      <c r="Z147" s="286">
        <v>0</v>
      </c>
      <c r="AA147" s="286">
        <v>186474</v>
      </c>
      <c r="AB147" s="286">
        <v>0</v>
      </c>
      <c r="AC147" s="286">
        <v>0</v>
      </c>
      <c r="AD147" s="286">
        <v>0</v>
      </c>
    </row>
    <row r="148" spans="1:30" x14ac:dyDescent="0.15">
      <c r="A148" s="286">
        <v>2420</v>
      </c>
      <c r="B148" s="286" t="s">
        <v>593</v>
      </c>
      <c r="C148" s="286">
        <v>5075251.4000000004</v>
      </c>
      <c r="D148" s="286">
        <v>0</v>
      </c>
      <c r="E148" s="286">
        <v>0</v>
      </c>
      <c r="F148" s="286">
        <v>0</v>
      </c>
      <c r="G148" s="286">
        <v>0</v>
      </c>
      <c r="H148" s="286">
        <v>262.16000000000003</v>
      </c>
      <c r="I148" s="286">
        <v>0</v>
      </c>
      <c r="J148" s="286">
        <v>0</v>
      </c>
      <c r="K148" s="286">
        <v>0</v>
      </c>
      <c r="L148" s="286">
        <v>0</v>
      </c>
      <c r="M148" s="286">
        <v>0</v>
      </c>
      <c r="N148" s="286">
        <v>0</v>
      </c>
      <c r="O148" s="286">
        <v>0</v>
      </c>
      <c r="P148" s="286">
        <v>0</v>
      </c>
      <c r="Q148" s="286">
        <v>0</v>
      </c>
      <c r="R148" s="286">
        <v>0</v>
      </c>
      <c r="S148" s="286">
        <v>0</v>
      </c>
      <c r="T148" s="286">
        <v>0</v>
      </c>
      <c r="U148" s="286">
        <v>5075251.4000000004</v>
      </c>
      <c r="V148" s="286">
        <v>0</v>
      </c>
      <c r="W148" s="286">
        <v>0</v>
      </c>
      <c r="X148" s="286">
        <v>262.16000000000003</v>
      </c>
      <c r="Y148" s="286">
        <v>0</v>
      </c>
      <c r="Z148" s="286">
        <v>0</v>
      </c>
      <c r="AA148" s="286">
        <v>0</v>
      </c>
      <c r="AB148" s="286">
        <v>0</v>
      </c>
      <c r="AC148" s="286">
        <v>0</v>
      </c>
      <c r="AD148" s="286">
        <v>0</v>
      </c>
    </row>
    <row r="149" spans="1:30" x14ac:dyDescent="0.15">
      <c r="A149" s="286">
        <v>2422</v>
      </c>
      <c r="B149" s="286" t="s">
        <v>594</v>
      </c>
      <c r="C149" s="286">
        <v>1763512.4</v>
      </c>
      <c r="D149" s="286">
        <v>0</v>
      </c>
      <c r="E149" s="286">
        <v>0</v>
      </c>
      <c r="F149" s="286">
        <v>0</v>
      </c>
      <c r="G149" s="286">
        <v>0</v>
      </c>
      <c r="H149" s="286">
        <v>0</v>
      </c>
      <c r="I149" s="286">
        <v>0</v>
      </c>
      <c r="J149" s="286">
        <v>0</v>
      </c>
      <c r="K149" s="286">
        <v>0</v>
      </c>
      <c r="L149" s="286">
        <v>0</v>
      </c>
      <c r="M149" s="286">
        <v>0</v>
      </c>
      <c r="N149" s="286">
        <v>0</v>
      </c>
      <c r="O149" s="286">
        <v>0</v>
      </c>
      <c r="P149" s="286">
        <v>0</v>
      </c>
      <c r="Q149" s="286">
        <v>0</v>
      </c>
      <c r="R149" s="286">
        <v>0</v>
      </c>
      <c r="S149" s="286">
        <v>0</v>
      </c>
      <c r="T149" s="286">
        <v>0</v>
      </c>
      <c r="U149" s="286">
        <v>1763512.4</v>
      </c>
      <c r="V149" s="286">
        <v>0</v>
      </c>
      <c r="W149" s="286">
        <v>0</v>
      </c>
      <c r="X149" s="286">
        <v>0</v>
      </c>
      <c r="Y149" s="286">
        <v>0</v>
      </c>
      <c r="Z149" s="286">
        <v>0</v>
      </c>
      <c r="AA149" s="286">
        <v>0</v>
      </c>
      <c r="AB149" s="286">
        <v>0</v>
      </c>
      <c r="AC149" s="286">
        <v>0</v>
      </c>
      <c r="AD149" s="286">
        <v>0</v>
      </c>
    </row>
    <row r="150" spans="1:30" x14ac:dyDescent="0.15">
      <c r="A150" s="286">
        <v>2436</v>
      </c>
      <c r="B150" s="286" t="s">
        <v>595</v>
      </c>
      <c r="C150" s="286">
        <v>1359723.17</v>
      </c>
      <c r="D150" s="286">
        <v>0</v>
      </c>
      <c r="E150" s="286">
        <v>0</v>
      </c>
      <c r="F150" s="286">
        <v>0</v>
      </c>
      <c r="G150" s="286">
        <v>0</v>
      </c>
      <c r="H150" s="286">
        <v>0</v>
      </c>
      <c r="I150" s="286">
        <v>0</v>
      </c>
      <c r="J150" s="286">
        <v>0</v>
      </c>
      <c r="K150" s="286">
        <v>0</v>
      </c>
      <c r="L150" s="286">
        <v>0</v>
      </c>
      <c r="M150" s="286">
        <v>0</v>
      </c>
      <c r="N150" s="286">
        <v>0</v>
      </c>
      <c r="O150" s="286">
        <v>0</v>
      </c>
      <c r="P150" s="286">
        <v>0</v>
      </c>
      <c r="Q150" s="286">
        <v>0</v>
      </c>
      <c r="R150" s="286">
        <v>0</v>
      </c>
      <c r="S150" s="286">
        <v>0</v>
      </c>
      <c r="T150" s="286">
        <v>0</v>
      </c>
      <c r="U150" s="286">
        <v>1359723.17</v>
      </c>
      <c r="V150" s="286">
        <v>0</v>
      </c>
      <c r="W150" s="286">
        <v>0</v>
      </c>
      <c r="X150" s="286">
        <v>0</v>
      </c>
      <c r="Y150" s="286">
        <v>0</v>
      </c>
      <c r="Z150" s="286">
        <v>0</v>
      </c>
      <c r="AA150" s="286">
        <v>0</v>
      </c>
      <c r="AB150" s="286">
        <v>0</v>
      </c>
      <c r="AC150" s="286">
        <v>0</v>
      </c>
      <c r="AD150" s="286">
        <v>0</v>
      </c>
    </row>
    <row r="151" spans="1:30" x14ac:dyDescent="0.15">
      <c r="A151" s="286">
        <v>2443</v>
      </c>
      <c r="B151" s="286" t="s">
        <v>596</v>
      </c>
      <c r="C151" s="286">
        <v>2992626.31</v>
      </c>
      <c r="D151" s="286">
        <v>0</v>
      </c>
      <c r="E151" s="286">
        <v>0</v>
      </c>
      <c r="F151" s="286">
        <v>0</v>
      </c>
      <c r="G151" s="286">
        <v>0</v>
      </c>
      <c r="H151" s="286">
        <v>0</v>
      </c>
      <c r="I151" s="286">
        <v>0</v>
      </c>
      <c r="J151" s="286">
        <v>0</v>
      </c>
      <c r="K151" s="286">
        <v>0</v>
      </c>
      <c r="L151" s="286">
        <v>0</v>
      </c>
      <c r="M151" s="286">
        <v>0</v>
      </c>
      <c r="N151" s="286">
        <v>0</v>
      </c>
      <c r="O151" s="286">
        <v>0</v>
      </c>
      <c r="P151" s="286">
        <v>0</v>
      </c>
      <c r="Q151" s="286">
        <v>0</v>
      </c>
      <c r="R151" s="286">
        <v>0</v>
      </c>
      <c r="S151" s="286">
        <v>0</v>
      </c>
      <c r="T151" s="286">
        <v>0</v>
      </c>
      <c r="U151" s="286">
        <v>2039941.31</v>
      </c>
      <c r="V151" s="286">
        <v>0</v>
      </c>
      <c r="W151" s="286">
        <v>952685</v>
      </c>
      <c r="X151" s="286">
        <v>0</v>
      </c>
      <c r="Y151" s="286">
        <v>0</v>
      </c>
      <c r="Z151" s="286">
        <v>0</v>
      </c>
      <c r="AA151" s="286">
        <v>0</v>
      </c>
      <c r="AB151" s="286">
        <v>0</v>
      </c>
      <c r="AC151" s="286">
        <v>0</v>
      </c>
      <c r="AD151" s="286">
        <v>0</v>
      </c>
    </row>
    <row r="152" spans="1:30" x14ac:dyDescent="0.15">
      <c r="A152" s="286">
        <v>2450</v>
      </c>
      <c r="B152" s="286" t="s">
        <v>597</v>
      </c>
      <c r="C152" s="286">
        <v>1515318.25</v>
      </c>
      <c r="D152" s="286">
        <v>0</v>
      </c>
      <c r="E152" s="286">
        <v>0</v>
      </c>
      <c r="F152" s="286">
        <v>0</v>
      </c>
      <c r="G152" s="286">
        <v>0</v>
      </c>
      <c r="H152" s="286">
        <v>0</v>
      </c>
      <c r="I152" s="286">
        <v>0</v>
      </c>
      <c r="J152" s="286">
        <v>0</v>
      </c>
      <c r="K152" s="286">
        <v>0</v>
      </c>
      <c r="L152" s="286">
        <v>0</v>
      </c>
      <c r="M152" s="286">
        <v>0</v>
      </c>
      <c r="N152" s="286">
        <v>0</v>
      </c>
      <c r="O152" s="286">
        <v>0</v>
      </c>
      <c r="P152" s="286">
        <v>0</v>
      </c>
      <c r="Q152" s="286">
        <v>0</v>
      </c>
      <c r="R152" s="286">
        <v>0</v>
      </c>
      <c r="S152" s="286">
        <v>0</v>
      </c>
      <c r="T152" s="286">
        <v>0</v>
      </c>
      <c r="U152" s="286">
        <v>1515318.25</v>
      </c>
      <c r="V152" s="286">
        <v>0</v>
      </c>
      <c r="W152" s="286">
        <v>0</v>
      </c>
      <c r="X152" s="286">
        <v>0</v>
      </c>
      <c r="Y152" s="286">
        <v>0</v>
      </c>
      <c r="Z152" s="286">
        <v>0</v>
      </c>
      <c r="AA152" s="286">
        <v>0</v>
      </c>
      <c r="AB152" s="286">
        <v>0</v>
      </c>
      <c r="AC152" s="286">
        <v>0</v>
      </c>
      <c r="AD152" s="286">
        <v>0</v>
      </c>
    </row>
    <row r="153" spans="1:30" x14ac:dyDescent="0.15">
      <c r="A153" s="286">
        <v>2460</v>
      </c>
      <c r="B153" s="286" t="s">
        <v>598</v>
      </c>
      <c r="C153" s="286">
        <v>1899103.35</v>
      </c>
      <c r="D153" s="286">
        <v>0</v>
      </c>
      <c r="E153" s="286">
        <v>0</v>
      </c>
      <c r="F153" s="286">
        <v>0</v>
      </c>
      <c r="G153" s="286">
        <v>0</v>
      </c>
      <c r="H153" s="286">
        <v>0</v>
      </c>
      <c r="I153" s="286">
        <v>0</v>
      </c>
      <c r="J153" s="286">
        <v>0</v>
      </c>
      <c r="K153" s="286">
        <v>0</v>
      </c>
      <c r="L153" s="286">
        <v>0</v>
      </c>
      <c r="M153" s="286">
        <v>0</v>
      </c>
      <c r="N153" s="286">
        <v>0</v>
      </c>
      <c r="O153" s="286">
        <v>0</v>
      </c>
      <c r="P153" s="286">
        <v>0</v>
      </c>
      <c r="Q153" s="286">
        <v>0</v>
      </c>
      <c r="R153" s="286">
        <v>0</v>
      </c>
      <c r="S153" s="286">
        <v>0</v>
      </c>
      <c r="T153" s="286">
        <v>0</v>
      </c>
      <c r="U153" s="286">
        <v>1552453.35</v>
      </c>
      <c r="V153" s="286">
        <v>346650</v>
      </c>
      <c r="W153" s="286">
        <v>0</v>
      </c>
      <c r="X153" s="286">
        <v>0</v>
      </c>
      <c r="Y153" s="286">
        <v>0</v>
      </c>
      <c r="Z153" s="286">
        <v>0</v>
      </c>
      <c r="AA153" s="286">
        <v>0</v>
      </c>
      <c r="AB153" s="286">
        <v>0</v>
      </c>
      <c r="AC153" s="286">
        <v>0</v>
      </c>
      <c r="AD153" s="286">
        <v>0</v>
      </c>
    </row>
    <row r="154" spans="1:30" x14ac:dyDescent="0.15">
      <c r="A154" s="286">
        <v>2478</v>
      </c>
      <c r="B154" s="286" t="s">
        <v>599</v>
      </c>
      <c r="C154" s="286">
        <v>2039802.98</v>
      </c>
      <c r="D154" s="286">
        <v>0</v>
      </c>
      <c r="E154" s="286">
        <v>0</v>
      </c>
      <c r="F154" s="286">
        <v>0</v>
      </c>
      <c r="G154" s="286">
        <v>0</v>
      </c>
      <c r="H154" s="286">
        <v>0</v>
      </c>
      <c r="I154" s="286">
        <v>0</v>
      </c>
      <c r="J154" s="286">
        <v>0</v>
      </c>
      <c r="K154" s="286">
        <v>0</v>
      </c>
      <c r="L154" s="286">
        <v>0</v>
      </c>
      <c r="M154" s="286">
        <v>0</v>
      </c>
      <c r="N154" s="286">
        <v>0</v>
      </c>
      <c r="O154" s="286">
        <v>0</v>
      </c>
      <c r="P154" s="286">
        <v>0</v>
      </c>
      <c r="Q154" s="286">
        <v>0</v>
      </c>
      <c r="R154" s="286">
        <v>0</v>
      </c>
      <c r="S154" s="286">
        <v>0</v>
      </c>
      <c r="T154" s="286">
        <v>0</v>
      </c>
      <c r="U154" s="286">
        <v>2039802.98</v>
      </c>
      <c r="V154" s="286">
        <v>0</v>
      </c>
      <c r="W154" s="286">
        <v>0</v>
      </c>
      <c r="X154" s="286">
        <v>0</v>
      </c>
      <c r="Y154" s="286">
        <v>0</v>
      </c>
      <c r="Z154" s="286">
        <v>0</v>
      </c>
      <c r="AA154" s="286">
        <v>0</v>
      </c>
      <c r="AB154" s="286">
        <v>0</v>
      </c>
      <c r="AC154" s="286">
        <v>0</v>
      </c>
      <c r="AD154" s="286">
        <v>0</v>
      </c>
    </row>
    <row r="155" spans="1:30" x14ac:dyDescent="0.15">
      <c r="A155" s="286">
        <v>2485</v>
      </c>
      <c r="B155" s="286" t="s">
        <v>600</v>
      </c>
      <c r="C155" s="286">
        <v>645020.12</v>
      </c>
      <c r="D155" s="286">
        <v>0</v>
      </c>
      <c r="E155" s="286">
        <v>0</v>
      </c>
      <c r="F155" s="286">
        <v>0</v>
      </c>
      <c r="G155" s="286">
        <v>0</v>
      </c>
      <c r="H155" s="286">
        <v>0</v>
      </c>
      <c r="I155" s="286">
        <v>0</v>
      </c>
      <c r="J155" s="286">
        <v>0</v>
      </c>
      <c r="K155" s="286">
        <v>0</v>
      </c>
      <c r="L155" s="286">
        <v>0</v>
      </c>
      <c r="M155" s="286">
        <v>0</v>
      </c>
      <c r="N155" s="286">
        <v>0</v>
      </c>
      <c r="O155" s="286">
        <v>0</v>
      </c>
      <c r="P155" s="286">
        <v>0</v>
      </c>
      <c r="Q155" s="286">
        <v>0</v>
      </c>
      <c r="R155" s="286">
        <v>0</v>
      </c>
      <c r="S155" s="286">
        <v>0</v>
      </c>
      <c r="T155" s="286">
        <v>0</v>
      </c>
      <c r="U155" s="286">
        <v>645020.12</v>
      </c>
      <c r="V155" s="286">
        <v>0</v>
      </c>
      <c r="W155" s="286">
        <v>0</v>
      </c>
      <c r="X155" s="286">
        <v>0</v>
      </c>
      <c r="Y155" s="286">
        <v>0</v>
      </c>
      <c r="Z155" s="286">
        <v>0</v>
      </c>
      <c r="AA155" s="286">
        <v>0</v>
      </c>
      <c r="AB155" s="286">
        <v>0</v>
      </c>
      <c r="AC155" s="286">
        <v>0</v>
      </c>
      <c r="AD155" s="286">
        <v>0</v>
      </c>
    </row>
    <row r="156" spans="1:30" x14ac:dyDescent="0.15">
      <c r="A156" s="286">
        <v>2525</v>
      </c>
      <c r="B156" s="286" t="s">
        <v>601</v>
      </c>
      <c r="C156" s="286">
        <v>748402.41</v>
      </c>
      <c r="D156" s="286">
        <v>0</v>
      </c>
      <c r="E156" s="286">
        <v>0</v>
      </c>
      <c r="F156" s="286">
        <v>0</v>
      </c>
      <c r="G156" s="286">
        <v>0</v>
      </c>
      <c r="H156" s="286">
        <v>0</v>
      </c>
      <c r="I156" s="286">
        <v>0</v>
      </c>
      <c r="J156" s="286">
        <v>0</v>
      </c>
      <c r="K156" s="286">
        <v>162.06</v>
      </c>
      <c r="L156" s="286">
        <v>0</v>
      </c>
      <c r="M156" s="286">
        <v>0</v>
      </c>
      <c r="N156" s="286">
        <v>0</v>
      </c>
      <c r="O156" s="286">
        <v>0</v>
      </c>
      <c r="P156" s="286">
        <v>0</v>
      </c>
      <c r="Q156" s="286">
        <v>0</v>
      </c>
      <c r="R156" s="286">
        <v>0</v>
      </c>
      <c r="S156" s="286">
        <v>0</v>
      </c>
      <c r="T156" s="286">
        <v>0</v>
      </c>
      <c r="U156" s="286">
        <v>291916.43</v>
      </c>
      <c r="V156" s="286">
        <v>225485.98</v>
      </c>
      <c r="W156" s="286">
        <v>231000</v>
      </c>
      <c r="X156" s="286">
        <v>0</v>
      </c>
      <c r="Y156" s="286">
        <v>0</v>
      </c>
      <c r="Z156" s="286">
        <v>162.06</v>
      </c>
      <c r="AA156" s="286">
        <v>0</v>
      </c>
      <c r="AB156" s="286">
        <v>0</v>
      </c>
      <c r="AC156" s="286">
        <v>0</v>
      </c>
      <c r="AD156" s="286">
        <v>0</v>
      </c>
    </row>
    <row r="157" spans="1:30" x14ac:dyDescent="0.15">
      <c r="A157" s="286">
        <v>2527</v>
      </c>
      <c r="B157" s="286" t="s">
        <v>602</v>
      </c>
      <c r="C157" s="286">
        <v>328880.31</v>
      </c>
      <c r="D157" s="286">
        <v>0</v>
      </c>
      <c r="E157" s="286">
        <v>0</v>
      </c>
      <c r="F157" s="286">
        <v>0</v>
      </c>
      <c r="G157" s="286">
        <v>0</v>
      </c>
      <c r="H157" s="286">
        <v>0</v>
      </c>
      <c r="I157" s="286">
        <v>0</v>
      </c>
      <c r="J157" s="286">
        <v>0</v>
      </c>
      <c r="K157" s="286">
        <v>0</v>
      </c>
      <c r="L157" s="286">
        <v>0</v>
      </c>
      <c r="M157" s="286">
        <v>0</v>
      </c>
      <c r="N157" s="286">
        <v>0</v>
      </c>
      <c r="O157" s="286">
        <v>0</v>
      </c>
      <c r="P157" s="286">
        <v>0</v>
      </c>
      <c r="Q157" s="286">
        <v>0</v>
      </c>
      <c r="R157" s="286">
        <v>0</v>
      </c>
      <c r="S157" s="286">
        <v>0</v>
      </c>
      <c r="T157" s="286">
        <v>0</v>
      </c>
      <c r="U157" s="286">
        <v>316131.87</v>
      </c>
      <c r="V157" s="286">
        <v>0</v>
      </c>
      <c r="W157" s="286">
        <v>0</v>
      </c>
      <c r="X157" s="286">
        <v>12748.44</v>
      </c>
      <c r="Y157" s="286">
        <v>0</v>
      </c>
      <c r="Z157" s="286">
        <v>0</v>
      </c>
      <c r="AA157" s="286">
        <v>0</v>
      </c>
      <c r="AB157" s="286">
        <v>0</v>
      </c>
      <c r="AC157" s="286">
        <v>0</v>
      </c>
      <c r="AD157" s="286">
        <v>0</v>
      </c>
    </row>
    <row r="158" spans="1:30" x14ac:dyDescent="0.15">
      <c r="A158" s="286">
        <v>2534</v>
      </c>
      <c r="B158" s="286" t="s">
        <v>603</v>
      </c>
      <c r="C158" s="286">
        <v>323703.46999999997</v>
      </c>
      <c r="D158" s="286">
        <v>0</v>
      </c>
      <c r="E158" s="286">
        <v>0</v>
      </c>
      <c r="F158" s="286">
        <v>0</v>
      </c>
      <c r="G158" s="286">
        <v>0</v>
      </c>
      <c r="H158" s="286">
        <v>0</v>
      </c>
      <c r="I158" s="286">
        <v>0</v>
      </c>
      <c r="J158" s="286">
        <v>0</v>
      </c>
      <c r="K158" s="286">
        <v>0</v>
      </c>
      <c r="L158" s="286">
        <v>0</v>
      </c>
      <c r="M158" s="286">
        <v>0</v>
      </c>
      <c r="N158" s="286">
        <v>0</v>
      </c>
      <c r="O158" s="286">
        <v>0</v>
      </c>
      <c r="P158" s="286">
        <v>0</v>
      </c>
      <c r="Q158" s="286">
        <v>0</v>
      </c>
      <c r="R158" s="286">
        <v>0</v>
      </c>
      <c r="S158" s="286">
        <v>0</v>
      </c>
      <c r="T158" s="286">
        <v>0</v>
      </c>
      <c r="U158" s="286">
        <v>293703.46999999997</v>
      </c>
      <c r="V158" s="286">
        <v>0</v>
      </c>
      <c r="W158" s="286">
        <v>30000</v>
      </c>
      <c r="X158" s="286">
        <v>0</v>
      </c>
      <c r="Y158" s="286">
        <v>0</v>
      </c>
      <c r="Z158" s="286">
        <v>0</v>
      </c>
      <c r="AA158" s="286">
        <v>0</v>
      </c>
      <c r="AB158" s="286">
        <v>0</v>
      </c>
      <c r="AC158" s="286">
        <v>0</v>
      </c>
      <c r="AD158" s="286">
        <v>0</v>
      </c>
    </row>
    <row r="159" spans="1:30" x14ac:dyDescent="0.15">
      <c r="A159" s="286">
        <v>2541</v>
      </c>
      <c r="B159" s="286" t="s">
        <v>604</v>
      </c>
      <c r="C159" s="286">
        <v>565956.14</v>
      </c>
      <c r="D159" s="286">
        <v>0</v>
      </c>
      <c r="E159" s="286">
        <v>0</v>
      </c>
      <c r="F159" s="286">
        <v>0</v>
      </c>
      <c r="G159" s="286">
        <v>0</v>
      </c>
      <c r="H159" s="286">
        <v>0</v>
      </c>
      <c r="I159" s="286">
        <v>0</v>
      </c>
      <c r="J159" s="286">
        <v>0</v>
      </c>
      <c r="K159" s="286">
        <v>16426.96</v>
      </c>
      <c r="L159" s="286">
        <v>0</v>
      </c>
      <c r="M159" s="286">
        <v>0</v>
      </c>
      <c r="N159" s="286">
        <v>0</v>
      </c>
      <c r="O159" s="286">
        <v>849.45</v>
      </c>
      <c r="P159" s="286">
        <v>0</v>
      </c>
      <c r="Q159" s="286">
        <v>0</v>
      </c>
      <c r="R159" s="286">
        <v>0</v>
      </c>
      <c r="S159" s="286">
        <v>0</v>
      </c>
      <c r="T159" s="286">
        <v>0</v>
      </c>
      <c r="U159" s="286">
        <v>563207.34</v>
      </c>
      <c r="V159" s="286">
        <v>2748.8</v>
      </c>
      <c r="W159" s="286">
        <v>0</v>
      </c>
      <c r="X159" s="286">
        <v>0</v>
      </c>
      <c r="Y159" s="286">
        <v>0</v>
      </c>
      <c r="Z159" s="286">
        <v>16426.96</v>
      </c>
      <c r="AA159" s="286">
        <v>849.45</v>
      </c>
      <c r="AB159" s="286">
        <v>0</v>
      </c>
      <c r="AC159" s="286">
        <v>0</v>
      </c>
      <c r="AD159" s="286">
        <v>0</v>
      </c>
    </row>
    <row r="160" spans="1:30" x14ac:dyDescent="0.15">
      <c r="A160" s="286">
        <v>2562</v>
      </c>
      <c r="B160" s="286" t="s">
        <v>605</v>
      </c>
      <c r="C160" s="286">
        <v>5779062.7000000002</v>
      </c>
      <c r="D160" s="286">
        <v>0</v>
      </c>
      <c r="E160" s="286">
        <v>0</v>
      </c>
      <c r="F160" s="286">
        <v>0</v>
      </c>
      <c r="G160" s="286">
        <v>0</v>
      </c>
      <c r="H160" s="286">
        <v>0</v>
      </c>
      <c r="I160" s="286">
        <v>0</v>
      </c>
      <c r="J160" s="286">
        <v>0</v>
      </c>
      <c r="K160" s="286">
        <v>0</v>
      </c>
      <c r="L160" s="286">
        <v>0</v>
      </c>
      <c r="M160" s="286">
        <v>0</v>
      </c>
      <c r="N160" s="286">
        <v>0</v>
      </c>
      <c r="O160" s="286">
        <v>0</v>
      </c>
      <c r="P160" s="286">
        <v>0</v>
      </c>
      <c r="Q160" s="286">
        <v>0</v>
      </c>
      <c r="R160" s="286">
        <v>0</v>
      </c>
      <c r="S160" s="286">
        <v>0</v>
      </c>
      <c r="T160" s="286">
        <v>0</v>
      </c>
      <c r="U160" s="286">
        <v>5779062.7000000002</v>
      </c>
      <c r="V160" s="286">
        <v>0</v>
      </c>
      <c r="W160" s="286">
        <v>0</v>
      </c>
      <c r="X160" s="286">
        <v>0</v>
      </c>
      <c r="Y160" s="286">
        <v>0</v>
      </c>
      <c r="Z160" s="286">
        <v>0</v>
      </c>
      <c r="AA160" s="286">
        <v>0</v>
      </c>
      <c r="AB160" s="286">
        <v>0</v>
      </c>
      <c r="AC160" s="286">
        <v>0</v>
      </c>
      <c r="AD160" s="286">
        <v>0</v>
      </c>
    </row>
    <row r="161" spans="1:30" x14ac:dyDescent="0.15">
      <c r="A161" s="325">
        <v>2570</v>
      </c>
      <c r="B161" s="325" t="s">
        <v>916</v>
      </c>
      <c r="C161" s="286">
        <v>754505.91</v>
      </c>
      <c r="D161" s="286">
        <v>0</v>
      </c>
      <c r="E161" s="286">
        <v>0</v>
      </c>
      <c r="F161" s="286">
        <v>0</v>
      </c>
      <c r="G161" s="286">
        <v>0</v>
      </c>
      <c r="H161" s="286">
        <v>0</v>
      </c>
      <c r="I161" s="286">
        <v>0</v>
      </c>
      <c r="J161" s="286">
        <v>0</v>
      </c>
      <c r="K161" s="286">
        <v>0</v>
      </c>
      <c r="L161" s="286">
        <v>0</v>
      </c>
      <c r="M161" s="286">
        <v>0</v>
      </c>
      <c r="N161" s="286">
        <v>0</v>
      </c>
      <c r="O161" s="286">
        <v>0</v>
      </c>
      <c r="P161" s="286">
        <v>3546.37</v>
      </c>
      <c r="Q161" s="286">
        <v>0</v>
      </c>
      <c r="R161" s="286">
        <v>0</v>
      </c>
      <c r="S161" s="286">
        <v>0</v>
      </c>
      <c r="T161" s="286">
        <v>0</v>
      </c>
      <c r="U161" s="286">
        <v>554505.91</v>
      </c>
      <c r="V161" s="286">
        <v>0</v>
      </c>
      <c r="W161" s="286">
        <v>200000</v>
      </c>
      <c r="X161" s="286">
        <v>0</v>
      </c>
      <c r="Y161" s="286">
        <v>0</v>
      </c>
      <c r="Z161" s="286">
        <v>0</v>
      </c>
      <c r="AA161" s="286">
        <v>0</v>
      </c>
      <c r="AB161" s="286">
        <v>3546.37</v>
      </c>
      <c r="AC161" s="286">
        <v>0</v>
      </c>
      <c r="AD161" s="286">
        <v>0</v>
      </c>
    </row>
    <row r="162" spans="1:30" x14ac:dyDescent="0.15">
      <c r="A162" s="286">
        <v>2576</v>
      </c>
      <c r="B162" s="286" t="s">
        <v>606</v>
      </c>
      <c r="C162" s="286">
        <v>779046.15</v>
      </c>
      <c r="D162" s="286">
        <v>0</v>
      </c>
      <c r="E162" s="286">
        <v>0</v>
      </c>
      <c r="F162" s="286">
        <v>0</v>
      </c>
      <c r="G162" s="286">
        <v>0</v>
      </c>
      <c r="H162" s="286">
        <v>0</v>
      </c>
      <c r="I162" s="286">
        <v>0</v>
      </c>
      <c r="J162" s="286">
        <v>0</v>
      </c>
      <c r="K162" s="286">
        <v>0</v>
      </c>
      <c r="L162" s="286">
        <v>0</v>
      </c>
      <c r="M162" s="286">
        <v>0</v>
      </c>
      <c r="N162" s="286">
        <v>0</v>
      </c>
      <c r="O162" s="286">
        <v>0</v>
      </c>
      <c r="P162" s="286">
        <v>0</v>
      </c>
      <c r="Q162" s="286">
        <v>0</v>
      </c>
      <c r="R162" s="286">
        <v>0</v>
      </c>
      <c r="S162" s="286">
        <v>0</v>
      </c>
      <c r="T162" s="286">
        <v>0</v>
      </c>
      <c r="U162" s="286">
        <v>779046.15</v>
      </c>
      <c r="V162" s="286">
        <v>0</v>
      </c>
      <c r="W162" s="286">
        <v>0</v>
      </c>
      <c r="X162" s="286">
        <v>0</v>
      </c>
      <c r="Y162" s="286">
        <v>0</v>
      </c>
      <c r="Z162" s="286">
        <v>0</v>
      </c>
      <c r="AA162" s="286">
        <v>0</v>
      </c>
      <c r="AB162" s="286">
        <v>0</v>
      </c>
      <c r="AC162" s="286">
        <v>0</v>
      </c>
      <c r="AD162" s="286">
        <v>0</v>
      </c>
    </row>
    <row r="163" spans="1:30" x14ac:dyDescent="0.15">
      <c r="A163" s="286">
        <v>2583</v>
      </c>
      <c r="B163" s="286" t="s">
        <v>607</v>
      </c>
      <c r="C163" s="286">
        <v>3284269.45</v>
      </c>
      <c r="D163" s="286">
        <v>0</v>
      </c>
      <c r="E163" s="286">
        <v>0</v>
      </c>
      <c r="F163" s="286">
        <v>0</v>
      </c>
      <c r="G163" s="286">
        <v>0</v>
      </c>
      <c r="H163" s="286">
        <v>0</v>
      </c>
      <c r="I163" s="286">
        <v>0</v>
      </c>
      <c r="J163" s="286">
        <v>0</v>
      </c>
      <c r="K163" s="286">
        <v>0</v>
      </c>
      <c r="L163" s="286">
        <v>0</v>
      </c>
      <c r="M163" s="286">
        <v>0</v>
      </c>
      <c r="N163" s="286">
        <v>0</v>
      </c>
      <c r="O163" s="286">
        <v>0</v>
      </c>
      <c r="P163" s="286">
        <v>0</v>
      </c>
      <c r="Q163" s="286">
        <v>0</v>
      </c>
      <c r="R163" s="286">
        <v>0</v>
      </c>
      <c r="S163" s="286">
        <v>0</v>
      </c>
      <c r="T163" s="286">
        <v>0</v>
      </c>
      <c r="U163" s="286">
        <v>3284269.45</v>
      </c>
      <c r="V163" s="286">
        <v>0</v>
      </c>
      <c r="W163" s="286">
        <v>0</v>
      </c>
      <c r="X163" s="286">
        <v>0</v>
      </c>
      <c r="Y163" s="286">
        <v>0</v>
      </c>
      <c r="Z163" s="286">
        <v>0</v>
      </c>
      <c r="AA163" s="286">
        <v>0</v>
      </c>
      <c r="AB163" s="286">
        <v>0</v>
      </c>
      <c r="AC163" s="286">
        <v>0</v>
      </c>
      <c r="AD163" s="286">
        <v>0</v>
      </c>
    </row>
    <row r="164" spans="1:30" x14ac:dyDescent="0.15">
      <c r="A164" s="286">
        <v>2604</v>
      </c>
      <c r="B164" s="286" t="s">
        <v>608</v>
      </c>
      <c r="C164" s="286">
        <v>6037014.21</v>
      </c>
      <c r="D164" s="286">
        <v>0</v>
      </c>
      <c r="E164" s="286">
        <v>0</v>
      </c>
      <c r="F164" s="286">
        <v>0</v>
      </c>
      <c r="G164" s="286">
        <v>0</v>
      </c>
      <c r="H164" s="286">
        <v>0</v>
      </c>
      <c r="I164" s="286">
        <v>0</v>
      </c>
      <c r="J164" s="286">
        <v>0</v>
      </c>
      <c r="K164" s="286">
        <v>0</v>
      </c>
      <c r="L164" s="286">
        <v>0</v>
      </c>
      <c r="M164" s="286">
        <v>0</v>
      </c>
      <c r="N164" s="286">
        <v>0</v>
      </c>
      <c r="O164" s="286">
        <v>0</v>
      </c>
      <c r="P164" s="286">
        <v>0</v>
      </c>
      <c r="Q164" s="286">
        <v>0</v>
      </c>
      <c r="R164" s="286">
        <v>0</v>
      </c>
      <c r="S164" s="286">
        <v>0</v>
      </c>
      <c r="T164" s="286">
        <v>0</v>
      </c>
      <c r="U164" s="286">
        <v>5037014.21</v>
      </c>
      <c r="V164" s="286">
        <v>0</v>
      </c>
      <c r="W164" s="286">
        <v>1000000</v>
      </c>
      <c r="X164" s="286">
        <v>0</v>
      </c>
      <c r="Y164" s="286">
        <v>0</v>
      </c>
      <c r="Z164" s="286">
        <v>0</v>
      </c>
      <c r="AA164" s="286">
        <v>0</v>
      </c>
      <c r="AB164" s="286">
        <v>0</v>
      </c>
      <c r="AC164" s="286">
        <v>0</v>
      </c>
      <c r="AD164" s="286">
        <v>0</v>
      </c>
    </row>
    <row r="165" spans="1:30" x14ac:dyDescent="0.15">
      <c r="A165" s="286">
        <v>2605</v>
      </c>
      <c r="B165" s="286" t="s">
        <v>609</v>
      </c>
      <c r="C165" s="286">
        <v>897604.82</v>
      </c>
      <c r="D165" s="286">
        <v>0</v>
      </c>
      <c r="E165" s="286">
        <v>0</v>
      </c>
      <c r="F165" s="286">
        <v>0</v>
      </c>
      <c r="G165" s="286">
        <v>0</v>
      </c>
      <c r="H165" s="286">
        <v>0</v>
      </c>
      <c r="I165" s="286">
        <v>0</v>
      </c>
      <c r="J165" s="286">
        <v>0</v>
      </c>
      <c r="K165" s="286">
        <v>0</v>
      </c>
      <c r="L165" s="286">
        <v>0</v>
      </c>
      <c r="M165" s="286">
        <v>0</v>
      </c>
      <c r="N165" s="286">
        <v>0</v>
      </c>
      <c r="O165" s="286">
        <v>0</v>
      </c>
      <c r="P165" s="286">
        <v>0</v>
      </c>
      <c r="Q165" s="286">
        <v>0</v>
      </c>
      <c r="R165" s="286">
        <v>0</v>
      </c>
      <c r="S165" s="286">
        <v>0</v>
      </c>
      <c r="T165" s="286">
        <v>0</v>
      </c>
      <c r="U165" s="286">
        <v>851498.26</v>
      </c>
      <c r="V165" s="286">
        <v>0</v>
      </c>
      <c r="W165" s="286">
        <v>46073.21</v>
      </c>
      <c r="X165" s="286">
        <v>33.35</v>
      </c>
      <c r="Y165" s="286">
        <v>0</v>
      </c>
      <c r="Z165" s="286">
        <v>0</v>
      </c>
      <c r="AA165" s="286">
        <v>0</v>
      </c>
      <c r="AB165" s="286">
        <v>0</v>
      </c>
      <c r="AC165" s="286">
        <v>0</v>
      </c>
      <c r="AD165" s="286">
        <v>0</v>
      </c>
    </row>
    <row r="166" spans="1:30" x14ac:dyDescent="0.15">
      <c r="A166" s="286">
        <v>2611</v>
      </c>
      <c r="B166" s="286" t="s">
        <v>610</v>
      </c>
      <c r="C166" s="286">
        <v>7447614.79</v>
      </c>
      <c r="D166" s="286">
        <v>0</v>
      </c>
      <c r="E166" s="286">
        <v>0</v>
      </c>
      <c r="F166" s="286">
        <v>0</v>
      </c>
      <c r="G166" s="286">
        <v>0</v>
      </c>
      <c r="H166" s="286">
        <v>0</v>
      </c>
      <c r="I166" s="286">
        <v>0</v>
      </c>
      <c r="J166" s="286">
        <v>0</v>
      </c>
      <c r="K166" s="286">
        <v>0</v>
      </c>
      <c r="L166" s="286">
        <v>0</v>
      </c>
      <c r="M166" s="286">
        <v>0</v>
      </c>
      <c r="N166" s="286">
        <v>0</v>
      </c>
      <c r="O166" s="286">
        <v>0</v>
      </c>
      <c r="P166" s="286">
        <v>0</v>
      </c>
      <c r="Q166" s="286">
        <v>0</v>
      </c>
      <c r="R166" s="286">
        <v>0</v>
      </c>
      <c r="S166" s="286">
        <v>0</v>
      </c>
      <c r="T166" s="286">
        <v>0</v>
      </c>
      <c r="U166" s="286">
        <v>7347614.79</v>
      </c>
      <c r="V166" s="286">
        <v>100000</v>
      </c>
      <c r="W166" s="286">
        <v>0</v>
      </c>
      <c r="X166" s="286">
        <v>0</v>
      </c>
      <c r="Y166" s="286">
        <v>0</v>
      </c>
      <c r="Z166" s="286">
        <v>0</v>
      </c>
      <c r="AA166" s="286">
        <v>0</v>
      </c>
      <c r="AB166" s="286">
        <v>0</v>
      </c>
      <c r="AC166" s="286">
        <v>0</v>
      </c>
      <c r="AD166" s="286">
        <v>0</v>
      </c>
    </row>
    <row r="167" spans="1:30" x14ac:dyDescent="0.15">
      <c r="A167" s="286">
        <v>2618</v>
      </c>
      <c r="B167" s="286" t="s">
        <v>611</v>
      </c>
      <c r="C167" s="286">
        <v>508399.02</v>
      </c>
      <c r="D167" s="286">
        <v>0</v>
      </c>
      <c r="E167" s="286">
        <v>0</v>
      </c>
      <c r="F167" s="286">
        <v>0</v>
      </c>
      <c r="G167" s="286">
        <v>0</v>
      </c>
      <c r="H167" s="286">
        <v>0</v>
      </c>
      <c r="I167" s="286">
        <v>0</v>
      </c>
      <c r="J167" s="286">
        <v>0</v>
      </c>
      <c r="K167" s="286">
        <v>0</v>
      </c>
      <c r="L167" s="286">
        <v>0</v>
      </c>
      <c r="M167" s="286">
        <v>0</v>
      </c>
      <c r="N167" s="286">
        <v>0</v>
      </c>
      <c r="O167" s="286">
        <v>0</v>
      </c>
      <c r="P167" s="286">
        <v>0</v>
      </c>
      <c r="Q167" s="286">
        <v>0</v>
      </c>
      <c r="R167" s="286">
        <v>0</v>
      </c>
      <c r="S167" s="286">
        <v>0</v>
      </c>
      <c r="T167" s="286">
        <v>0</v>
      </c>
      <c r="U167" s="286">
        <v>484377.8</v>
      </c>
      <c r="V167" s="286">
        <v>0</v>
      </c>
      <c r="W167" s="286">
        <v>0</v>
      </c>
      <c r="X167" s="286">
        <v>24021.22</v>
      </c>
      <c r="Y167" s="286">
        <v>0</v>
      </c>
      <c r="Z167" s="286">
        <v>0</v>
      </c>
      <c r="AA167" s="286">
        <v>0</v>
      </c>
      <c r="AB167" s="286">
        <v>0</v>
      </c>
      <c r="AC167" s="286">
        <v>0</v>
      </c>
      <c r="AD167" s="286">
        <v>0</v>
      </c>
    </row>
    <row r="168" spans="1:30" x14ac:dyDescent="0.15">
      <c r="A168" s="286">
        <v>2625</v>
      </c>
      <c r="B168" s="286" t="s">
        <v>612</v>
      </c>
      <c r="C168" s="286">
        <v>413115.81</v>
      </c>
      <c r="D168" s="286">
        <v>0</v>
      </c>
      <c r="E168" s="286">
        <v>0</v>
      </c>
      <c r="F168" s="286">
        <v>0</v>
      </c>
      <c r="G168" s="286">
        <v>0</v>
      </c>
      <c r="H168" s="286">
        <v>0</v>
      </c>
      <c r="I168" s="286">
        <v>0</v>
      </c>
      <c r="J168" s="286">
        <v>0</v>
      </c>
      <c r="K168" s="286">
        <v>0</v>
      </c>
      <c r="L168" s="286">
        <v>0</v>
      </c>
      <c r="M168" s="286">
        <v>0</v>
      </c>
      <c r="N168" s="286">
        <v>0</v>
      </c>
      <c r="O168" s="286">
        <v>0</v>
      </c>
      <c r="P168" s="286">
        <v>0</v>
      </c>
      <c r="Q168" s="286">
        <v>0</v>
      </c>
      <c r="R168" s="286">
        <v>0</v>
      </c>
      <c r="S168" s="286">
        <v>0</v>
      </c>
      <c r="T168" s="286">
        <v>0</v>
      </c>
      <c r="U168" s="286">
        <v>382931.25</v>
      </c>
      <c r="V168" s="286">
        <v>30184.560000000001</v>
      </c>
      <c r="W168" s="286">
        <v>0</v>
      </c>
      <c r="X168" s="286">
        <v>0</v>
      </c>
      <c r="Y168" s="286">
        <v>0</v>
      </c>
      <c r="Z168" s="286">
        <v>0</v>
      </c>
      <c r="AA168" s="286">
        <v>0</v>
      </c>
      <c r="AB168" s="286">
        <v>0</v>
      </c>
      <c r="AC168" s="286">
        <v>0</v>
      </c>
      <c r="AD168" s="286">
        <v>0</v>
      </c>
    </row>
    <row r="169" spans="1:30" x14ac:dyDescent="0.15">
      <c r="A169" s="286">
        <v>2632</v>
      </c>
      <c r="B169" s="286" t="s">
        <v>613</v>
      </c>
      <c r="C169" s="286">
        <v>482472.82</v>
      </c>
      <c r="D169" s="286">
        <v>0</v>
      </c>
      <c r="E169" s="286">
        <v>0</v>
      </c>
      <c r="F169" s="286">
        <v>0</v>
      </c>
      <c r="G169" s="286">
        <v>0</v>
      </c>
      <c r="H169" s="286">
        <v>0</v>
      </c>
      <c r="I169" s="286">
        <v>0</v>
      </c>
      <c r="J169" s="286">
        <v>0</v>
      </c>
      <c r="K169" s="286">
        <v>0</v>
      </c>
      <c r="L169" s="286">
        <v>0</v>
      </c>
      <c r="M169" s="286">
        <v>0</v>
      </c>
      <c r="N169" s="286">
        <v>0</v>
      </c>
      <c r="O169" s="286">
        <v>0</v>
      </c>
      <c r="P169" s="286">
        <v>0</v>
      </c>
      <c r="Q169" s="286">
        <v>0</v>
      </c>
      <c r="R169" s="286">
        <v>0</v>
      </c>
      <c r="S169" s="286">
        <v>0</v>
      </c>
      <c r="T169" s="286">
        <v>0</v>
      </c>
      <c r="U169" s="286">
        <v>387467.59</v>
      </c>
      <c r="V169" s="286">
        <v>95005.23</v>
      </c>
      <c r="W169" s="286">
        <v>0</v>
      </c>
      <c r="X169" s="286">
        <v>0</v>
      </c>
      <c r="Y169" s="286">
        <v>0</v>
      </c>
      <c r="Z169" s="286">
        <v>0</v>
      </c>
      <c r="AA169" s="286">
        <v>0</v>
      </c>
      <c r="AB169" s="286">
        <v>0</v>
      </c>
      <c r="AC169" s="286">
        <v>0</v>
      </c>
      <c r="AD169" s="286">
        <v>0</v>
      </c>
    </row>
    <row r="170" spans="1:30" x14ac:dyDescent="0.15">
      <c r="A170" s="286">
        <v>2639</v>
      </c>
      <c r="B170" s="286" t="s">
        <v>614</v>
      </c>
      <c r="C170" s="286">
        <v>410196.79</v>
      </c>
      <c r="D170" s="286">
        <v>0</v>
      </c>
      <c r="E170" s="286">
        <v>0</v>
      </c>
      <c r="F170" s="286">
        <v>0</v>
      </c>
      <c r="G170" s="286">
        <v>0</v>
      </c>
      <c r="H170" s="286">
        <v>0</v>
      </c>
      <c r="I170" s="286">
        <v>0</v>
      </c>
      <c r="J170" s="286">
        <v>0</v>
      </c>
      <c r="K170" s="286">
        <v>7862.64</v>
      </c>
      <c r="L170" s="286">
        <v>0</v>
      </c>
      <c r="M170" s="286">
        <v>0</v>
      </c>
      <c r="N170" s="286">
        <v>0</v>
      </c>
      <c r="O170" s="286">
        <v>0</v>
      </c>
      <c r="P170" s="286">
        <v>0</v>
      </c>
      <c r="Q170" s="286">
        <v>0</v>
      </c>
      <c r="R170" s="286">
        <v>0</v>
      </c>
      <c r="S170" s="286">
        <v>0</v>
      </c>
      <c r="T170" s="286">
        <v>0</v>
      </c>
      <c r="U170" s="286">
        <v>410196.79</v>
      </c>
      <c r="V170" s="286">
        <v>0</v>
      </c>
      <c r="W170" s="286">
        <v>0</v>
      </c>
      <c r="X170" s="286">
        <v>0</v>
      </c>
      <c r="Y170" s="286">
        <v>0</v>
      </c>
      <c r="Z170" s="286">
        <v>7862.64</v>
      </c>
      <c r="AA170" s="286">
        <v>0</v>
      </c>
      <c r="AB170" s="286">
        <v>0</v>
      </c>
      <c r="AC170" s="286">
        <v>0</v>
      </c>
      <c r="AD170" s="286">
        <v>0</v>
      </c>
    </row>
    <row r="171" spans="1:30" x14ac:dyDescent="0.15">
      <c r="A171" s="286">
        <v>2646</v>
      </c>
      <c r="B171" s="286" t="s">
        <v>615</v>
      </c>
      <c r="C171" s="286">
        <v>1179530.28</v>
      </c>
      <c r="D171" s="286">
        <v>0</v>
      </c>
      <c r="E171" s="286">
        <v>0</v>
      </c>
      <c r="F171" s="286">
        <v>0</v>
      </c>
      <c r="G171" s="286">
        <v>0</v>
      </c>
      <c r="H171" s="286">
        <v>0</v>
      </c>
      <c r="I171" s="286">
        <v>0</v>
      </c>
      <c r="J171" s="286">
        <v>0</v>
      </c>
      <c r="K171" s="286">
        <v>0</v>
      </c>
      <c r="L171" s="286">
        <v>0</v>
      </c>
      <c r="M171" s="286">
        <v>0</v>
      </c>
      <c r="N171" s="286">
        <v>0</v>
      </c>
      <c r="O171" s="286">
        <v>0</v>
      </c>
      <c r="P171" s="286">
        <v>0</v>
      </c>
      <c r="Q171" s="286">
        <v>0</v>
      </c>
      <c r="R171" s="286">
        <v>0</v>
      </c>
      <c r="S171" s="286">
        <v>0</v>
      </c>
      <c r="T171" s="286">
        <v>0</v>
      </c>
      <c r="U171" s="286">
        <v>1059582.3700000001</v>
      </c>
      <c r="V171" s="286">
        <v>0</v>
      </c>
      <c r="W171" s="286">
        <v>100000</v>
      </c>
      <c r="X171" s="286">
        <v>7104.48</v>
      </c>
      <c r="Y171" s="286">
        <v>12843.43</v>
      </c>
      <c r="Z171" s="286">
        <v>0</v>
      </c>
      <c r="AA171" s="286">
        <v>0</v>
      </c>
      <c r="AB171" s="286">
        <v>0</v>
      </c>
      <c r="AC171" s="286">
        <v>0</v>
      </c>
      <c r="AD171" s="286">
        <v>0</v>
      </c>
    </row>
    <row r="172" spans="1:30" x14ac:dyDescent="0.15">
      <c r="A172" s="286">
        <v>2660</v>
      </c>
      <c r="B172" s="286" t="s">
        <v>616</v>
      </c>
      <c r="C172" s="286">
        <v>409141.74</v>
      </c>
      <c r="D172" s="286">
        <v>0</v>
      </c>
      <c r="E172" s="286">
        <v>0</v>
      </c>
      <c r="F172" s="286">
        <v>0</v>
      </c>
      <c r="G172" s="286">
        <v>0</v>
      </c>
      <c r="H172" s="286">
        <v>0</v>
      </c>
      <c r="I172" s="286">
        <v>0</v>
      </c>
      <c r="J172" s="286">
        <v>0</v>
      </c>
      <c r="K172" s="286">
        <v>0</v>
      </c>
      <c r="L172" s="286">
        <v>0</v>
      </c>
      <c r="M172" s="286">
        <v>0</v>
      </c>
      <c r="N172" s="286">
        <v>0</v>
      </c>
      <c r="O172" s="286">
        <v>0</v>
      </c>
      <c r="P172" s="286">
        <v>0</v>
      </c>
      <c r="Q172" s="286">
        <v>0</v>
      </c>
      <c r="R172" s="286">
        <v>0</v>
      </c>
      <c r="S172" s="286">
        <v>0</v>
      </c>
      <c r="T172" s="286">
        <v>0</v>
      </c>
      <c r="U172" s="286">
        <v>405584.12</v>
      </c>
      <c r="V172" s="286">
        <v>0</v>
      </c>
      <c r="W172" s="286">
        <v>0</v>
      </c>
      <c r="X172" s="286">
        <v>3557.62</v>
      </c>
      <c r="Y172" s="286">
        <v>0</v>
      </c>
      <c r="Z172" s="286">
        <v>0</v>
      </c>
      <c r="AA172" s="286">
        <v>0</v>
      </c>
      <c r="AB172" s="286">
        <v>0</v>
      </c>
      <c r="AC172" s="286">
        <v>0</v>
      </c>
      <c r="AD172" s="286">
        <v>0</v>
      </c>
    </row>
    <row r="173" spans="1:30" x14ac:dyDescent="0.15">
      <c r="A173" s="286">
        <v>2695</v>
      </c>
      <c r="B173" s="286" t="s">
        <v>617</v>
      </c>
      <c r="C173" s="286">
        <v>11400107.630000001</v>
      </c>
      <c r="D173" s="286">
        <v>0</v>
      </c>
      <c r="E173" s="286">
        <v>0</v>
      </c>
      <c r="F173" s="286">
        <v>0</v>
      </c>
      <c r="G173" s="286">
        <v>0</v>
      </c>
      <c r="H173" s="286">
        <v>0</v>
      </c>
      <c r="I173" s="286">
        <v>0</v>
      </c>
      <c r="J173" s="286">
        <v>0</v>
      </c>
      <c r="K173" s="286">
        <v>0</v>
      </c>
      <c r="L173" s="286">
        <v>0</v>
      </c>
      <c r="M173" s="286">
        <v>0</v>
      </c>
      <c r="N173" s="286">
        <v>0</v>
      </c>
      <c r="O173" s="286">
        <v>0</v>
      </c>
      <c r="P173" s="286">
        <v>0</v>
      </c>
      <c r="Q173" s="286">
        <v>0</v>
      </c>
      <c r="R173" s="286">
        <v>0</v>
      </c>
      <c r="S173" s="286">
        <v>0</v>
      </c>
      <c r="T173" s="286">
        <v>0</v>
      </c>
      <c r="U173" s="286">
        <v>11400107.630000001</v>
      </c>
      <c r="V173" s="286">
        <v>0</v>
      </c>
      <c r="W173" s="286">
        <v>0</v>
      </c>
      <c r="X173" s="286">
        <v>0</v>
      </c>
      <c r="Y173" s="286">
        <v>0</v>
      </c>
      <c r="Z173" s="286">
        <v>0</v>
      </c>
      <c r="AA173" s="286">
        <v>0</v>
      </c>
      <c r="AB173" s="286">
        <v>0</v>
      </c>
      <c r="AC173" s="286">
        <v>0</v>
      </c>
      <c r="AD173" s="286">
        <v>0</v>
      </c>
    </row>
    <row r="174" spans="1:30" x14ac:dyDescent="0.15">
      <c r="A174" s="286">
        <v>2702</v>
      </c>
      <c r="B174" s="286" t="s">
        <v>618</v>
      </c>
      <c r="C174" s="286">
        <v>2977169</v>
      </c>
      <c r="D174" s="286">
        <v>0</v>
      </c>
      <c r="E174" s="286">
        <v>0</v>
      </c>
      <c r="F174" s="286">
        <v>0</v>
      </c>
      <c r="G174" s="286">
        <v>0</v>
      </c>
      <c r="H174" s="286">
        <v>0</v>
      </c>
      <c r="I174" s="286">
        <v>2367.5700000000002</v>
      </c>
      <c r="J174" s="286">
        <v>0</v>
      </c>
      <c r="K174" s="286">
        <v>0</v>
      </c>
      <c r="L174" s="286">
        <v>0</v>
      </c>
      <c r="M174" s="286">
        <v>0</v>
      </c>
      <c r="N174" s="286">
        <v>0</v>
      </c>
      <c r="O174" s="286">
        <v>0</v>
      </c>
      <c r="P174" s="286">
        <v>0</v>
      </c>
      <c r="Q174" s="286">
        <v>0</v>
      </c>
      <c r="R174" s="286">
        <v>0</v>
      </c>
      <c r="S174" s="286">
        <v>2367.5700000000002</v>
      </c>
      <c r="T174" s="286">
        <v>0</v>
      </c>
      <c r="U174" s="286">
        <v>2277169</v>
      </c>
      <c r="V174" s="286">
        <v>0</v>
      </c>
      <c r="W174" s="286">
        <v>700000</v>
      </c>
      <c r="X174" s="286">
        <v>0</v>
      </c>
      <c r="Y174" s="286">
        <v>0</v>
      </c>
      <c r="Z174" s="286">
        <v>0</v>
      </c>
      <c r="AA174" s="286">
        <v>0</v>
      </c>
      <c r="AB174" s="286">
        <v>0</v>
      </c>
      <c r="AC174" s="286">
        <v>0</v>
      </c>
      <c r="AD174" s="286">
        <v>0</v>
      </c>
    </row>
    <row r="175" spans="1:30" x14ac:dyDescent="0.15">
      <c r="A175" s="286">
        <v>2730</v>
      </c>
      <c r="B175" s="286" t="s">
        <v>619</v>
      </c>
      <c r="C175" s="286">
        <v>786779.61</v>
      </c>
      <c r="D175" s="286">
        <v>0</v>
      </c>
      <c r="E175" s="286">
        <v>0</v>
      </c>
      <c r="F175" s="286">
        <v>0</v>
      </c>
      <c r="G175" s="286">
        <v>0</v>
      </c>
      <c r="H175" s="286">
        <v>0</v>
      </c>
      <c r="I175" s="286">
        <v>0</v>
      </c>
      <c r="J175" s="286">
        <v>0</v>
      </c>
      <c r="K175" s="286">
        <v>0</v>
      </c>
      <c r="L175" s="286">
        <v>0</v>
      </c>
      <c r="M175" s="286">
        <v>0</v>
      </c>
      <c r="N175" s="286">
        <v>0</v>
      </c>
      <c r="O175" s="286">
        <v>0</v>
      </c>
      <c r="P175" s="286">
        <v>0</v>
      </c>
      <c r="Q175" s="286">
        <v>0</v>
      </c>
      <c r="R175" s="286">
        <v>0</v>
      </c>
      <c r="S175" s="286">
        <v>0</v>
      </c>
      <c r="T175" s="286">
        <v>0</v>
      </c>
      <c r="U175" s="286">
        <v>731568.7</v>
      </c>
      <c r="V175" s="286">
        <v>0</v>
      </c>
      <c r="W175" s="286">
        <v>0</v>
      </c>
      <c r="X175" s="286">
        <v>55210.91</v>
      </c>
      <c r="Y175" s="286">
        <v>0</v>
      </c>
      <c r="Z175" s="286">
        <v>0</v>
      </c>
      <c r="AA175" s="286">
        <v>0</v>
      </c>
      <c r="AB175" s="286">
        <v>0</v>
      </c>
      <c r="AC175" s="286">
        <v>0</v>
      </c>
      <c r="AD175" s="286">
        <v>0</v>
      </c>
    </row>
    <row r="176" spans="1:30" x14ac:dyDescent="0.15">
      <c r="A176" s="286">
        <v>2737</v>
      </c>
      <c r="B176" s="286" t="s">
        <v>620</v>
      </c>
      <c r="C176" s="286">
        <v>234748.15</v>
      </c>
      <c r="D176" s="286">
        <v>0</v>
      </c>
      <c r="E176" s="286">
        <v>0</v>
      </c>
      <c r="F176" s="286">
        <v>127861.89</v>
      </c>
      <c r="G176" s="286">
        <v>0</v>
      </c>
      <c r="H176" s="286">
        <v>0</v>
      </c>
      <c r="I176" s="286">
        <v>0</v>
      </c>
      <c r="J176" s="286">
        <v>0</v>
      </c>
      <c r="K176" s="286">
        <v>0</v>
      </c>
      <c r="L176" s="286">
        <v>0</v>
      </c>
      <c r="M176" s="286">
        <v>0</v>
      </c>
      <c r="N176" s="286">
        <v>0</v>
      </c>
      <c r="O176" s="286">
        <v>0</v>
      </c>
      <c r="P176" s="286">
        <v>0</v>
      </c>
      <c r="Q176" s="286">
        <v>0</v>
      </c>
      <c r="R176" s="286">
        <v>0</v>
      </c>
      <c r="S176" s="286">
        <v>0</v>
      </c>
      <c r="T176" s="286">
        <v>0</v>
      </c>
      <c r="U176" s="286">
        <v>231991.6</v>
      </c>
      <c r="V176" s="286">
        <v>127861.89</v>
      </c>
      <c r="W176" s="286">
        <v>0</v>
      </c>
      <c r="X176" s="286">
        <v>2756.55</v>
      </c>
      <c r="Y176" s="286">
        <v>0</v>
      </c>
      <c r="Z176" s="286">
        <v>0</v>
      </c>
      <c r="AA176" s="286">
        <v>0</v>
      </c>
      <c r="AB176" s="286">
        <v>0</v>
      </c>
      <c r="AC176" s="286">
        <v>0</v>
      </c>
      <c r="AD176" s="286">
        <v>0</v>
      </c>
    </row>
    <row r="177" spans="1:30" x14ac:dyDescent="0.15">
      <c r="A177" s="286">
        <v>2744</v>
      </c>
      <c r="B177" s="286" t="s">
        <v>621</v>
      </c>
      <c r="C177" s="286">
        <v>1337872.93</v>
      </c>
      <c r="D177" s="286">
        <v>0</v>
      </c>
      <c r="E177" s="286">
        <v>0</v>
      </c>
      <c r="F177" s="286">
        <v>0</v>
      </c>
      <c r="G177" s="286">
        <v>0</v>
      </c>
      <c r="H177" s="286">
        <v>0</v>
      </c>
      <c r="I177" s="286">
        <v>0</v>
      </c>
      <c r="J177" s="286">
        <v>0</v>
      </c>
      <c r="K177" s="286">
        <v>250.33</v>
      </c>
      <c r="L177" s="286">
        <v>0</v>
      </c>
      <c r="M177" s="286">
        <v>0</v>
      </c>
      <c r="N177" s="286">
        <v>0</v>
      </c>
      <c r="O177" s="286">
        <v>0</v>
      </c>
      <c r="P177" s="286">
        <v>0</v>
      </c>
      <c r="Q177" s="286">
        <v>0</v>
      </c>
      <c r="R177" s="286">
        <v>0</v>
      </c>
      <c r="S177" s="286">
        <v>0</v>
      </c>
      <c r="T177" s="286">
        <v>0</v>
      </c>
      <c r="U177" s="286">
        <v>1064034.93</v>
      </c>
      <c r="V177" s="286">
        <v>65338</v>
      </c>
      <c r="W177" s="286">
        <v>208500</v>
      </c>
      <c r="X177" s="286">
        <v>0</v>
      </c>
      <c r="Y177" s="286">
        <v>0</v>
      </c>
      <c r="Z177" s="286">
        <v>250.33</v>
      </c>
      <c r="AA177" s="286">
        <v>0</v>
      </c>
      <c r="AB177" s="286">
        <v>0</v>
      </c>
      <c r="AC177" s="286">
        <v>0</v>
      </c>
      <c r="AD177" s="286">
        <v>0</v>
      </c>
    </row>
    <row r="178" spans="1:30" x14ac:dyDescent="0.15">
      <c r="A178" s="286">
        <v>2758</v>
      </c>
      <c r="B178" s="286" t="s">
        <v>622</v>
      </c>
      <c r="C178" s="286">
        <v>4981953.8099999996</v>
      </c>
      <c r="D178" s="286">
        <v>0</v>
      </c>
      <c r="E178" s="286">
        <v>0</v>
      </c>
      <c r="F178" s="286">
        <v>0</v>
      </c>
      <c r="G178" s="286">
        <v>0</v>
      </c>
      <c r="H178" s="286">
        <v>0</v>
      </c>
      <c r="I178" s="286">
        <v>0</v>
      </c>
      <c r="J178" s="286">
        <v>0</v>
      </c>
      <c r="K178" s="286">
        <v>0</v>
      </c>
      <c r="L178" s="286">
        <v>0</v>
      </c>
      <c r="M178" s="286">
        <v>0</v>
      </c>
      <c r="N178" s="286">
        <v>0</v>
      </c>
      <c r="O178" s="286">
        <v>0</v>
      </c>
      <c r="P178" s="286">
        <v>0</v>
      </c>
      <c r="Q178" s="286">
        <v>0</v>
      </c>
      <c r="R178" s="286">
        <v>0</v>
      </c>
      <c r="S178" s="286">
        <v>0</v>
      </c>
      <c r="T178" s="286">
        <v>0</v>
      </c>
      <c r="U178" s="286">
        <v>4916433.8099999996</v>
      </c>
      <c r="V178" s="286">
        <v>65520</v>
      </c>
      <c r="W178" s="286">
        <v>0</v>
      </c>
      <c r="X178" s="286">
        <v>0</v>
      </c>
      <c r="Y178" s="286">
        <v>0</v>
      </c>
      <c r="Z178" s="286">
        <v>0</v>
      </c>
      <c r="AA178" s="286">
        <v>0</v>
      </c>
      <c r="AB178" s="286">
        <v>0</v>
      </c>
      <c r="AC178" s="286">
        <v>0</v>
      </c>
      <c r="AD178" s="286">
        <v>0</v>
      </c>
    </row>
    <row r="179" spans="1:30" x14ac:dyDescent="0.15">
      <c r="A179" s="286">
        <v>2793</v>
      </c>
      <c r="B179" s="286" t="s">
        <v>623</v>
      </c>
      <c r="C179" s="286">
        <v>30512452.859999999</v>
      </c>
      <c r="D179" s="286">
        <v>0</v>
      </c>
      <c r="E179" s="286">
        <v>0</v>
      </c>
      <c r="F179" s="286">
        <v>0</v>
      </c>
      <c r="G179" s="286">
        <v>0</v>
      </c>
      <c r="H179" s="286">
        <v>0</v>
      </c>
      <c r="I179" s="286">
        <v>0</v>
      </c>
      <c r="J179" s="286">
        <v>42303.95</v>
      </c>
      <c r="K179" s="286">
        <v>89560.61</v>
      </c>
      <c r="L179" s="286">
        <v>0</v>
      </c>
      <c r="M179" s="286">
        <v>0</v>
      </c>
      <c r="N179" s="286">
        <v>0</v>
      </c>
      <c r="O179" s="286">
        <v>0</v>
      </c>
      <c r="P179" s="286">
        <v>0</v>
      </c>
      <c r="Q179" s="286">
        <v>0</v>
      </c>
      <c r="R179" s="286">
        <v>0</v>
      </c>
      <c r="S179" s="286">
        <v>0</v>
      </c>
      <c r="T179" s="286">
        <v>0</v>
      </c>
      <c r="U179" s="286">
        <v>30012452.859999999</v>
      </c>
      <c r="V179" s="286">
        <v>500000</v>
      </c>
      <c r="W179" s="286">
        <v>0</v>
      </c>
      <c r="X179" s="286">
        <v>0</v>
      </c>
      <c r="Y179" s="286">
        <v>0</v>
      </c>
      <c r="Z179" s="286">
        <v>131864.56</v>
      </c>
      <c r="AA179" s="286">
        <v>0</v>
      </c>
      <c r="AB179" s="286">
        <v>0</v>
      </c>
      <c r="AC179" s="286">
        <v>0</v>
      </c>
      <c r="AD179" s="286">
        <v>0</v>
      </c>
    </row>
    <row r="180" spans="1:30" x14ac:dyDescent="0.15">
      <c r="A180" s="286">
        <v>2800</v>
      </c>
      <c r="B180" s="286" t="s">
        <v>624</v>
      </c>
      <c r="C180" s="286">
        <v>1597043.37</v>
      </c>
      <c r="D180" s="286">
        <v>0</v>
      </c>
      <c r="E180" s="286">
        <v>0</v>
      </c>
      <c r="F180" s="286">
        <v>0</v>
      </c>
      <c r="G180" s="286">
        <v>0</v>
      </c>
      <c r="H180" s="286">
        <v>0</v>
      </c>
      <c r="I180" s="286">
        <v>0</v>
      </c>
      <c r="J180" s="286">
        <v>0</v>
      </c>
      <c r="K180" s="286">
        <v>0</v>
      </c>
      <c r="L180" s="286">
        <v>0</v>
      </c>
      <c r="M180" s="286">
        <v>0</v>
      </c>
      <c r="N180" s="286">
        <v>0</v>
      </c>
      <c r="O180" s="286">
        <v>0</v>
      </c>
      <c r="P180" s="286">
        <v>0</v>
      </c>
      <c r="Q180" s="286">
        <v>0</v>
      </c>
      <c r="R180" s="286">
        <v>0</v>
      </c>
      <c r="S180" s="286">
        <v>0</v>
      </c>
      <c r="T180" s="286">
        <v>0</v>
      </c>
      <c r="U180" s="286">
        <v>1595531.45</v>
      </c>
      <c r="V180" s="286">
        <v>0</v>
      </c>
      <c r="W180" s="286">
        <v>0</v>
      </c>
      <c r="X180" s="286">
        <v>0</v>
      </c>
      <c r="Y180" s="286">
        <v>1511.92</v>
      </c>
      <c r="Z180" s="286">
        <v>0</v>
      </c>
      <c r="AA180" s="286">
        <v>0</v>
      </c>
      <c r="AB180" s="286">
        <v>0</v>
      </c>
      <c r="AC180" s="286">
        <v>0</v>
      </c>
      <c r="AD180" s="286">
        <v>0</v>
      </c>
    </row>
    <row r="181" spans="1:30" x14ac:dyDescent="0.15">
      <c r="A181" s="286">
        <v>2814</v>
      </c>
      <c r="B181" s="286" t="s">
        <v>625</v>
      </c>
      <c r="C181" s="286">
        <v>1137353.67</v>
      </c>
      <c r="D181" s="286">
        <v>0</v>
      </c>
      <c r="E181" s="286">
        <v>0</v>
      </c>
      <c r="F181" s="286">
        <v>0</v>
      </c>
      <c r="G181" s="286">
        <v>0</v>
      </c>
      <c r="H181" s="286">
        <v>0</v>
      </c>
      <c r="I181" s="286">
        <v>0</v>
      </c>
      <c r="J181" s="286">
        <v>0</v>
      </c>
      <c r="K181" s="286">
        <v>0</v>
      </c>
      <c r="L181" s="286">
        <v>0</v>
      </c>
      <c r="M181" s="286">
        <v>0</v>
      </c>
      <c r="N181" s="286">
        <v>0</v>
      </c>
      <c r="O181" s="286">
        <v>0</v>
      </c>
      <c r="P181" s="286">
        <v>0</v>
      </c>
      <c r="Q181" s="286">
        <v>0</v>
      </c>
      <c r="R181" s="286">
        <v>0</v>
      </c>
      <c r="S181" s="286">
        <v>0</v>
      </c>
      <c r="T181" s="286">
        <v>0</v>
      </c>
      <c r="U181" s="286">
        <v>1000838.04</v>
      </c>
      <c r="V181" s="286">
        <v>0</v>
      </c>
      <c r="W181" s="286">
        <v>100000</v>
      </c>
      <c r="X181" s="286">
        <v>0</v>
      </c>
      <c r="Y181" s="286">
        <v>36515.629999999997</v>
      </c>
      <c r="Z181" s="286">
        <v>0</v>
      </c>
      <c r="AA181" s="286">
        <v>0</v>
      </c>
      <c r="AB181" s="286">
        <v>0</v>
      </c>
      <c r="AC181" s="286">
        <v>0</v>
      </c>
      <c r="AD181" s="286">
        <v>0</v>
      </c>
    </row>
    <row r="182" spans="1:30" x14ac:dyDescent="0.15">
      <c r="A182" s="286">
        <v>2828</v>
      </c>
      <c r="B182" s="286" t="s">
        <v>626</v>
      </c>
      <c r="C182" s="286">
        <v>1064396.07</v>
      </c>
      <c r="D182" s="286">
        <v>0</v>
      </c>
      <c r="E182" s="286">
        <v>0</v>
      </c>
      <c r="F182" s="286">
        <v>0</v>
      </c>
      <c r="G182" s="286">
        <v>0</v>
      </c>
      <c r="H182" s="286">
        <v>0</v>
      </c>
      <c r="I182" s="286">
        <v>0</v>
      </c>
      <c r="J182" s="286">
        <v>0</v>
      </c>
      <c r="K182" s="286">
        <v>0</v>
      </c>
      <c r="L182" s="286">
        <v>0</v>
      </c>
      <c r="M182" s="286">
        <v>0</v>
      </c>
      <c r="N182" s="286">
        <v>0</v>
      </c>
      <c r="O182" s="286">
        <v>0</v>
      </c>
      <c r="P182" s="286">
        <v>0</v>
      </c>
      <c r="Q182" s="286">
        <v>0</v>
      </c>
      <c r="R182" s="286">
        <v>0</v>
      </c>
      <c r="S182" s="286">
        <v>0</v>
      </c>
      <c r="T182" s="286">
        <v>0</v>
      </c>
      <c r="U182" s="286">
        <v>1064396.07</v>
      </c>
      <c r="V182" s="286">
        <v>0</v>
      </c>
      <c r="W182" s="286">
        <v>0</v>
      </c>
      <c r="X182" s="286">
        <v>0</v>
      </c>
      <c r="Y182" s="286">
        <v>0</v>
      </c>
      <c r="Z182" s="286">
        <v>0</v>
      </c>
      <c r="AA182" s="286">
        <v>0</v>
      </c>
      <c r="AB182" s="286">
        <v>0</v>
      </c>
      <c r="AC182" s="286">
        <v>0</v>
      </c>
      <c r="AD182" s="286">
        <v>0</v>
      </c>
    </row>
    <row r="183" spans="1:30" x14ac:dyDescent="0.15">
      <c r="A183" s="286">
        <v>2835</v>
      </c>
      <c r="B183" s="286" t="s">
        <v>627</v>
      </c>
      <c r="C183" s="286">
        <v>5590801.5800000001</v>
      </c>
      <c r="D183" s="286">
        <v>0</v>
      </c>
      <c r="E183" s="286">
        <v>0</v>
      </c>
      <c r="F183" s="286">
        <v>184000</v>
      </c>
      <c r="G183" s="286">
        <v>0</v>
      </c>
      <c r="H183" s="286">
        <v>0</v>
      </c>
      <c r="I183" s="286">
        <v>0</v>
      </c>
      <c r="J183" s="286">
        <v>0</v>
      </c>
      <c r="K183" s="286">
        <v>0</v>
      </c>
      <c r="L183" s="286">
        <v>0</v>
      </c>
      <c r="M183" s="286">
        <v>0</v>
      </c>
      <c r="N183" s="286">
        <v>0</v>
      </c>
      <c r="O183" s="286">
        <v>0</v>
      </c>
      <c r="P183" s="286">
        <v>0</v>
      </c>
      <c r="Q183" s="286">
        <v>0</v>
      </c>
      <c r="R183" s="286">
        <v>0</v>
      </c>
      <c r="S183" s="286">
        <v>0</v>
      </c>
      <c r="T183" s="286">
        <v>0</v>
      </c>
      <c r="U183" s="286">
        <v>4571035.09</v>
      </c>
      <c r="V183" s="286">
        <v>184000</v>
      </c>
      <c r="W183" s="286">
        <v>980000</v>
      </c>
      <c r="X183" s="286">
        <v>0</v>
      </c>
      <c r="Y183" s="286">
        <v>39766.49</v>
      </c>
      <c r="Z183" s="286">
        <v>0</v>
      </c>
      <c r="AA183" s="286">
        <v>0</v>
      </c>
      <c r="AB183" s="286">
        <v>0</v>
      </c>
      <c r="AC183" s="286">
        <v>0</v>
      </c>
      <c r="AD183" s="286">
        <v>0</v>
      </c>
    </row>
    <row r="184" spans="1:30" x14ac:dyDescent="0.15">
      <c r="A184" s="286">
        <v>2842</v>
      </c>
      <c r="B184" s="286" t="s">
        <v>628</v>
      </c>
      <c r="C184" s="286">
        <v>424694.78</v>
      </c>
      <c r="D184" s="286">
        <v>0</v>
      </c>
      <c r="E184" s="286">
        <v>0</v>
      </c>
      <c r="F184" s="286">
        <v>0</v>
      </c>
      <c r="G184" s="286">
        <v>0</v>
      </c>
      <c r="H184" s="286">
        <v>0</v>
      </c>
      <c r="I184" s="286">
        <v>0</v>
      </c>
      <c r="J184" s="286">
        <v>0</v>
      </c>
      <c r="K184" s="286">
        <v>0</v>
      </c>
      <c r="L184" s="286">
        <v>0</v>
      </c>
      <c r="M184" s="286">
        <v>0</v>
      </c>
      <c r="N184" s="286">
        <v>0</v>
      </c>
      <c r="O184" s="286">
        <v>0</v>
      </c>
      <c r="P184" s="286">
        <v>0</v>
      </c>
      <c r="Q184" s="286">
        <v>0</v>
      </c>
      <c r="R184" s="286">
        <v>0</v>
      </c>
      <c r="S184" s="286">
        <v>0</v>
      </c>
      <c r="T184" s="286">
        <v>0</v>
      </c>
      <c r="U184" s="286">
        <v>424694.78</v>
      </c>
      <c r="V184" s="286">
        <v>0</v>
      </c>
      <c r="W184" s="286">
        <v>0</v>
      </c>
      <c r="X184" s="286">
        <v>0</v>
      </c>
      <c r="Y184" s="286">
        <v>0</v>
      </c>
      <c r="Z184" s="286">
        <v>0</v>
      </c>
      <c r="AA184" s="286">
        <v>0</v>
      </c>
      <c r="AB184" s="286">
        <v>0</v>
      </c>
      <c r="AC184" s="286">
        <v>0</v>
      </c>
      <c r="AD184" s="286">
        <v>0</v>
      </c>
    </row>
    <row r="185" spans="1:30" x14ac:dyDescent="0.15">
      <c r="A185" s="286">
        <v>2849</v>
      </c>
      <c r="B185" s="286" t="s">
        <v>629</v>
      </c>
      <c r="C185" s="286">
        <v>10169049.27</v>
      </c>
      <c r="D185" s="286">
        <v>0</v>
      </c>
      <c r="E185" s="286">
        <v>0</v>
      </c>
      <c r="F185" s="286">
        <v>0</v>
      </c>
      <c r="G185" s="286">
        <v>0</v>
      </c>
      <c r="H185" s="286">
        <v>0</v>
      </c>
      <c r="I185" s="286">
        <v>0</v>
      </c>
      <c r="J185" s="286">
        <v>256</v>
      </c>
      <c r="K185" s="286">
        <v>0</v>
      </c>
      <c r="L185" s="286">
        <v>0</v>
      </c>
      <c r="M185" s="286">
        <v>0</v>
      </c>
      <c r="N185" s="286">
        <v>0</v>
      </c>
      <c r="O185" s="286">
        <v>0</v>
      </c>
      <c r="P185" s="286">
        <v>0</v>
      </c>
      <c r="Q185" s="286">
        <v>0</v>
      </c>
      <c r="R185" s="286">
        <v>0</v>
      </c>
      <c r="S185" s="286">
        <v>0</v>
      </c>
      <c r="T185" s="286">
        <v>0</v>
      </c>
      <c r="U185" s="286">
        <v>10169049.27</v>
      </c>
      <c r="V185" s="286">
        <v>0</v>
      </c>
      <c r="W185" s="286">
        <v>0</v>
      </c>
      <c r="X185" s="286">
        <v>0</v>
      </c>
      <c r="Y185" s="286">
        <v>0</v>
      </c>
      <c r="Z185" s="286">
        <v>256</v>
      </c>
      <c r="AA185" s="286">
        <v>0</v>
      </c>
      <c r="AB185" s="286">
        <v>0</v>
      </c>
      <c r="AC185" s="286">
        <v>0</v>
      </c>
      <c r="AD185" s="286">
        <v>0</v>
      </c>
    </row>
    <row r="186" spans="1:30" x14ac:dyDescent="0.15">
      <c r="A186" s="286">
        <v>2856</v>
      </c>
      <c r="B186" s="286" t="s">
        <v>630</v>
      </c>
      <c r="C186" s="286">
        <v>1065189.32</v>
      </c>
      <c r="D186" s="286">
        <v>0</v>
      </c>
      <c r="E186" s="286">
        <v>0</v>
      </c>
      <c r="F186" s="286">
        <v>0</v>
      </c>
      <c r="G186" s="286">
        <v>0</v>
      </c>
      <c r="H186" s="286">
        <v>0</v>
      </c>
      <c r="I186" s="286">
        <v>0</v>
      </c>
      <c r="J186" s="286">
        <v>0</v>
      </c>
      <c r="K186" s="286">
        <v>0</v>
      </c>
      <c r="L186" s="286">
        <v>0</v>
      </c>
      <c r="M186" s="286">
        <v>0</v>
      </c>
      <c r="N186" s="286">
        <v>0</v>
      </c>
      <c r="O186" s="286">
        <v>0</v>
      </c>
      <c r="P186" s="286">
        <v>0</v>
      </c>
      <c r="Q186" s="286">
        <v>0</v>
      </c>
      <c r="R186" s="286">
        <v>0</v>
      </c>
      <c r="S186" s="286">
        <v>0</v>
      </c>
      <c r="T186" s="286">
        <v>0</v>
      </c>
      <c r="U186" s="286">
        <v>1065189.32</v>
      </c>
      <c r="V186" s="286">
        <v>0</v>
      </c>
      <c r="W186" s="286">
        <v>0</v>
      </c>
      <c r="X186" s="286">
        <v>0</v>
      </c>
      <c r="Y186" s="286">
        <v>0</v>
      </c>
      <c r="Z186" s="286">
        <v>0</v>
      </c>
      <c r="AA186" s="286">
        <v>0</v>
      </c>
      <c r="AB186" s="286">
        <v>0</v>
      </c>
      <c r="AC186" s="286">
        <v>0</v>
      </c>
      <c r="AD186" s="286">
        <v>0</v>
      </c>
    </row>
    <row r="187" spans="1:30" x14ac:dyDescent="0.15">
      <c r="A187" s="286">
        <v>2863</v>
      </c>
      <c r="B187" s="286" t="s">
        <v>631</v>
      </c>
      <c r="C187" s="286">
        <v>340673.02</v>
      </c>
      <c r="D187" s="286">
        <v>0</v>
      </c>
      <c r="E187" s="286">
        <v>0</v>
      </c>
      <c r="F187" s="286">
        <v>0</v>
      </c>
      <c r="G187" s="286">
        <v>0</v>
      </c>
      <c r="H187" s="286">
        <v>0</v>
      </c>
      <c r="I187" s="286">
        <v>0</v>
      </c>
      <c r="J187" s="286">
        <v>0</v>
      </c>
      <c r="K187" s="286">
        <v>0</v>
      </c>
      <c r="L187" s="286">
        <v>0</v>
      </c>
      <c r="M187" s="286">
        <v>0</v>
      </c>
      <c r="N187" s="286">
        <v>0</v>
      </c>
      <c r="O187" s="286">
        <v>0</v>
      </c>
      <c r="P187" s="286">
        <v>0</v>
      </c>
      <c r="Q187" s="286">
        <v>0</v>
      </c>
      <c r="R187" s="286">
        <v>0</v>
      </c>
      <c r="S187" s="286">
        <v>0</v>
      </c>
      <c r="T187" s="286">
        <v>0</v>
      </c>
      <c r="U187" s="286">
        <v>247229.03</v>
      </c>
      <c r="V187" s="286">
        <v>93443.99</v>
      </c>
      <c r="W187" s="286">
        <v>0</v>
      </c>
      <c r="X187" s="286">
        <v>0</v>
      </c>
      <c r="Y187" s="286">
        <v>0</v>
      </c>
      <c r="Z187" s="286">
        <v>0</v>
      </c>
      <c r="AA187" s="286">
        <v>0</v>
      </c>
      <c r="AB187" s="286">
        <v>0</v>
      </c>
      <c r="AC187" s="286">
        <v>0</v>
      </c>
      <c r="AD187" s="286">
        <v>0</v>
      </c>
    </row>
    <row r="188" spans="1:30" x14ac:dyDescent="0.15">
      <c r="A188" s="286">
        <v>2884</v>
      </c>
      <c r="B188" s="286" t="s">
        <v>632</v>
      </c>
      <c r="C188" s="286">
        <v>1483879.58</v>
      </c>
      <c r="D188" s="286">
        <v>0</v>
      </c>
      <c r="E188" s="286">
        <v>1575</v>
      </c>
      <c r="F188" s="286">
        <v>0</v>
      </c>
      <c r="G188" s="286">
        <v>0</v>
      </c>
      <c r="H188" s="286">
        <v>0</v>
      </c>
      <c r="I188" s="286">
        <v>29339.02</v>
      </c>
      <c r="J188" s="286">
        <v>0</v>
      </c>
      <c r="K188" s="286">
        <v>0</v>
      </c>
      <c r="L188" s="286">
        <v>0</v>
      </c>
      <c r="M188" s="286">
        <v>0</v>
      </c>
      <c r="N188" s="286">
        <v>0</v>
      </c>
      <c r="O188" s="286">
        <v>0</v>
      </c>
      <c r="P188" s="286">
        <v>3.62</v>
      </c>
      <c r="Q188" s="286">
        <v>0</v>
      </c>
      <c r="R188" s="286">
        <v>0</v>
      </c>
      <c r="S188" s="286">
        <v>30914.02</v>
      </c>
      <c r="T188" s="286">
        <v>0</v>
      </c>
      <c r="U188" s="286">
        <v>909119.2</v>
      </c>
      <c r="V188" s="286">
        <v>0</v>
      </c>
      <c r="W188" s="286">
        <v>0</v>
      </c>
      <c r="X188" s="286">
        <v>0</v>
      </c>
      <c r="Y188" s="286">
        <v>574760.38</v>
      </c>
      <c r="Z188" s="286">
        <v>0</v>
      </c>
      <c r="AA188" s="286">
        <v>0</v>
      </c>
      <c r="AB188" s="286">
        <v>3.62</v>
      </c>
      <c r="AC188" s="286">
        <v>0</v>
      </c>
      <c r="AD188" s="286">
        <v>0</v>
      </c>
    </row>
    <row r="189" spans="1:30" x14ac:dyDescent="0.15">
      <c r="A189" s="286">
        <v>2885</v>
      </c>
      <c r="B189" s="286" t="s">
        <v>633</v>
      </c>
      <c r="C189" s="286">
        <v>2110483.2400000002</v>
      </c>
      <c r="D189" s="286">
        <v>0</v>
      </c>
      <c r="E189" s="286">
        <v>0</v>
      </c>
      <c r="F189" s="286">
        <v>0</v>
      </c>
      <c r="G189" s="286">
        <v>0</v>
      </c>
      <c r="H189" s="286">
        <v>0</v>
      </c>
      <c r="I189" s="286">
        <v>0</v>
      </c>
      <c r="J189" s="286">
        <v>0</v>
      </c>
      <c r="K189" s="286">
        <v>0</v>
      </c>
      <c r="L189" s="286">
        <v>0</v>
      </c>
      <c r="M189" s="286">
        <v>0</v>
      </c>
      <c r="N189" s="286">
        <v>0</v>
      </c>
      <c r="O189" s="286">
        <v>0</v>
      </c>
      <c r="P189" s="286">
        <v>0</v>
      </c>
      <c r="Q189" s="286">
        <v>0</v>
      </c>
      <c r="R189" s="286">
        <v>0</v>
      </c>
      <c r="S189" s="286">
        <v>0</v>
      </c>
      <c r="T189" s="286">
        <v>0</v>
      </c>
      <c r="U189" s="286">
        <v>2110483.2400000002</v>
      </c>
      <c r="V189" s="286">
        <v>0</v>
      </c>
      <c r="W189" s="286">
        <v>0</v>
      </c>
      <c r="X189" s="286">
        <v>0</v>
      </c>
      <c r="Y189" s="286">
        <v>0</v>
      </c>
      <c r="Z189" s="286">
        <v>0</v>
      </c>
      <c r="AA189" s="286">
        <v>0</v>
      </c>
      <c r="AB189" s="286">
        <v>0</v>
      </c>
      <c r="AC189" s="286">
        <v>0</v>
      </c>
      <c r="AD189" s="286">
        <v>0</v>
      </c>
    </row>
    <row r="190" spans="1:30" x14ac:dyDescent="0.15">
      <c r="A190" s="286">
        <v>2891</v>
      </c>
      <c r="B190" s="286" t="s">
        <v>634</v>
      </c>
      <c r="C190" s="286">
        <v>333094.15000000002</v>
      </c>
      <c r="D190" s="286">
        <v>0</v>
      </c>
      <c r="E190" s="286">
        <v>0</v>
      </c>
      <c r="F190" s="286">
        <v>0</v>
      </c>
      <c r="G190" s="286">
        <v>0</v>
      </c>
      <c r="H190" s="286">
        <v>0</v>
      </c>
      <c r="I190" s="286">
        <v>0</v>
      </c>
      <c r="J190" s="286">
        <v>0</v>
      </c>
      <c r="K190" s="286">
        <v>0</v>
      </c>
      <c r="L190" s="286">
        <v>0</v>
      </c>
      <c r="M190" s="286">
        <v>0</v>
      </c>
      <c r="N190" s="286">
        <v>0</v>
      </c>
      <c r="O190" s="286">
        <v>0</v>
      </c>
      <c r="P190" s="286">
        <v>0</v>
      </c>
      <c r="Q190" s="286">
        <v>0</v>
      </c>
      <c r="R190" s="286">
        <v>0</v>
      </c>
      <c r="S190" s="286">
        <v>0</v>
      </c>
      <c r="T190" s="286">
        <v>0</v>
      </c>
      <c r="U190" s="286">
        <v>333094.15000000002</v>
      </c>
      <c r="V190" s="286">
        <v>0</v>
      </c>
      <c r="W190" s="286">
        <v>0</v>
      </c>
      <c r="X190" s="286">
        <v>0</v>
      </c>
      <c r="Y190" s="286">
        <v>0</v>
      </c>
      <c r="Z190" s="286">
        <v>0</v>
      </c>
      <c r="AA190" s="286">
        <v>0</v>
      </c>
      <c r="AB190" s="286">
        <v>0</v>
      </c>
      <c r="AC190" s="286">
        <v>0</v>
      </c>
      <c r="AD190" s="286">
        <v>0</v>
      </c>
    </row>
    <row r="191" spans="1:30" x14ac:dyDescent="0.15">
      <c r="A191" s="286">
        <v>2898</v>
      </c>
      <c r="B191" s="286" t="s">
        <v>635</v>
      </c>
      <c r="C191" s="286">
        <v>1807478.84</v>
      </c>
      <c r="D191" s="286">
        <v>0</v>
      </c>
      <c r="E191" s="286">
        <v>0</v>
      </c>
      <c r="F191" s="286">
        <v>0</v>
      </c>
      <c r="G191" s="286">
        <v>0</v>
      </c>
      <c r="H191" s="286">
        <v>0</v>
      </c>
      <c r="I191" s="286">
        <v>0</v>
      </c>
      <c r="J191" s="286">
        <v>0</v>
      </c>
      <c r="K191" s="286">
        <v>0</v>
      </c>
      <c r="L191" s="286">
        <v>0</v>
      </c>
      <c r="M191" s="286">
        <v>0</v>
      </c>
      <c r="N191" s="286">
        <v>0</v>
      </c>
      <c r="O191" s="286">
        <v>0</v>
      </c>
      <c r="P191" s="286">
        <v>0</v>
      </c>
      <c r="Q191" s="286">
        <v>0</v>
      </c>
      <c r="R191" s="286">
        <v>0</v>
      </c>
      <c r="S191" s="286">
        <v>0</v>
      </c>
      <c r="T191" s="286">
        <v>0</v>
      </c>
      <c r="U191" s="286">
        <v>1807478.84</v>
      </c>
      <c r="V191" s="286">
        <v>0</v>
      </c>
      <c r="W191" s="286">
        <v>0</v>
      </c>
      <c r="X191" s="286">
        <v>0</v>
      </c>
      <c r="Y191" s="286">
        <v>0</v>
      </c>
      <c r="Z191" s="286">
        <v>0</v>
      </c>
      <c r="AA191" s="286">
        <v>0</v>
      </c>
      <c r="AB191" s="286">
        <v>0</v>
      </c>
      <c r="AC191" s="286">
        <v>0</v>
      </c>
      <c r="AD191" s="286">
        <v>0</v>
      </c>
    </row>
    <row r="192" spans="1:30" x14ac:dyDescent="0.15">
      <c r="A192" s="286">
        <v>2912</v>
      </c>
      <c r="B192" s="286" t="s">
        <v>636</v>
      </c>
      <c r="C192" s="286">
        <v>1306043.5</v>
      </c>
      <c r="D192" s="286">
        <v>0</v>
      </c>
      <c r="E192" s="286">
        <v>0</v>
      </c>
      <c r="F192" s="286">
        <v>0</v>
      </c>
      <c r="G192" s="286">
        <v>0</v>
      </c>
      <c r="H192" s="286">
        <v>0</v>
      </c>
      <c r="I192" s="286">
        <v>0</v>
      </c>
      <c r="J192" s="286">
        <v>0</v>
      </c>
      <c r="K192" s="286">
        <v>0</v>
      </c>
      <c r="L192" s="286">
        <v>0</v>
      </c>
      <c r="M192" s="286">
        <v>0</v>
      </c>
      <c r="N192" s="286">
        <v>0</v>
      </c>
      <c r="O192" s="286">
        <v>0</v>
      </c>
      <c r="P192" s="286">
        <v>0</v>
      </c>
      <c r="Q192" s="286">
        <v>0</v>
      </c>
      <c r="R192" s="286">
        <v>0</v>
      </c>
      <c r="S192" s="286">
        <v>0</v>
      </c>
      <c r="T192" s="286">
        <v>0</v>
      </c>
      <c r="U192" s="286">
        <v>1221043.5</v>
      </c>
      <c r="V192" s="286">
        <v>0</v>
      </c>
      <c r="W192" s="286">
        <v>85000</v>
      </c>
      <c r="X192" s="286">
        <v>0</v>
      </c>
      <c r="Y192" s="286">
        <v>0</v>
      </c>
      <c r="Z192" s="286">
        <v>0</v>
      </c>
      <c r="AA192" s="286">
        <v>0</v>
      </c>
      <c r="AB192" s="286">
        <v>0</v>
      </c>
      <c r="AC192" s="286">
        <v>0</v>
      </c>
      <c r="AD192" s="286">
        <v>0</v>
      </c>
    </row>
    <row r="193" spans="1:30" x14ac:dyDescent="0.15">
      <c r="A193" s="286">
        <v>2940</v>
      </c>
      <c r="B193" s="286" t="s">
        <v>637</v>
      </c>
      <c r="C193" s="286">
        <v>314499.44</v>
      </c>
      <c r="D193" s="286">
        <v>0</v>
      </c>
      <c r="E193" s="286">
        <v>0</v>
      </c>
      <c r="F193" s="286">
        <v>0</v>
      </c>
      <c r="G193" s="286">
        <v>0</v>
      </c>
      <c r="H193" s="286">
        <v>0</v>
      </c>
      <c r="I193" s="286">
        <v>0</v>
      </c>
      <c r="J193" s="286">
        <v>0</v>
      </c>
      <c r="K193" s="286">
        <v>0</v>
      </c>
      <c r="L193" s="286">
        <v>0</v>
      </c>
      <c r="M193" s="286">
        <v>0</v>
      </c>
      <c r="N193" s="286">
        <v>0</v>
      </c>
      <c r="O193" s="286">
        <v>0</v>
      </c>
      <c r="P193" s="286">
        <v>0</v>
      </c>
      <c r="Q193" s="286">
        <v>0</v>
      </c>
      <c r="R193" s="286">
        <v>0</v>
      </c>
      <c r="S193" s="286">
        <v>0</v>
      </c>
      <c r="T193" s="286">
        <v>0</v>
      </c>
      <c r="U193" s="286">
        <v>231332.35</v>
      </c>
      <c r="V193" s="286">
        <v>0</v>
      </c>
      <c r="W193" s="286">
        <v>0</v>
      </c>
      <c r="X193" s="286">
        <v>83167.09</v>
      </c>
      <c r="Y193" s="286">
        <v>0</v>
      </c>
      <c r="Z193" s="286">
        <v>0</v>
      </c>
      <c r="AA193" s="286">
        <v>0</v>
      </c>
      <c r="AB193" s="286">
        <v>0</v>
      </c>
      <c r="AC193" s="286">
        <v>0</v>
      </c>
      <c r="AD193" s="286">
        <v>0</v>
      </c>
    </row>
    <row r="194" spans="1:30" x14ac:dyDescent="0.15">
      <c r="A194" s="286">
        <v>2961</v>
      </c>
      <c r="B194" s="286" t="s">
        <v>638</v>
      </c>
      <c r="C194" s="286">
        <v>553395.56000000006</v>
      </c>
      <c r="D194" s="286">
        <v>0</v>
      </c>
      <c r="E194" s="286">
        <v>0</v>
      </c>
      <c r="F194" s="286">
        <v>0</v>
      </c>
      <c r="G194" s="286">
        <v>0</v>
      </c>
      <c r="H194" s="286">
        <v>0</v>
      </c>
      <c r="I194" s="286">
        <v>0</v>
      </c>
      <c r="J194" s="286">
        <v>0</v>
      </c>
      <c r="K194" s="286">
        <v>0</v>
      </c>
      <c r="L194" s="286">
        <v>0</v>
      </c>
      <c r="M194" s="286">
        <v>0</v>
      </c>
      <c r="N194" s="286">
        <v>0</v>
      </c>
      <c r="O194" s="286">
        <v>0</v>
      </c>
      <c r="P194" s="286">
        <v>0</v>
      </c>
      <c r="Q194" s="286">
        <v>0</v>
      </c>
      <c r="R194" s="286">
        <v>0</v>
      </c>
      <c r="S194" s="286">
        <v>0</v>
      </c>
      <c r="T194" s="286">
        <v>0</v>
      </c>
      <c r="U194" s="286">
        <v>501010.38</v>
      </c>
      <c r="V194" s="286">
        <v>36985.08</v>
      </c>
      <c r="W194" s="286">
        <v>0</v>
      </c>
      <c r="X194" s="286">
        <v>15400.1</v>
      </c>
      <c r="Y194" s="286">
        <v>0</v>
      </c>
      <c r="Z194" s="286">
        <v>0</v>
      </c>
      <c r="AA194" s="286">
        <v>0</v>
      </c>
      <c r="AB194" s="286">
        <v>0</v>
      </c>
      <c r="AC194" s="286">
        <v>0</v>
      </c>
      <c r="AD194" s="286">
        <v>0</v>
      </c>
    </row>
    <row r="195" spans="1:30" x14ac:dyDescent="0.15">
      <c r="A195" s="286">
        <v>3087</v>
      </c>
      <c r="B195" s="286" t="s">
        <v>639</v>
      </c>
      <c r="C195" s="286">
        <v>88751.19</v>
      </c>
      <c r="D195" s="286">
        <v>0</v>
      </c>
      <c r="E195" s="286">
        <v>0</v>
      </c>
      <c r="F195" s="286">
        <v>0</v>
      </c>
      <c r="G195" s="286">
        <v>0</v>
      </c>
      <c r="H195" s="286">
        <v>0</v>
      </c>
      <c r="I195" s="286">
        <v>0</v>
      </c>
      <c r="J195" s="286">
        <v>0</v>
      </c>
      <c r="K195" s="286">
        <v>0</v>
      </c>
      <c r="L195" s="286">
        <v>0</v>
      </c>
      <c r="M195" s="286">
        <v>0</v>
      </c>
      <c r="N195" s="286">
        <v>0</v>
      </c>
      <c r="O195" s="286">
        <v>0</v>
      </c>
      <c r="P195" s="286">
        <v>0</v>
      </c>
      <c r="Q195" s="286">
        <v>0</v>
      </c>
      <c r="R195" s="286">
        <v>0</v>
      </c>
      <c r="S195" s="286">
        <v>0</v>
      </c>
      <c r="T195" s="286">
        <v>0</v>
      </c>
      <c r="U195" s="286">
        <v>88751.19</v>
      </c>
      <c r="V195" s="286">
        <v>0</v>
      </c>
      <c r="W195" s="286">
        <v>0</v>
      </c>
      <c r="X195" s="286">
        <v>0</v>
      </c>
      <c r="Y195" s="286">
        <v>0</v>
      </c>
      <c r="Z195" s="286">
        <v>0</v>
      </c>
      <c r="AA195" s="286">
        <v>0</v>
      </c>
      <c r="AB195" s="286">
        <v>0</v>
      </c>
      <c r="AC195" s="286">
        <v>0</v>
      </c>
      <c r="AD195" s="286">
        <v>0</v>
      </c>
    </row>
    <row r="196" spans="1:30" x14ac:dyDescent="0.15">
      <c r="A196" s="286">
        <v>3094</v>
      </c>
      <c r="B196" s="286" t="s">
        <v>640</v>
      </c>
      <c r="C196" s="286">
        <v>93582.12</v>
      </c>
      <c r="D196" s="286">
        <v>0</v>
      </c>
      <c r="E196" s="286">
        <v>0</v>
      </c>
      <c r="F196" s="286">
        <v>0</v>
      </c>
      <c r="G196" s="286">
        <v>0</v>
      </c>
      <c r="H196" s="286">
        <v>0</v>
      </c>
      <c r="I196" s="286">
        <v>0</v>
      </c>
      <c r="J196" s="286">
        <v>0</v>
      </c>
      <c r="K196" s="286">
        <v>0</v>
      </c>
      <c r="L196" s="286">
        <v>0</v>
      </c>
      <c r="M196" s="286">
        <v>0</v>
      </c>
      <c r="N196" s="286">
        <v>0</v>
      </c>
      <c r="O196" s="286">
        <v>0</v>
      </c>
      <c r="P196" s="286">
        <v>0</v>
      </c>
      <c r="Q196" s="286">
        <v>0</v>
      </c>
      <c r="R196" s="286">
        <v>0</v>
      </c>
      <c r="S196" s="286">
        <v>0</v>
      </c>
      <c r="T196" s="286">
        <v>0</v>
      </c>
      <c r="U196" s="286">
        <v>93582.12</v>
      </c>
      <c r="V196" s="286">
        <v>0</v>
      </c>
      <c r="W196" s="286">
        <v>0</v>
      </c>
      <c r="X196" s="286">
        <v>0</v>
      </c>
      <c r="Y196" s="286">
        <v>0</v>
      </c>
      <c r="Z196" s="286">
        <v>0</v>
      </c>
      <c r="AA196" s="286">
        <v>0</v>
      </c>
      <c r="AB196" s="286">
        <v>0</v>
      </c>
      <c r="AC196" s="286">
        <v>0</v>
      </c>
      <c r="AD196" s="286">
        <v>0</v>
      </c>
    </row>
    <row r="197" spans="1:30" x14ac:dyDescent="0.15">
      <c r="A197" s="286">
        <v>3122</v>
      </c>
      <c r="B197" s="286" t="s">
        <v>641</v>
      </c>
      <c r="C197" s="286">
        <v>400585.42</v>
      </c>
      <c r="D197" s="286">
        <v>0</v>
      </c>
      <c r="E197" s="286">
        <v>0</v>
      </c>
      <c r="F197" s="286">
        <v>0</v>
      </c>
      <c r="G197" s="286">
        <v>0</v>
      </c>
      <c r="H197" s="286">
        <v>0</v>
      </c>
      <c r="I197" s="286">
        <v>0</v>
      </c>
      <c r="J197" s="286">
        <v>0</v>
      </c>
      <c r="K197" s="286">
        <v>0</v>
      </c>
      <c r="L197" s="286">
        <v>0</v>
      </c>
      <c r="M197" s="286">
        <v>0</v>
      </c>
      <c r="N197" s="286">
        <v>0</v>
      </c>
      <c r="O197" s="286">
        <v>0</v>
      </c>
      <c r="P197" s="286">
        <v>0</v>
      </c>
      <c r="Q197" s="286">
        <v>0</v>
      </c>
      <c r="R197" s="286">
        <v>0</v>
      </c>
      <c r="S197" s="286">
        <v>0</v>
      </c>
      <c r="T197" s="286">
        <v>0</v>
      </c>
      <c r="U197" s="286">
        <v>400305.62</v>
      </c>
      <c r="V197" s="286">
        <v>0</v>
      </c>
      <c r="W197" s="286">
        <v>0</v>
      </c>
      <c r="X197" s="286">
        <v>279.8</v>
      </c>
      <c r="Y197" s="286">
        <v>0</v>
      </c>
      <c r="Z197" s="286">
        <v>0</v>
      </c>
      <c r="AA197" s="286">
        <v>0</v>
      </c>
      <c r="AB197" s="286">
        <v>0</v>
      </c>
      <c r="AC197" s="286">
        <v>0</v>
      </c>
      <c r="AD197" s="286">
        <v>0</v>
      </c>
    </row>
    <row r="198" spans="1:30" x14ac:dyDescent="0.15">
      <c r="A198" s="286">
        <v>3129</v>
      </c>
      <c r="B198" s="286" t="s">
        <v>642</v>
      </c>
      <c r="C198" s="286">
        <v>1703153.03</v>
      </c>
      <c r="D198" s="286">
        <v>0</v>
      </c>
      <c r="E198" s="286">
        <v>0</v>
      </c>
      <c r="F198" s="286">
        <v>0</v>
      </c>
      <c r="G198" s="286">
        <v>0</v>
      </c>
      <c r="H198" s="286">
        <v>0</v>
      </c>
      <c r="I198" s="286">
        <v>0</v>
      </c>
      <c r="J198" s="286">
        <v>0</v>
      </c>
      <c r="K198" s="286">
        <v>0</v>
      </c>
      <c r="L198" s="286">
        <v>0</v>
      </c>
      <c r="M198" s="286">
        <v>0</v>
      </c>
      <c r="N198" s="286">
        <v>0</v>
      </c>
      <c r="O198" s="286">
        <v>0</v>
      </c>
      <c r="P198" s="286">
        <v>0</v>
      </c>
      <c r="Q198" s="286">
        <v>0</v>
      </c>
      <c r="R198" s="286">
        <v>0</v>
      </c>
      <c r="S198" s="286">
        <v>0</v>
      </c>
      <c r="T198" s="286">
        <v>0</v>
      </c>
      <c r="U198" s="286">
        <v>1603153.03</v>
      </c>
      <c r="V198" s="286">
        <v>0</v>
      </c>
      <c r="W198" s="286">
        <v>100000</v>
      </c>
      <c r="X198" s="286">
        <v>0</v>
      </c>
      <c r="Y198" s="286">
        <v>0</v>
      </c>
      <c r="Z198" s="286">
        <v>0</v>
      </c>
      <c r="AA198" s="286">
        <v>0</v>
      </c>
      <c r="AB198" s="286">
        <v>0</v>
      </c>
      <c r="AC198" s="286">
        <v>0</v>
      </c>
      <c r="AD198" s="286">
        <v>0</v>
      </c>
    </row>
    <row r="199" spans="1:30" x14ac:dyDescent="0.15">
      <c r="A199" s="286">
        <v>3150</v>
      </c>
      <c r="B199" s="286" t="s">
        <v>643</v>
      </c>
      <c r="C199" s="286">
        <v>2293902.92</v>
      </c>
      <c r="D199" s="286">
        <v>0</v>
      </c>
      <c r="E199" s="286">
        <v>0</v>
      </c>
      <c r="F199" s="286">
        <v>0</v>
      </c>
      <c r="G199" s="286">
        <v>0</v>
      </c>
      <c r="H199" s="286">
        <v>0</v>
      </c>
      <c r="I199" s="286">
        <v>4072.98</v>
      </c>
      <c r="J199" s="286">
        <v>0</v>
      </c>
      <c r="K199" s="286">
        <v>17670</v>
      </c>
      <c r="L199" s="286">
        <v>0</v>
      </c>
      <c r="M199" s="286">
        <v>0</v>
      </c>
      <c r="N199" s="286">
        <v>0</v>
      </c>
      <c r="O199" s="286">
        <v>0</v>
      </c>
      <c r="P199" s="286">
        <v>0</v>
      </c>
      <c r="Q199" s="286">
        <v>0</v>
      </c>
      <c r="R199" s="286">
        <v>0</v>
      </c>
      <c r="S199" s="286">
        <v>4072.98</v>
      </c>
      <c r="T199" s="286">
        <v>0</v>
      </c>
      <c r="U199" s="286">
        <v>2293902.92</v>
      </c>
      <c r="V199" s="286">
        <v>0</v>
      </c>
      <c r="W199" s="286">
        <v>0</v>
      </c>
      <c r="X199" s="286">
        <v>0</v>
      </c>
      <c r="Y199" s="286">
        <v>0</v>
      </c>
      <c r="Z199" s="286">
        <v>17670</v>
      </c>
      <c r="AA199" s="286">
        <v>0</v>
      </c>
      <c r="AB199" s="286">
        <v>0</v>
      </c>
      <c r="AC199" s="286">
        <v>0</v>
      </c>
      <c r="AD199" s="286">
        <v>0</v>
      </c>
    </row>
    <row r="200" spans="1:30" x14ac:dyDescent="0.15">
      <c r="A200" s="286">
        <v>3171</v>
      </c>
      <c r="B200" s="286" t="s">
        <v>644</v>
      </c>
      <c r="C200" s="286">
        <v>1365851.89</v>
      </c>
      <c r="D200" s="286">
        <v>0</v>
      </c>
      <c r="E200" s="286">
        <v>0</v>
      </c>
      <c r="F200" s="286">
        <v>0</v>
      </c>
      <c r="G200" s="286">
        <v>0</v>
      </c>
      <c r="H200" s="286">
        <v>0</v>
      </c>
      <c r="I200" s="286">
        <v>0</v>
      </c>
      <c r="J200" s="286">
        <v>0</v>
      </c>
      <c r="K200" s="286">
        <v>0</v>
      </c>
      <c r="L200" s="286">
        <v>0</v>
      </c>
      <c r="M200" s="286">
        <v>0</v>
      </c>
      <c r="N200" s="286">
        <v>0</v>
      </c>
      <c r="O200" s="286">
        <v>0</v>
      </c>
      <c r="P200" s="286">
        <v>0</v>
      </c>
      <c r="Q200" s="286">
        <v>0</v>
      </c>
      <c r="R200" s="286">
        <v>0</v>
      </c>
      <c r="S200" s="286">
        <v>0</v>
      </c>
      <c r="T200" s="286">
        <v>0</v>
      </c>
      <c r="U200" s="286">
        <v>1125851.8899999999</v>
      </c>
      <c r="V200" s="286">
        <v>0</v>
      </c>
      <c r="W200" s="286">
        <v>240000</v>
      </c>
      <c r="X200" s="286">
        <v>0</v>
      </c>
      <c r="Y200" s="286">
        <v>0</v>
      </c>
      <c r="Z200" s="286">
        <v>0</v>
      </c>
      <c r="AA200" s="286">
        <v>0</v>
      </c>
      <c r="AB200" s="286">
        <v>0</v>
      </c>
      <c r="AC200" s="286">
        <v>0</v>
      </c>
      <c r="AD200" s="286">
        <v>0</v>
      </c>
    </row>
    <row r="201" spans="1:30" x14ac:dyDescent="0.15">
      <c r="A201" s="286">
        <v>3206</v>
      </c>
      <c r="B201" s="286" t="s">
        <v>645</v>
      </c>
      <c r="C201" s="286">
        <v>344832.27</v>
      </c>
      <c r="D201" s="286">
        <v>0</v>
      </c>
      <c r="E201" s="286">
        <v>0</v>
      </c>
      <c r="F201" s="286">
        <v>0</v>
      </c>
      <c r="G201" s="286">
        <v>0</v>
      </c>
      <c r="H201" s="286">
        <v>0</v>
      </c>
      <c r="I201" s="286">
        <v>0</v>
      </c>
      <c r="J201" s="286">
        <v>0</v>
      </c>
      <c r="K201" s="286">
        <v>0</v>
      </c>
      <c r="L201" s="286">
        <v>0</v>
      </c>
      <c r="M201" s="286">
        <v>0</v>
      </c>
      <c r="N201" s="286">
        <v>0</v>
      </c>
      <c r="O201" s="286">
        <v>0</v>
      </c>
      <c r="P201" s="286">
        <v>0</v>
      </c>
      <c r="Q201" s="286">
        <v>0</v>
      </c>
      <c r="R201" s="286">
        <v>0</v>
      </c>
      <c r="S201" s="286">
        <v>0</v>
      </c>
      <c r="T201" s="286">
        <v>0</v>
      </c>
      <c r="U201" s="286">
        <v>305236.11</v>
      </c>
      <c r="V201" s="286">
        <v>39596.160000000003</v>
      </c>
      <c r="W201" s="286">
        <v>0</v>
      </c>
      <c r="X201" s="286">
        <v>0</v>
      </c>
      <c r="Y201" s="286">
        <v>0</v>
      </c>
      <c r="Z201" s="286">
        <v>0</v>
      </c>
      <c r="AA201" s="286">
        <v>0</v>
      </c>
      <c r="AB201" s="286">
        <v>0</v>
      </c>
      <c r="AC201" s="286">
        <v>0</v>
      </c>
      <c r="AD201" s="286">
        <v>0</v>
      </c>
    </row>
    <row r="202" spans="1:30" x14ac:dyDescent="0.15">
      <c r="A202" s="286">
        <v>3213</v>
      </c>
      <c r="B202" s="286" t="s">
        <v>646</v>
      </c>
      <c r="C202" s="286">
        <v>674963.54</v>
      </c>
      <c r="D202" s="286">
        <v>0</v>
      </c>
      <c r="E202" s="286">
        <v>0</v>
      </c>
      <c r="F202" s="286">
        <v>0</v>
      </c>
      <c r="G202" s="286">
        <v>0</v>
      </c>
      <c r="H202" s="286">
        <v>0</v>
      </c>
      <c r="I202" s="286">
        <v>0</v>
      </c>
      <c r="J202" s="286">
        <v>0</v>
      </c>
      <c r="K202" s="286">
        <v>9297.7099999999991</v>
      </c>
      <c r="L202" s="286">
        <v>0</v>
      </c>
      <c r="M202" s="286">
        <v>0</v>
      </c>
      <c r="N202" s="286">
        <v>0</v>
      </c>
      <c r="O202" s="286">
        <v>0</v>
      </c>
      <c r="P202" s="286">
        <v>0</v>
      </c>
      <c r="Q202" s="286">
        <v>0</v>
      </c>
      <c r="R202" s="286">
        <v>0</v>
      </c>
      <c r="S202" s="286">
        <v>0</v>
      </c>
      <c r="T202" s="286">
        <v>0</v>
      </c>
      <c r="U202" s="286">
        <v>385408.54</v>
      </c>
      <c r="V202" s="286">
        <v>289555</v>
      </c>
      <c r="W202" s="286">
        <v>0</v>
      </c>
      <c r="X202" s="286">
        <v>0</v>
      </c>
      <c r="Y202" s="286">
        <v>0</v>
      </c>
      <c r="Z202" s="286">
        <v>9297.7099999999991</v>
      </c>
      <c r="AA202" s="286">
        <v>0</v>
      </c>
      <c r="AB202" s="286">
        <v>0</v>
      </c>
      <c r="AC202" s="286">
        <v>0</v>
      </c>
      <c r="AD202" s="286">
        <v>0</v>
      </c>
    </row>
    <row r="203" spans="1:30" x14ac:dyDescent="0.15">
      <c r="A203" s="286">
        <v>3220</v>
      </c>
      <c r="B203" s="286" t="s">
        <v>647</v>
      </c>
      <c r="C203" s="286">
        <v>1862847.6</v>
      </c>
      <c r="D203" s="286">
        <v>0</v>
      </c>
      <c r="E203" s="286">
        <v>0</v>
      </c>
      <c r="F203" s="286">
        <v>0</v>
      </c>
      <c r="G203" s="286">
        <v>0</v>
      </c>
      <c r="H203" s="286">
        <v>0</v>
      </c>
      <c r="I203" s="286">
        <v>0</v>
      </c>
      <c r="J203" s="286">
        <v>0</v>
      </c>
      <c r="K203" s="286">
        <v>0</v>
      </c>
      <c r="L203" s="286">
        <v>0</v>
      </c>
      <c r="M203" s="286">
        <v>0</v>
      </c>
      <c r="N203" s="286">
        <v>0</v>
      </c>
      <c r="O203" s="286">
        <v>0</v>
      </c>
      <c r="P203" s="286">
        <v>0</v>
      </c>
      <c r="Q203" s="286">
        <v>0</v>
      </c>
      <c r="R203" s="286">
        <v>0</v>
      </c>
      <c r="S203" s="286">
        <v>0</v>
      </c>
      <c r="T203" s="286">
        <v>0</v>
      </c>
      <c r="U203" s="286">
        <v>1862847.6</v>
      </c>
      <c r="V203" s="286">
        <v>0</v>
      </c>
      <c r="W203" s="286">
        <v>0</v>
      </c>
      <c r="X203" s="286">
        <v>0</v>
      </c>
      <c r="Y203" s="286">
        <v>0</v>
      </c>
      <c r="Z203" s="286">
        <v>0</v>
      </c>
      <c r="AA203" s="286">
        <v>0</v>
      </c>
      <c r="AB203" s="286">
        <v>0</v>
      </c>
      <c r="AC203" s="286">
        <v>0</v>
      </c>
      <c r="AD203" s="286">
        <v>0</v>
      </c>
    </row>
    <row r="204" spans="1:30" x14ac:dyDescent="0.15">
      <c r="A204" s="286">
        <v>3269</v>
      </c>
      <c r="B204" s="286" t="s">
        <v>648</v>
      </c>
      <c r="C204" s="286">
        <v>50882124.289999999</v>
      </c>
      <c r="D204" s="286">
        <v>0</v>
      </c>
      <c r="E204" s="286">
        <v>0</v>
      </c>
      <c r="F204" s="286">
        <v>0</v>
      </c>
      <c r="G204" s="286">
        <v>0</v>
      </c>
      <c r="H204" s="286">
        <v>0</v>
      </c>
      <c r="I204" s="286">
        <v>0</v>
      </c>
      <c r="J204" s="286">
        <v>0</v>
      </c>
      <c r="K204" s="286">
        <v>147819.47</v>
      </c>
      <c r="L204" s="286">
        <v>0</v>
      </c>
      <c r="M204" s="286">
        <v>0</v>
      </c>
      <c r="N204" s="286">
        <v>0</v>
      </c>
      <c r="O204" s="286">
        <v>0</v>
      </c>
      <c r="P204" s="286">
        <v>0</v>
      </c>
      <c r="Q204" s="286">
        <v>0</v>
      </c>
      <c r="R204" s="286">
        <v>0</v>
      </c>
      <c r="S204" s="286">
        <v>0</v>
      </c>
      <c r="T204" s="286">
        <v>0</v>
      </c>
      <c r="U204" s="286">
        <v>50795258.780000001</v>
      </c>
      <c r="V204" s="286">
        <v>47748.95</v>
      </c>
      <c r="W204" s="286">
        <v>0</v>
      </c>
      <c r="X204" s="286">
        <v>39116.559999999998</v>
      </c>
      <c r="Y204" s="286">
        <v>0</v>
      </c>
      <c r="Z204" s="286">
        <v>147819.47</v>
      </c>
      <c r="AA204" s="286">
        <v>0</v>
      </c>
      <c r="AB204" s="286">
        <v>0</v>
      </c>
      <c r="AC204" s="286">
        <v>0</v>
      </c>
      <c r="AD204" s="286">
        <v>0</v>
      </c>
    </row>
    <row r="205" spans="1:30" x14ac:dyDescent="0.15">
      <c r="A205" s="286">
        <v>3276</v>
      </c>
      <c r="B205" s="286" t="s">
        <v>649</v>
      </c>
      <c r="C205" s="286">
        <v>492806.89</v>
      </c>
      <c r="D205" s="286">
        <v>0</v>
      </c>
      <c r="E205" s="286">
        <v>0</v>
      </c>
      <c r="F205" s="286">
        <v>0</v>
      </c>
      <c r="G205" s="286">
        <v>0</v>
      </c>
      <c r="H205" s="286">
        <v>0</v>
      </c>
      <c r="I205" s="286">
        <v>0</v>
      </c>
      <c r="J205" s="286">
        <v>0</v>
      </c>
      <c r="K205" s="286">
        <v>0</v>
      </c>
      <c r="L205" s="286">
        <v>0</v>
      </c>
      <c r="M205" s="286">
        <v>0</v>
      </c>
      <c r="N205" s="286">
        <v>0</v>
      </c>
      <c r="O205" s="286">
        <v>0</v>
      </c>
      <c r="P205" s="286">
        <v>0</v>
      </c>
      <c r="Q205" s="286">
        <v>0</v>
      </c>
      <c r="R205" s="286">
        <v>0</v>
      </c>
      <c r="S205" s="286">
        <v>0</v>
      </c>
      <c r="T205" s="286">
        <v>0</v>
      </c>
      <c r="U205" s="286">
        <v>492606.89</v>
      </c>
      <c r="V205" s="286">
        <v>0</v>
      </c>
      <c r="W205" s="286">
        <v>200</v>
      </c>
      <c r="X205" s="286">
        <v>0</v>
      </c>
      <c r="Y205" s="286">
        <v>0</v>
      </c>
      <c r="Z205" s="286">
        <v>0</v>
      </c>
      <c r="AA205" s="286">
        <v>0</v>
      </c>
      <c r="AB205" s="286">
        <v>0</v>
      </c>
      <c r="AC205" s="286">
        <v>0</v>
      </c>
      <c r="AD205" s="286">
        <v>0</v>
      </c>
    </row>
    <row r="206" spans="1:30" x14ac:dyDescent="0.15">
      <c r="A206" s="286">
        <v>3290</v>
      </c>
      <c r="B206" s="286" t="s">
        <v>650</v>
      </c>
      <c r="C206" s="286">
        <v>7557994.4299999997</v>
      </c>
      <c r="D206" s="286">
        <v>0</v>
      </c>
      <c r="E206" s="286">
        <v>0</v>
      </c>
      <c r="F206" s="286">
        <v>0</v>
      </c>
      <c r="G206" s="286">
        <v>0</v>
      </c>
      <c r="H206" s="286">
        <v>0</v>
      </c>
      <c r="I206" s="286">
        <v>0</v>
      </c>
      <c r="J206" s="286">
        <v>0</v>
      </c>
      <c r="K206" s="286">
        <v>0</v>
      </c>
      <c r="L206" s="286">
        <v>0</v>
      </c>
      <c r="M206" s="286">
        <v>0</v>
      </c>
      <c r="N206" s="286">
        <v>0</v>
      </c>
      <c r="O206" s="286">
        <v>0</v>
      </c>
      <c r="P206" s="286">
        <v>0</v>
      </c>
      <c r="Q206" s="286">
        <v>0</v>
      </c>
      <c r="R206" s="286">
        <v>0</v>
      </c>
      <c r="S206" s="286">
        <v>0</v>
      </c>
      <c r="T206" s="286">
        <v>0</v>
      </c>
      <c r="U206" s="286">
        <v>6759077.3899999997</v>
      </c>
      <c r="V206" s="286">
        <v>798917.04</v>
      </c>
      <c r="W206" s="286">
        <v>0</v>
      </c>
      <c r="X206" s="286">
        <v>0</v>
      </c>
      <c r="Y206" s="286">
        <v>0</v>
      </c>
      <c r="Z206" s="286">
        <v>0</v>
      </c>
      <c r="AA206" s="286">
        <v>0</v>
      </c>
      <c r="AB206" s="286">
        <v>0</v>
      </c>
      <c r="AC206" s="286">
        <v>0</v>
      </c>
      <c r="AD206" s="286">
        <v>0</v>
      </c>
    </row>
    <row r="207" spans="1:30" x14ac:dyDescent="0.15">
      <c r="A207" s="286">
        <v>3297</v>
      </c>
      <c r="B207" s="286" t="s">
        <v>651</v>
      </c>
      <c r="C207" s="286">
        <v>1526209.44</v>
      </c>
      <c r="D207" s="286">
        <v>0</v>
      </c>
      <c r="E207" s="286">
        <v>0</v>
      </c>
      <c r="F207" s="286">
        <v>0</v>
      </c>
      <c r="G207" s="286">
        <v>0</v>
      </c>
      <c r="H207" s="286">
        <v>0</v>
      </c>
      <c r="I207" s="286">
        <v>0</v>
      </c>
      <c r="J207" s="286">
        <v>0</v>
      </c>
      <c r="K207" s="286">
        <v>0</v>
      </c>
      <c r="L207" s="286">
        <v>0</v>
      </c>
      <c r="M207" s="286">
        <v>0</v>
      </c>
      <c r="N207" s="286">
        <v>0</v>
      </c>
      <c r="O207" s="286">
        <v>0</v>
      </c>
      <c r="P207" s="286">
        <v>0</v>
      </c>
      <c r="Q207" s="286">
        <v>0</v>
      </c>
      <c r="R207" s="286">
        <v>0</v>
      </c>
      <c r="S207" s="286">
        <v>0</v>
      </c>
      <c r="T207" s="286">
        <v>0</v>
      </c>
      <c r="U207" s="286">
        <v>1526209.44</v>
      </c>
      <c r="V207" s="286">
        <v>0</v>
      </c>
      <c r="W207" s="286">
        <v>0</v>
      </c>
      <c r="X207" s="286">
        <v>0</v>
      </c>
      <c r="Y207" s="286">
        <v>0</v>
      </c>
      <c r="Z207" s="286">
        <v>0</v>
      </c>
      <c r="AA207" s="286">
        <v>0</v>
      </c>
      <c r="AB207" s="286">
        <v>0</v>
      </c>
      <c r="AC207" s="286">
        <v>0</v>
      </c>
      <c r="AD207" s="286">
        <v>0</v>
      </c>
    </row>
    <row r="208" spans="1:30" x14ac:dyDescent="0.15">
      <c r="A208" s="286">
        <v>3304</v>
      </c>
      <c r="B208" s="286" t="s">
        <v>652</v>
      </c>
      <c r="C208" s="286">
        <v>692437.44</v>
      </c>
      <c r="D208" s="286">
        <v>0</v>
      </c>
      <c r="E208" s="286">
        <v>0</v>
      </c>
      <c r="F208" s="286">
        <v>0</v>
      </c>
      <c r="G208" s="286">
        <v>0</v>
      </c>
      <c r="H208" s="286">
        <v>0</v>
      </c>
      <c r="I208" s="286">
        <v>0</v>
      </c>
      <c r="J208" s="286">
        <v>0</v>
      </c>
      <c r="K208" s="286">
        <v>0</v>
      </c>
      <c r="L208" s="286">
        <v>0</v>
      </c>
      <c r="M208" s="286">
        <v>0</v>
      </c>
      <c r="N208" s="286">
        <v>0</v>
      </c>
      <c r="O208" s="286">
        <v>0</v>
      </c>
      <c r="P208" s="286">
        <v>0</v>
      </c>
      <c r="Q208" s="286">
        <v>0</v>
      </c>
      <c r="R208" s="286">
        <v>0</v>
      </c>
      <c r="S208" s="286">
        <v>0</v>
      </c>
      <c r="T208" s="286">
        <v>0</v>
      </c>
      <c r="U208" s="286">
        <v>692437.44</v>
      </c>
      <c r="V208" s="286">
        <v>0</v>
      </c>
      <c r="W208" s="286">
        <v>0</v>
      </c>
      <c r="X208" s="286">
        <v>0</v>
      </c>
      <c r="Y208" s="286">
        <v>0</v>
      </c>
      <c r="Z208" s="286">
        <v>0</v>
      </c>
      <c r="AA208" s="286">
        <v>0</v>
      </c>
      <c r="AB208" s="286">
        <v>0</v>
      </c>
      <c r="AC208" s="286">
        <v>0</v>
      </c>
      <c r="AD208" s="286">
        <v>0</v>
      </c>
    </row>
    <row r="209" spans="1:30" x14ac:dyDescent="0.15">
      <c r="A209" s="286">
        <v>3311</v>
      </c>
      <c r="B209" s="286" t="s">
        <v>653</v>
      </c>
      <c r="C209" s="286">
        <v>2718057.35</v>
      </c>
      <c r="D209" s="286">
        <v>0</v>
      </c>
      <c r="E209" s="286">
        <v>0</v>
      </c>
      <c r="F209" s="286">
        <v>0</v>
      </c>
      <c r="G209" s="286">
        <v>0</v>
      </c>
      <c r="H209" s="286">
        <v>0</v>
      </c>
      <c r="I209" s="286">
        <v>0</v>
      </c>
      <c r="J209" s="286">
        <v>0</v>
      </c>
      <c r="K209" s="286">
        <v>0</v>
      </c>
      <c r="L209" s="286">
        <v>0</v>
      </c>
      <c r="M209" s="286">
        <v>0</v>
      </c>
      <c r="N209" s="286">
        <v>0</v>
      </c>
      <c r="O209" s="286">
        <v>0</v>
      </c>
      <c r="P209" s="286">
        <v>0</v>
      </c>
      <c r="Q209" s="286">
        <v>0</v>
      </c>
      <c r="R209" s="286">
        <v>0</v>
      </c>
      <c r="S209" s="286">
        <v>0</v>
      </c>
      <c r="T209" s="286">
        <v>0</v>
      </c>
      <c r="U209" s="286">
        <v>2660969.41</v>
      </c>
      <c r="V209" s="286">
        <v>0</v>
      </c>
      <c r="W209" s="286">
        <v>0</v>
      </c>
      <c r="X209" s="286">
        <v>57087.94</v>
      </c>
      <c r="Y209" s="286">
        <v>0</v>
      </c>
      <c r="Z209" s="286">
        <v>0</v>
      </c>
      <c r="AA209" s="286">
        <v>0</v>
      </c>
      <c r="AB209" s="286">
        <v>0</v>
      </c>
      <c r="AC209" s="286">
        <v>0</v>
      </c>
      <c r="AD209" s="286">
        <v>0</v>
      </c>
    </row>
    <row r="210" spans="1:30" x14ac:dyDescent="0.15">
      <c r="A210" s="286">
        <v>3318</v>
      </c>
      <c r="B210" s="286" t="s">
        <v>654</v>
      </c>
      <c r="C210" s="286">
        <v>626901.13</v>
      </c>
      <c r="D210" s="286">
        <v>0</v>
      </c>
      <c r="E210" s="286">
        <v>0</v>
      </c>
      <c r="F210" s="286">
        <v>0</v>
      </c>
      <c r="G210" s="286">
        <v>0</v>
      </c>
      <c r="H210" s="286">
        <v>0</v>
      </c>
      <c r="I210" s="286">
        <v>0</v>
      </c>
      <c r="J210" s="286">
        <v>0</v>
      </c>
      <c r="K210" s="286">
        <v>0</v>
      </c>
      <c r="L210" s="286">
        <v>0</v>
      </c>
      <c r="M210" s="286">
        <v>0</v>
      </c>
      <c r="N210" s="286">
        <v>0</v>
      </c>
      <c r="O210" s="286">
        <v>0</v>
      </c>
      <c r="P210" s="286">
        <v>0</v>
      </c>
      <c r="Q210" s="286">
        <v>0</v>
      </c>
      <c r="R210" s="286">
        <v>0</v>
      </c>
      <c r="S210" s="286">
        <v>0</v>
      </c>
      <c r="T210" s="286">
        <v>0</v>
      </c>
      <c r="U210" s="286">
        <v>486280.13</v>
      </c>
      <c r="V210" s="286">
        <v>135621</v>
      </c>
      <c r="W210" s="286">
        <v>5000</v>
      </c>
      <c r="X210" s="286">
        <v>0</v>
      </c>
      <c r="Y210" s="286">
        <v>0</v>
      </c>
      <c r="Z210" s="286">
        <v>0</v>
      </c>
      <c r="AA210" s="286">
        <v>0</v>
      </c>
      <c r="AB210" s="286">
        <v>0</v>
      </c>
      <c r="AC210" s="286">
        <v>0</v>
      </c>
      <c r="AD210" s="286">
        <v>0</v>
      </c>
    </row>
    <row r="211" spans="1:30" x14ac:dyDescent="0.15">
      <c r="A211" s="286">
        <v>3325</v>
      </c>
      <c r="B211" s="286" t="s">
        <v>655</v>
      </c>
      <c r="C211" s="286">
        <v>928894.09</v>
      </c>
      <c r="D211" s="286">
        <v>0</v>
      </c>
      <c r="E211" s="286">
        <v>0</v>
      </c>
      <c r="F211" s="286">
        <v>0</v>
      </c>
      <c r="G211" s="286">
        <v>0</v>
      </c>
      <c r="H211" s="286">
        <v>0</v>
      </c>
      <c r="I211" s="286">
        <v>0</v>
      </c>
      <c r="J211" s="286">
        <v>0</v>
      </c>
      <c r="K211" s="286">
        <v>0</v>
      </c>
      <c r="L211" s="286">
        <v>0</v>
      </c>
      <c r="M211" s="286">
        <v>0</v>
      </c>
      <c r="N211" s="286">
        <v>0</v>
      </c>
      <c r="O211" s="286">
        <v>0</v>
      </c>
      <c r="P211" s="286">
        <v>0</v>
      </c>
      <c r="Q211" s="286">
        <v>0</v>
      </c>
      <c r="R211" s="286">
        <v>0</v>
      </c>
      <c r="S211" s="286">
        <v>0</v>
      </c>
      <c r="T211" s="286">
        <v>0</v>
      </c>
      <c r="U211" s="286">
        <v>628894.09</v>
      </c>
      <c r="V211" s="286">
        <v>0</v>
      </c>
      <c r="W211" s="286">
        <v>300000</v>
      </c>
      <c r="X211" s="286">
        <v>0</v>
      </c>
      <c r="Y211" s="286">
        <v>0</v>
      </c>
      <c r="Z211" s="286">
        <v>0</v>
      </c>
      <c r="AA211" s="286">
        <v>0</v>
      </c>
      <c r="AB211" s="286">
        <v>0</v>
      </c>
      <c r="AC211" s="286">
        <v>0</v>
      </c>
      <c r="AD211" s="286">
        <v>0</v>
      </c>
    </row>
    <row r="212" spans="1:30" x14ac:dyDescent="0.15">
      <c r="A212" s="286">
        <v>3332</v>
      </c>
      <c r="B212" s="286" t="s">
        <v>656</v>
      </c>
      <c r="C212" s="286">
        <v>1261082.8600000001</v>
      </c>
      <c r="D212" s="286">
        <v>0</v>
      </c>
      <c r="E212" s="286">
        <v>0</v>
      </c>
      <c r="F212" s="286">
        <v>0</v>
      </c>
      <c r="G212" s="286">
        <v>0</v>
      </c>
      <c r="H212" s="286">
        <v>0</v>
      </c>
      <c r="I212" s="286">
        <v>0</v>
      </c>
      <c r="J212" s="286">
        <v>0</v>
      </c>
      <c r="K212" s="286">
        <v>0</v>
      </c>
      <c r="L212" s="286">
        <v>0</v>
      </c>
      <c r="M212" s="286">
        <v>0</v>
      </c>
      <c r="N212" s="286">
        <v>0</v>
      </c>
      <c r="O212" s="286">
        <v>80170</v>
      </c>
      <c r="P212" s="286">
        <v>14985.92</v>
      </c>
      <c r="Q212" s="286">
        <v>0</v>
      </c>
      <c r="R212" s="286">
        <v>0</v>
      </c>
      <c r="S212" s="286">
        <v>0</v>
      </c>
      <c r="T212" s="286">
        <v>0</v>
      </c>
      <c r="U212" s="286">
        <v>1260229.3600000001</v>
      </c>
      <c r="V212" s="286">
        <v>0</v>
      </c>
      <c r="W212" s="286">
        <v>0</v>
      </c>
      <c r="X212" s="286">
        <v>853.5</v>
      </c>
      <c r="Y212" s="286">
        <v>0</v>
      </c>
      <c r="Z212" s="286">
        <v>0</v>
      </c>
      <c r="AA212" s="286">
        <v>80170</v>
      </c>
      <c r="AB212" s="286">
        <v>14985.92</v>
      </c>
      <c r="AC212" s="286">
        <v>0</v>
      </c>
      <c r="AD212" s="286">
        <v>0</v>
      </c>
    </row>
    <row r="213" spans="1:30" x14ac:dyDescent="0.15">
      <c r="A213" s="286">
        <v>3339</v>
      </c>
      <c r="B213" s="286" t="s">
        <v>657</v>
      </c>
      <c r="C213" s="286">
        <v>4846402.3099999996</v>
      </c>
      <c r="D213" s="286">
        <v>0</v>
      </c>
      <c r="E213" s="286">
        <v>0</v>
      </c>
      <c r="F213" s="286">
        <v>0</v>
      </c>
      <c r="G213" s="286">
        <v>0</v>
      </c>
      <c r="H213" s="286">
        <v>0</v>
      </c>
      <c r="I213" s="286">
        <v>0</v>
      </c>
      <c r="J213" s="286">
        <v>0</v>
      </c>
      <c r="K213" s="286">
        <v>0</v>
      </c>
      <c r="L213" s="286">
        <v>0</v>
      </c>
      <c r="M213" s="286">
        <v>0</v>
      </c>
      <c r="N213" s="286">
        <v>0</v>
      </c>
      <c r="O213" s="286">
        <v>0</v>
      </c>
      <c r="P213" s="286">
        <v>0</v>
      </c>
      <c r="Q213" s="286">
        <v>0</v>
      </c>
      <c r="R213" s="286">
        <v>0</v>
      </c>
      <c r="S213" s="286">
        <v>0</v>
      </c>
      <c r="T213" s="286">
        <v>0</v>
      </c>
      <c r="U213" s="286">
        <v>4483976.9000000004</v>
      </c>
      <c r="V213" s="286">
        <v>238429</v>
      </c>
      <c r="W213" s="286">
        <v>0</v>
      </c>
      <c r="X213" s="286">
        <v>123996.41</v>
      </c>
      <c r="Y213" s="286">
        <v>0</v>
      </c>
      <c r="Z213" s="286">
        <v>0</v>
      </c>
      <c r="AA213" s="286">
        <v>0</v>
      </c>
      <c r="AB213" s="286">
        <v>0</v>
      </c>
      <c r="AC213" s="286">
        <v>0</v>
      </c>
      <c r="AD213" s="286">
        <v>0</v>
      </c>
    </row>
    <row r="214" spans="1:30" x14ac:dyDescent="0.15">
      <c r="A214" s="286">
        <v>3360</v>
      </c>
      <c r="B214" s="286" t="s">
        <v>658</v>
      </c>
      <c r="C214" s="286">
        <v>2067990.47</v>
      </c>
      <c r="D214" s="286">
        <v>0</v>
      </c>
      <c r="E214" s="286">
        <v>0</v>
      </c>
      <c r="F214" s="286">
        <v>0</v>
      </c>
      <c r="G214" s="286">
        <v>0</v>
      </c>
      <c r="H214" s="286">
        <v>0</v>
      </c>
      <c r="I214" s="286">
        <v>0</v>
      </c>
      <c r="J214" s="286">
        <v>0</v>
      </c>
      <c r="K214" s="286">
        <v>0</v>
      </c>
      <c r="L214" s="286">
        <v>0</v>
      </c>
      <c r="M214" s="286">
        <v>0</v>
      </c>
      <c r="N214" s="286">
        <v>0</v>
      </c>
      <c r="O214" s="286">
        <v>0</v>
      </c>
      <c r="P214" s="286">
        <v>0</v>
      </c>
      <c r="Q214" s="286">
        <v>0</v>
      </c>
      <c r="R214" s="286">
        <v>0</v>
      </c>
      <c r="S214" s="286">
        <v>0</v>
      </c>
      <c r="T214" s="286">
        <v>0</v>
      </c>
      <c r="U214" s="286">
        <v>1495343.84</v>
      </c>
      <c r="V214" s="286">
        <v>62822.080000000002</v>
      </c>
      <c r="W214" s="286">
        <v>500100</v>
      </c>
      <c r="X214" s="286">
        <v>9724.5499999999993</v>
      </c>
      <c r="Y214" s="286">
        <v>0</v>
      </c>
      <c r="Z214" s="286">
        <v>0</v>
      </c>
      <c r="AA214" s="286">
        <v>0</v>
      </c>
      <c r="AB214" s="286">
        <v>0</v>
      </c>
      <c r="AC214" s="286">
        <v>0</v>
      </c>
      <c r="AD214" s="286">
        <v>0</v>
      </c>
    </row>
    <row r="215" spans="1:30" x14ac:dyDescent="0.15">
      <c r="A215" s="286">
        <v>3367</v>
      </c>
      <c r="B215" s="286" t="s">
        <v>659</v>
      </c>
      <c r="C215" s="286">
        <v>1143932.32</v>
      </c>
      <c r="D215" s="286">
        <v>0</v>
      </c>
      <c r="E215" s="286">
        <v>0</v>
      </c>
      <c r="F215" s="286">
        <v>0</v>
      </c>
      <c r="G215" s="286">
        <v>0</v>
      </c>
      <c r="H215" s="286">
        <v>0</v>
      </c>
      <c r="I215" s="286">
        <v>0</v>
      </c>
      <c r="J215" s="286">
        <v>0</v>
      </c>
      <c r="K215" s="286">
        <v>18001.990000000002</v>
      </c>
      <c r="L215" s="286">
        <v>0</v>
      </c>
      <c r="M215" s="286">
        <v>0</v>
      </c>
      <c r="N215" s="286">
        <v>0</v>
      </c>
      <c r="O215" s="286">
        <v>0</v>
      </c>
      <c r="P215" s="286">
        <v>0</v>
      </c>
      <c r="Q215" s="286">
        <v>0</v>
      </c>
      <c r="R215" s="286">
        <v>0</v>
      </c>
      <c r="S215" s="286">
        <v>0</v>
      </c>
      <c r="T215" s="286">
        <v>0</v>
      </c>
      <c r="U215" s="286">
        <v>1094560.6599999999</v>
      </c>
      <c r="V215" s="286">
        <v>0</v>
      </c>
      <c r="W215" s="286">
        <v>0</v>
      </c>
      <c r="X215" s="286">
        <v>49371.66</v>
      </c>
      <c r="Y215" s="286">
        <v>0</v>
      </c>
      <c r="Z215" s="286">
        <v>18001.990000000002</v>
      </c>
      <c r="AA215" s="286">
        <v>0</v>
      </c>
      <c r="AB215" s="286">
        <v>0</v>
      </c>
      <c r="AC215" s="286">
        <v>0</v>
      </c>
      <c r="AD215" s="286">
        <v>0</v>
      </c>
    </row>
    <row r="216" spans="1:30" x14ac:dyDescent="0.15">
      <c r="A216" s="286">
        <v>3381</v>
      </c>
      <c r="B216" s="286" t="s">
        <v>660</v>
      </c>
      <c r="C216" s="286">
        <v>3359378.49</v>
      </c>
      <c r="D216" s="286">
        <v>0</v>
      </c>
      <c r="E216" s="286">
        <v>0</v>
      </c>
      <c r="F216" s="286">
        <v>0</v>
      </c>
      <c r="G216" s="286">
        <v>0</v>
      </c>
      <c r="H216" s="286">
        <v>0</v>
      </c>
      <c r="I216" s="286">
        <v>0</v>
      </c>
      <c r="J216" s="286">
        <v>0</v>
      </c>
      <c r="K216" s="286">
        <v>0</v>
      </c>
      <c r="L216" s="286">
        <v>0</v>
      </c>
      <c r="M216" s="286">
        <v>0</v>
      </c>
      <c r="N216" s="286">
        <v>0</v>
      </c>
      <c r="O216" s="286">
        <v>0</v>
      </c>
      <c r="P216" s="286">
        <v>0</v>
      </c>
      <c r="Q216" s="286">
        <v>0</v>
      </c>
      <c r="R216" s="286">
        <v>0</v>
      </c>
      <c r="S216" s="286">
        <v>0</v>
      </c>
      <c r="T216" s="286">
        <v>0</v>
      </c>
      <c r="U216" s="286">
        <v>3359378.49</v>
      </c>
      <c r="V216" s="286">
        <v>0</v>
      </c>
      <c r="W216" s="286">
        <v>0</v>
      </c>
      <c r="X216" s="286">
        <v>0</v>
      </c>
      <c r="Y216" s="286">
        <v>0</v>
      </c>
      <c r="Z216" s="286">
        <v>0</v>
      </c>
      <c r="AA216" s="286">
        <v>0</v>
      </c>
      <c r="AB216" s="286">
        <v>0</v>
      </c>
      <c r="AC216" s="286">
        <v>0</v>
      </c>
      <c r="AD216" s="286">
        <v>0</v>
      </c>
    </row>
    <row r="217" spans="1:30" x14ac:dyDescent="0.15">
      <c r="A217" s="286">
        <v>3409</v>
      </c>
      <c r="B217" s="286" t="s">
        <v>661</v>
      </c>
      <c r="C217" s="286">
        <v>5212191.4800000004</v>
      </c>
      <c r="D217" s="286">
        <v>0</v>
      </c>
      <c r="E217" s="286">
        <v>0</v>
      </c>
      <c r="F217" s="286">
        <v>0</v>
      </c>
      <c r="G217" s="286">
        <v>0</v>
      </c>
      <c r="H217" s="286">
        <v>0</v>
      </c>
      <c r="I217" s="286">
        <v>0</v>
      </c>
      <c r="J217" s="286">
        <v>0</v>
      </c>
      <c r="K217" s="286">
        <v>0</v>
      </c>
      <c r="L217" s="286">
        <v>0</v>
      </c>
      <c r="M217" s="286">
        <v>0</v>
      </c>
      <c r="N217" s="286">
        <v>0</v>
      </c>
      <c r="O217" s="286">
        <v>0</v>
      </c>
      <c r="P217" s="286">
        <v>0</v>
      </c>
      <c r="Q217" s="286">
        <v>0</v>
      </c>
      <c r="R217" s="286">
        <v>0</v>
      </c>
      <c r="S217" s="286">
        <v>0</v>
      </c>
      <c r="T217" s="286">
        <v>0</v>
      </c>
      <c r="U217" s="286">
        <v>3013044.24</v>
      </c>
      <c r="V217" s="286">
        <v>0</v>
      </c>
      <c r="W217" s="286">
        <v>0</v>
      </c>
      <c r="X217" s="286">
        <v>0</v>
      </c>
      <c r="Y217" s="286">
        <v>2199147.2400000002</v>
      </c>
      <c r="Z217" s="286">
        <v>0</v>
      </c>
      <c r="AA217" s="286">
        <v>0</v>
      </c>
      <c r="AB217" s="286">
        <v>0</v>
      </c>
      <c r="AC217" s="286">
        <v>0</v>
      </c>
      <c r="AD217" s="286">
        <v>0</v>
      </c>
    </row>
    <row r="218" spans="1:30" x14ac:dyDescent="0.15">
      <c r="A218" s="286">
        <v>3427</v>
      </c>
      <c r="B218" s="286" t="s">
        <v>662</v>
      </c>
      <c r="C218" s="286">
        <v>354314.65</v>
      </c>
      <c r="D218" s="286">
        <v>0</v>
      </c>
      <c r="E218" s="286">
        <v>0</v>
      </c>
      <c r="F218" s="286">
        <v>0</v>
      </c>
      <c r="G218" s="286">
        <v>0</v>
      </c>
      <c r="H218" s="286">
        <v>0</v>
      </c>
      <c r="I218" s="286">
        <v>0</v>
      </c>
      <c r="J218" s="286">
        <v>0</v>
      </c>
      <c r="K218" s="286">
        <v>0</v>
      </c>
      <c r="L218" s="286">
        <v>0</v>
      </c>
      <c r="M218" s="286">
        <v>0</v>
      </c>
      <c r="N218" s="286">
        <v>0</v>
      </c>
      <c r="O218" s="286">
        <v>0</v>
      </c>
      <c r="P218" s="286">
        <v>0</v>
      </c>
      <c r="Q218" s="286">
        <v>0</v>
      </c>
      <c r="R218" s="286">
        <v>0</v>
      </c>
      <c r="S218" s="286">
        <v>0</v>
      </c>
      <c r="T218" s="286">
        <v>0</v>
      </c>
      <c r="U218" s="286">
        <v>341512.73</v>
      </c>
      <c r="V218" s="286">
        <v>0</v>
      </c>
      <c r="W218" s="286">
        <v>0</v>
      </c>
      <c r="X218" s="286">
        <v>12801.92</v>
      </c>
      <c r="Y218" s="286">
        <v>0</v>
      </c>
      <c r="Z218" s="286">
        <v>0</v>
      </c>
      <c r="AA218" s="286">
        <v>0</v>
      </c>
      <c r="AB218" s="286">
        <v>0</v>
      </c>
      <c r="AC218" s="286">
        <v>0</v>
      </c>
      <c r="AD218" s="286">
        <v>0</v>
      </c>
    </row>
    <row r="219" spans="1:30" x14ac:dyDescent="0.15">
      <c r="A219" s="286">
        <v>3428</v>
      </c>
      <c r="B219" s="286" t="s">
        <v>663</v>
      </c>
      <c r="C219" s="286">
        <v>705476.65</v>
      </c>
      <c r="D219" s="286">
        <v>0</v>
      </c>
      <c r="E219" s="286">
        <v>0</v>
      </c>
      <c r="F219" s="286">
        <v>0</v>
      </c>
      <c r="G219" s="286">
        <v>0</v>
      </c>
      <c r="H219" s="286">
        <v>0</v>
      </c>
      <c r="I219" s="286">
        <v>0</v>
      </c>
      <c r="J219" s="286">
        <v>0</v>
      </c>
      <c r="K219" s="286">
        <v>0</v>
      </c>
      <c r="L219" s="286">
        <v>0</v>
      </c>
      <c r="M219" s="286">
        <v>0</v>
      </c>
      <c r="N219" s="286">
        <v>0</v>
      </c>
      <c r="O219" s="286">
        <v>0</v>
      </c>
      <c r="P219" s="286">
        <v>0</v>
      </c>
      <c r="Q219" s="286">
        <v>0</v>
      </c>
      <c r="R219" s="286">
        <v>0</v>
      </c>
      <c r="S219" s="286">
        <v>0</v>
      </c>
      <c r="T219" s="286">
        <v>0</v>
      </c>
      <c r="U219" s="286">
        <v>705476.65</v>
      </c>
      <c r="V219" s="286">
        <v>0</v>
      </c>
      <c r="W219" s="286">
        <v>0</v>
      </c>
      <c r="X219" s="286">
        <v>0</v>
      </c>
      <c r="Y219" s="286">
        <v>0</v>
      </c>
      <c r="Z219" s="286">
        <v>0</v>
      </c>
      <c r="AA219" s="286">
        <v>0</v>
      </c>
      <c r="AB219" s="286">
        <v>0</v>
      </c>
      <c r="AC219" s="286">
        <v>0</v>
      </c>
      <c r="AD219" s="286">
        <v>0</v>
      </c>
    </row>
    <row r="220" spans="1:30" x14ac:dyDescent="0.15">
      <c r="A220" s="286">
        <v>3430</v>
      </c>
      <c r="B220" s="286" t="s">
        <v>664</v>
      </c>
      <c r="C220" s="286">
        <v>5779205.4299999997</v>
      </c>
      <c r="D220" s="286">
        <v>0</v>
      </c>
      <c r="E220" s="286">
        <v>0</v>
      </c>
      <c r="F220" s="286">
        <v>0</v>
      </c>
      <c r="G220" s="286">
        <v>0</v>
      </c>
      <c r="H220" s="286">
        <v>0</v>
      </c>
      <c r="I220" s="286">
        <v>0</v>
      </c>
      <c r="J220" s="286">
        <v>0</v>
      </c>
      <c r="K220" s="286">
        <v>0</v>
      </c>
      <c r="L220" s="286">
        <v>0</v>
      </c>
      <c r="M220" s="286">
        <v>0</v>
      </c>
      <c r="N220" s="286">
        <v>0</v>
      </c>
      <c r="O220" s="286">
        <v>0</v>
      </c>
      <c r="P220" s="286">
        <v>0</v>
      </c>
      <c r="Q220" s="286">
        <v>0</v>
      </c>
      <c r="R220" s="286">
        <v>0</v>
      </c>
      <c r="S220" s="286">
        <v>0</v>
      </c>
      <c r="T220" s="286">
        <v>0</v>
      </c>
      <c r="U220" s="286">
        <v>5774205.4299999997</v>
      </c>
      <c r="V220" s="286">
        <v>0</v>
      </c>
      <c r="W220" s="286">
        <v>5000</v>
      </c>
      <c r="X220" s="286">
        <v>0</v>
      </c>
      <c r="Y220" s="286">
        <v>0</v>
      </c>
      <c r="Z220" s="286">
        <v>0</v>
      </c>
      <c r="AA220" s="286">
        <v>0</v>
      </c>
      <c r="AB220" s="286">
        <v>0</v>
      </c>
      <c r="AC220" s="286">
        <v>0</v>
      </c>
      <c r="AD220" s="286">
        <v>0</v>
      </c>
    </row>
    <row r="221" spans="1:30" x14ac:dyDescent="0.15">
      <c r="A221" s="286">
        <v>3434</v>
      </c>
      <c r="B221" s="286" t="s">
        <v>665</v>
      </c>
      <c r="C221" s="286">
        <v>2381949.7000000002</v>
      </c>
      <c r="D221" s="286">
        <v>0</v>
      </c>
      <c r="E221" s="286">
        <v>0</v>
      </c>
      <c r="F221" s="286">
        <v>0</v>
      </c>
      <c r="G221" s="286">
        <v>0</v>
      </c>
      <c r="H221" s="286">
        <v>0</v>
      </c>
      <c r="I221" s="286">
        <v>0</v>
      </c>
      <c r="J221" s="286">
        <v>0</v>
      </c>
      <c r="K221" s="286">
        <v>0</v>
      </c>
      <c r="L221" s="286">
        <v>0</v>
      </c>
      <c r="M221" s="286">
        <v>0</v>
      </c>
      <c r="N221" s="286">
        <v>0</v>
      </c>
      <c r="O221" s="286">
        <v>0</v>
      </c>
      <c r="P221" s="286">
        <v>0</v>
      </c>
      <c r="Q221" s="286">
        <v>0</v>
      </c>
      <c r="R221" s="286">
        <v>0</v>
      </c>
      <c r="S221" s="286">
        <v>0</v>
      </c>
      <c r="T221" s="286">
        <v>0</v>
      </c>
      <c r="U221" s="286">
        <v>2247649.23</v>
      </c>
      <c r="V221" s="286">
        <v>0</v>
      </c>
      <c r="W221" s="286">
        <v>0</v>
      </c>
      <c r="X221" s="286">
        <v>134300.47</v>
      </c>
      <c r="Y221" s="286">
        <v>0</v>
      </c>
      <c r="Z221" s="286">
        <v>0</v>
      </c>
      <c r="AA221" s="286">
        <v>0</v>
      </c>
      <c r="AB221" s="286">
        <v>0</v>
      </c>
      <c r="AC221" s="286">
        <v>0</v>
      </c>
      <c r="AD221" s="286">
        <v>0</v>
      </c>
    </row>
    <row r="222" spans="1:30" x14ac:dyDescent="0.15">
      <c r="A222" s="286">
        <v>3437</v>
      </c>
      <c r="B222" s="286" t="s">
        <v>666</v>
      </c>
      <c r="C222" s="286">
        <v>4698205.78</v>
      </c>
      <c r="D222" s="286">
        <v>0</v>
      </c>
      <c r="E222" s="286">
        <v>0</v>
      </c>
      <c r="F222" s="286">
        <v>0</v>
      </c>
      <c r="G222" s="286">
        <v>0</v>
      </c>
      <c r="H222" s="286">
        <v>0</v>
      </c>
      <c r="I222" s="286">
        <v>0</v>
      </c>
      <c r="J222" s="286">
        <v>0</v>
      </c>
      <c r="K222" s="286">
        <v>0</v>
      </c>
      <c r="L222" s="286">
        <v>0</v>
      </c>
      <c r="M222" s="286">
        <v>0</v>
      </c>
      <c r="N222" s="286">
        <v>0</v>
      </c>
      <c r="O222" s="286">
        <v>0</v>
      </c>
      <c r="P222" s="286">
        <v>0</v>
      </c>
      <c r="Q222" s="286">
        <v>0</v>
      </c>
      <c r="R222" s="286">
        <v>0</v>
      </c>
      <c r="S222" s="286">
        <v>0</v>
      </c>
      <c r="T222" s="286">
        <v>0</v>
      </c>
      <c r="U222" s="286">
        <v>4698205.78</v>
      </c>
      <c r="V222" s="286">
        <v>0</v>
      </c>
      <c r="W222" s="286">
        <v>0</v>
      </c>
      <c r="X222" s="286">
        <v>0</v>
      </c>
      <c r="Y222" s="286">
        <v>0</v>
      </c>
      <c r="Z222" s="286">
        <v>0</v>
      </c>
      <c r="AA222" s="286">
        <v>0</v>
      </c>
      <c r="AB222" s="286">
        <v>0</v>
      </c>
      <c r="AC222" s="286">
        <v>0</v>
      </c>
      <c r="AD222" s="286">
        <v>0</v>
      </c>
    </row>
    <row r="223" spans="1:30" x14ac:dyDescent="0.15">
      <c r="A223" s="286">
        <v>3444</v>
      </c>
      <c r="B223" s="286" t="s">
        <v>667</v>
      </c>
      <c r="C223" s="286">
        <v>4113349.3</v>
      </c>
      <c r="D223" s="286">
        <v>0</v>
      </c>
      <c r="E223" s="286">
        <v>0</v>
      </c>
      <c r="F223" s="286">
        <v>0</v>
      </c>
      <c r="G223" s="286">
        <v>16200</v>
      </c>
      <c r="H223" s="286">
        <v>0</v>
      </c>
      <c r="I223" s="286">
        <v>0</v>
      </c>
      <c r="J223" s="286">
        <v>0</v>
      </c>
      <c r="K223" s="286">
        <v>0</v>
      </c>
      <c r="L223" s="286">
        <v>0</v>
      </c>
      <c r="M223" s="286">
        <v>0</v>
      </c>
      <c r="N223" s="286">
        <v>0</v>
      </c>
      <c r="O223" s="286">
        <v>0</v>
      </c>
      <c r="P223" s="286">
        <v>0</v>
      </c>
      <c r="Q223" s="286">
        <v>0</v>
      </c>
      <c r="R223" s="286">
        <v>0</v>
      </c>
      <c r="S223" s="286">
        <v>0</v>
      </c>
      <c r="T223" s="286">
        <v>0</v>
      </c>
      <c r="U223" s="286">
        <v>3724549.3</v>
      </c>
      <c r="V223" s="286">
        <v>90000</v>
      </c>
      <c r="W223" s="286">
        <v>315000</v>
      </c>
      <c r="X223" s="286">
        <v>0</v>
      </c>
      <c r="Y223" s="286">
        <v>0</v>
      </c>
      <c r="Z223" s="286">
        <v>0</v>
      </c>
      <c r="AA223" s="286">
        <v>0</v>
      </c>
      <c r="AB223" s="286">
        <v>0</v>
      </c>
      <c r="AC223" s="286">
        <v>0</v>
      </c>
      <c r="AD223" s="286">
        <v>0</v>
      </c>
    </row>
    <row r="224" spans="1:30" x14ac:dyDescent="0.15">
      <c r="A224" s="286">
        <v>3479</v>
      </c>
      <c r="B224" s="286" t="s">
        <v>668</v>
      </c>
      <c r="C224" s="286">
        <v>4602284.13</v>
      </c>
      <c r="D224" s="286">
        <v>0</v>
      </c>
      <c r="E224" s="286">
        <v>0</v>
      </c>
      <c r="F224" s="286">
        <v>0</v>
      </c>
      <c r="G224" s="286">
        <v>0</v>
      </c>
      <c r="H224" s="286">
        <v>0</v>
      </c>
      <c r="I224" s="286">
        <v>0</v>
      </c>
      <c r="J224" s="286">
        <v>0</v>
      </c>
      <c r="K224" s="286">
        <v>0</v>
      </c>
      <c r="L224" s="286">
        <v>0</v>
      </c>
      <c r="M224" s="286">
        <v>0</v>
      </c>
      <c r="N224" s="286">
        <v>0</v>
      </c>
      <c r="O224" s="286">
        <v>0</v>
      </c>
      <c r="P224" s="286">
        <v>0</v>
      </c>
      <c r="Q224" s="286">
        <v>0</v>
      </c>
      <c r="R224" s="286">
        <v>0</v>
      </c>
      <c r="S224" s="286">
        <v>0</v>
      </c>
      <c r="T224" s="286">
        <v>0</v>
      </c>
      <c r="U224" s="286">
        <v>4502284.13</v>
      </c>
      <c r="V224" s="286">
        <v>0</v>
      </c>
      <c r="W224" s="286">
        <v>100000</v>
      </c>
      <c r="X224" s="286">
        <v>0</v>
      </c>
      <c r="Y224" s="286">
        <v>0</v>
      </c>
      <c r="Z224" s="286">
        <v>0</v>
      </c>
      <c r="AA224" s="286">
        <v>0</v>
      </c>
      <c r="AB224" s="286">
        <v>0</v>
      </c>
      <c r="AC224" s="286">
        <v>0</v>
      </c>
      <c r="AD224" s="286">
        <v>0</v>
      </c>
    </row>
    <row r="225" spans="1:30" x14ac:dyDescent="0.15">
      <c r="A225" s="286">
        <v>3484</v>
      </c>
      <c r="B225" s="286" t="s">
        <v>669</v>
      </c>
      <c r="C225" s="286">
        <v>229095.72</v>
      </c>
      <c r="D225" s="286">
        <v>0</v>
      </c>
      <c r="E225" s="286">
        <v>0</v>
      </c>
      <c r="F225" s="286">
        <v>0</v>
      </c>
      <c r="G225" s="286">
        <v>0</v>
      </c>
      <c r="H225" s="286">
        <v>0</v>
      </c>
      <c r="I225" s="286">
        <v>0</v>
      </c>
      <c r="J225" s="286">
        <v>0</v>
      </c>
      <c r="K225" s="286">
        <v>0</v>
      </c>
      <c r="L225" s="286">
        <v>0</v>
      </c>
      <c r="M225" s="286">
        <v>0</v>
      </c>
      <c r="N225" s="286">
        <v>0</v>
      </c>
      <c r="O225" s="286">
        <v>0</v>
      </c>
      <c r="P225" s="286">
        <v>0</v>
      </c>
      <c r="Q225" s="286">
        <v>0</v>
      </c>
      <c r="R225" s="286">
        <v>0</v>
      </c>
      <c r="S225" s="286">
        <v>0</v>
      </c>
      <c r="T225" s="286">
        <v>0</v>
      </c>
      <c r="U225" s="286">
        <v>207774.72</v>
      </c>
      <c r="V225" s="286">
        <v>21321</v>
      </c>
      <c r="W225" s="286">
        <v>0</v>
      </c>
      <c r="X225" s="286">
        <v>0</v>
      </c>
      <c r="Y225" s="286">
        <v>0</v>
      </c>
      <c r="Z225" s="286">
        <v>0</v>
      </c>
      <c r="AA225" s="286">
        <v>0</v>
      </c>
      <c r="AB225" s="286">
        <v>0</v>
      </c>
      <c r="AC225" s="286">
        <v>0</v>
      </c>
      <c r="AD225" s="286">
        <v>0</v>
      </c>
    </row>
    <row r="226" spans="1:30" x14ac:dyDescent="0.15">
      <c r="A226" s="286">
        <v>3500</v>
      </c>
      <c r="B226" s="286" t="s">
        <v>670</v>
      </c>
      <c r="C226" s="286">
        <v>3767222.41</v>
      </c>
      <c r="D226" s="286">
        <v>0</v>
      </c>
      <c r="E226" s="286">
        <v>0</v>
      </c>
      <c r="F226" s="286">
        <v>0</v>
      </c>
      <c r="G226" s="286">
        <v>0</v>
      </c>
      <c r="H226" s="286">
        <v>0</v>
      </c>
      <c r="I226" s="286">
        <v>0</v>
      </c>
      <c r="J226" s="286">
        <v>0</v>
      </c>
      <c r="K226" s="286">
        <v>0</v>
      </c>
      <c r="L226" s="286">
        <v>0</v>
      </c>
      <c r="M226" s="286">
        <v>0</v>
      </c>
      <c r="N226" s="286">
        <v>0</v>
      </c>
      <c r="O226" s="286">
        <v>0</v>
      </c>
      <c r="P226" s="286">
        <v>0</v>
      </c>
      <c r="Q226" s="286">
        <v>0</v>
      </c>
      <c r="R226" s="286">
        <v>0</v>
      </c>
      <c r="S226" s="286">
        <v>0</v>
      </c>
      <c r="T226" s="286">
        <v>0</v>
      </c>
      <c r="U226" s="286">
        <v>3623323.91</v>
      </c>
      <c r="V226" s="286">
        <v>0</v>
      </c>
      <c r="W226" s="286">
        <v>121000</v>
      </c>
      <c r="X226" s="286">
        <v>579.5</v>
      </c>
      <c r="Y226" s="286">
        <v>22319</v>
      </c>
      <c r="Z226" s="286">
        <v>0</v>
      </c>
      <c r="AA226" s="286">
        <v>0</v>
      </c>
      <c r="AB226" s="286">
        <v>0</v>
      </c>
      <c r="AC226" s="286">
        <v>0</v>
      </c>
      <c r="AD226" s="286">
        <v>0</v>
      </c>
    </row>
    <row r="227" spans="1:30" x14ac:dyDescent="0.15">
      <c r="A227" s="286">
        <v>3510</v>
      </c>
      <c r="B227" s="286" t="s">
        <v>671</v>
      </c>
      <c r="C227" s="286">
        <v>345807.38</v>
      </c>
      <c r="D227" s="286">
        <v>0</v>
      </c>
      <c r="E227" s="286">
        <v>0</v>
      </c>
      <c r="F227" s="286">
        <v>0</v>
      </c>
      <c r="G227" s="286">
        <v>0</v>
      </c>
      <c r="H227" s="286">
        <v>0</v>
      </c>
      <c r="I227" s="286">
        <v>0</v>
      </c>
      <c r="J227" s="286">
        <v>0</v>
      </c>
      <c r="K227" s="286">
        <v>0</v>
      </c>
      <c r="L227" s="286">
        <v>0</v>
      </c>
      <c r="M227" s="286">
        <v>0</v>
      </c>
      <c r="N227" s="286">
        <v>0</v>
      </c>
      <c r="O227" s="286">
        <v>0</v>
      </c>
      <c r="P227" s="286">
        <v>0</v>
      </c>
      <c r="Q227" s="286">
        <v>0</v>
      </c>
      <c r="R227" s="286">
        <v>0</v>
      </c>
      <c r="S227" s="286">
        <v>0</v>
      </c>
      <c r="T227" s="286">
        <v>0</v>
      </c>
      <c r="U227" s="286">
        <v>345807.38</v>
      </c>
      <c r="V227" s="286">
        <v>0</v>
      </c>
      <c r="W227" s="286">
        <v>0</v>
      </c>
      <c r="X227" s="286">
        <v>0</v>
      </c>
      <c r="Y227" s="286">
        <v>0</v>
      </c>
      <c r="Z227" s="286">
        <v>0</v>
      </c>
      <c r="AA227" s="286">
        <v>0</v>
      </c>
      <c r="AB227" s="286">
        <v>0</v>
      </c>
      <c r="AC227" s="286">
        <v>0</v>
      </c>
      <c r="AD227" s="286">
        <v>0</v>
      </c>
    </row>
    <row r="228" spans="1:30" x14ac:dyDescent="0.15">
      <c r="A228" s="286">
        <v>3514</v>
      </c>
      <c r="B228" s="286" t="s">
        <v>672</v>
      </c>
      <c r="C228" s="286">
        <v>296014.83</v>
      </c>
      <c r="D228" s="286">
        <v>0</v>
      </c>
      <c r="E228" s="286">
        <v>0</v>
      </c>
      <c r="F228" s="286">
        <v>0</v>
      </c>
      <c r="G228" s="286">
        <v>0</v>
      </c>
      <c r="H228" s="286">
        <v>0</v>
      </c>
      <c r="I228" s="286">
        <v>0</v>
      </c>
      <c r="J228" s="286">
        <v>0</v>
      </c>
      <c r="K228" s="286">
        <v>0</v>
      </c>
      <c r="L228" s="286">
        <v>0</v>
      </c>
      <c r="M228" s="286">
        <v>0</v>
      </c>
      <c r="N228" s="286">
        <v>0</v>
      </c>
      <c r="O228" s="286">
        <v>0</v>
      </c>
      <c r="P228" s="286">
        <v>0</v>
      </c>
      <c r="Q228" s="286">
        <v>0</v>
      </c>
      <c r="R228" s="286">
        <v>0</v>
      </c>
      <c r="S228" s="286">
        <v>0</v>
      </c>
      <c r="T228" s="286">
        <v>0</v>
      </c>
      <c r="U228" s="286">
        <v>292728.42</v>
      </c>
      <c r="V228" s="286">
        <v>0</v>
      </c>
      <c r="W228" s="286">
        <v>0</v>
      </c>
      <c r="X228" s="286">
        <v>0</v>
      </c>
      <c r="Y228" s="286">
        <v>3286.41</v>
      </c>
      <c r="Z228" s="286">
        <v>0</v>
      </c>
      <c r="AA228" s="286">
        <v>0</v>
      </c>
      <c r="AB228" s="286">
        <v>0</v>
      </c>
      <c r="AC228" s="286">
        <v>0</v>
      </c>
      <c r="AD228" s="286">
        <v>0</v>
      </c>
    </row>
    <row r="229" spans="1:30" x14ac:dyDescent="0.15">
      <c r="A229" s="286">
        <v>3528</v>
      </c>
      <c r="B229" s="286" t="s">
        <v>673</v>
      </c>
      <c r="C229" s="286">
        <v>1163862.8899999999</v>
      </c>
      <c r="D229" s="286">
        <v>0</v>
      </c>
      <c r="E229" s="286">
        <v>0</v>
      </c>
      <c r="F229" s="286">
        <v>0</v>
      </c>
      <c r="G229" s="286">
        <v>0</v>
      </c>
      <c r="H229" s="286">
        <v>0</v>
      </c>
      <c r="I229" s="286">
        <v>0</v>
      </c>
      <c r="J229" s="286">
        <v>0</v>
      </c>
      <c r="K229" s="286">
        <v>0</v>
      </c>
      <c r="L229" s="286">
        <v>0</v>
      </c>
      <c r="M229" s="286">
        <v>0</v>
      </c>
      <c r="N229" s="286">
        <v>0</v>
      </c>
      <c r="O229" s="286">
        <v>0</v>
      </c>
      <c r="P229" s="286">
        <v>0</v>
      </c>
      <c r="Q229" s="286">
        <v>0</v>
      </c>
      <c r="R229" s="286">
        <v>0</v>
      </c>
      <c r="S229" s="286">
        <v>0</v>
      </c>
      <c r="T229" s="286">
        <v>0</v>
      </c>
      <c r="U229" s="286">
        <v>812640.14</v>
      </c>
      <c r="V229" s="286">
        <v>0</v>
      </c>
      <c r="W229" s="286">
        <v>350000</v>
      </c>
      <c r="X229" s="286">
        <v>1222.75</v>
      </c>
      <c r="Y229" s="286">
        <v>0</v>
      </c>
      <c r="Z229" s="286">
        <v>0</v>
      </c>
      <c r="AA229" s="286">
        <v>0</v>
      </c>
      <c r="AB229" s="286">
        <v>0</v>
      </c>
      <c r="AC229" s="286">
        <v>0</v>
      </c>
      <c r="AD229" s="286">
        <v>0</v>
      </c>
    </row>
    <row r="230" spans="1:30" x14ac:dyDescent="0.15">
      <c r="A230" s="286">
        <v>3542</v>
      </c>
      <c r="B230" s="286" t="s">
        <v>674</v>
      </c>
      <c r="C230" s="286">
        <v>290770.93</v>
      </c>
      <c r="D230" s="286">
        <v>0</v>
      </c>
      <c r="E230" s="286">
        <v>0</v>
      </c>
      <c r="F230" s="286">
        <v>0</v>
      </c>
      <c r="G230" s="286">
        <v>0</v>
      </c>
      <c r="H230" s="286">
        <v>0</v>
      </c>
      <c r="I230" s="286">
        <v>0</v>
      </c>
      <c r="J230" s="286">
        <v>0</v>
      </c>
      <c r="K230" s="286">
        <v>0</v>
      </c>
      <c r="L230" s="286">
        <v>0</v>
      </c>
      <c r="M230" s="286">
        <v>0</v>
      </c>
      <c r="N230" s="286">
        <v>0</v>
      </c>
      <c r="O230" s="286">
        <v>0</v>
      </c>
      <c r="P230" s="286">
        <v>0</v>
      </c>
      <c r="Q230" s="286">
        <v>0</v>
      </c>
      <c r="R230" s="286">
        <v>0</v>
      </c>
      <c r="S230" s="286">
        <v>0</v>
      </c>
      <c r="T230" s="286">
        <v>0</v>
      </c>
      <c r="U230" s="286">
        <v>275770.93</v>
      </c>
      <c r="V230" s="286">
        <v>0</v>
      </c>
      <c r="W230" s="286">
        <v>15000</v>
      </c>
      <c r="X230" s="286">
        <v>0</v>
      </c>
      <c r="Y230" s="286">
        <v>0</v>
      </c>
      <c r="Z230" s="286">
        <v>0</v>
      </c>
      <c r="AA230" s="286">
        <v>0</v>
      </c>
      <c r="AB230" s="286">
        <v>0</v>
      </c>
      <c r="AC230" s="286">
        <v>0</v>
      </c>
      <c r="AD230" s="286">
        <v>0</v>
      </c>
    </row>
    <row r="231" spans="1:30" x14ac:dyDescent="0.15">
      <c r="A231" s="286">
        <v>3549</v>
      </c>
      <c r="B231" s="286" t="s">
        <v>675</v>
      </c>
      <c r="C231" s="286">
        <v>10770062.300000001</v>
      </c>
      <c r="D231" s="286">
        <v>0</v>
      </c>
      <c r="E231" s="286">
        <v>0</v>
      </c>
      <c r="F231" s="286">
        <v>0</v>
      </c>
      <c r="G231" s="286">
        <v>0</v>
      </c>
      <c r="H231" s="286">
        <v>0</v>
      </c>
      <c r="I231" s="286">
        <v>0</v>
      </c>
      <c r="J231" s="286">
        <v>0</v>
      </c>
      <c r="K231" s="286">
        <v>0</v>
      </c>
      <c r="L231" s="286">
        <v>0</v>
      </c>
      <c r="M231" s="286">
        <v>0</v>
      </c>
      <c r="N231" s="286">
        <v>0</v>
      </c>
      <c r="O231" s="286">
        <v>0</v>
      </c>
      <c r="P231" s="286">
        <v>0</v>
      </c>
      <c r="Q231" s="286">
        <v>0</v>
      </c>
      <c r="R231" s="286">
        <v>0</v>
      </c>
      <c r="S231" s="286">
        <v>0</v>
      </c>
      <c r="T231" s="286">
        <v>0</v>
      </c>
      <c r="U231" s="286">
        <v>10698462.1</v>
      </c>
      <c r="V231" s="286">
        <v>0</v>
      </c>
      <c r="W231" s="286">
        <v>60000</v>
      </c>
      <c r="X231" s="286">
        <v>0</v>
      </c>
      <c r="Y231" s="286">
        <v>11600.2</v>
      </c>
      <c r="Z231" s="286">
        <v>0</v>
      </c>
      <c r="AA231" s="286">
        <v>0</v>
      </c>
      <c r="AB231" s="286">
        <v>0</v>
      </c>
      <c r="AC231" s="286">
        <v>0</v>
      </c>
      <c r="AD231" s="286">
        <v>0</v>
      </c>
    </row>
    <row r="232" spans="1:30" x14ac:dyDescent="0.15">
      <c r="A232" s="286">
        <v>3612</v>
      </c>
      <c r="B232" s="286" t="s">
        <v>676</v>
      </c>
      <c r="C232" s="286">
        <v>3929618.39</v>
      </c>
      <c r="D232" s="286">
        <v>0</v>
      </c>
      <c r="E232" s="286">
        <v>0</v>
      </c>
      <c r="F232" s="286">
        <v>0</v>
      </c>
      <c r="G232" s="286">
        <v>0</v>
      </c>
      <c r="H232" s="286">
        <v>0</v>
      </c>
      <c r="I232" s="286">
        <v>0</v>
      </c>
      <c r="J232" s="286">
        <v>0</v>
      </c>
      <c r="K232" s="286">
        <v>0</v>
      </c>
      <c r="L232" s="286">
        <v>0</v>
      </c>
      <c r="M232" s="286">
        <v>0</v>
      </c>
      <c r="N232" s="286">
        <v>0</v>
      </c>
      <c r="O232" s="286">
        <v>0</v>
      </c>
      <c r="P232" s="286">
        <v>0</v>
      </c>
      <c r="Q232" s="286">
        <v>0</v>
      </c>
      <c r="R232" s="286">
        <v>0</v>
      </c>
      <c r="S232" s="286">
        <v>0</v>
      </c>
      <c r="T232" s="286">
        <v>0</v>
      </c>
      <c r="U232" s="286">
        <v>3740493.58</v>
      </c>
      <c r="V232" s="286">
        <v>0</v>
      </c>
      <c r="W232" s="286">
        <v>0</v>
      </c>
      <c r="X232" s="286">
        <v>0</v>
      </c>
      <c r="Y232" s="286">
        <v>189124.81</v>
      </c>
      <c r="Z232" s="286">
        <v>0</v>
      </c>
      <c r="AA232" s="286">
        <v>0</v>
      </c>
      <c r="AB232" s="286">
        <v>0</v>
      </c>
      <c r="AC232" s="286">
        <v>0</v>
      </c>
      <c r="AD232" s="286">
        <v>0</v>
      </c>
    </row>
    <row r="233" spans="1:30" x14ac:dyDescent="0.15">
      <c r="A233" s="286">
        <v>3619</v>
      </c>
      <c r="B233" s="286" t="s">
        <v>677</v>
      </c>
      <c r="C233" s="286">
        <v>163773536</v>
      </c>
      <c r="D233" s="286">
        <v>0</v>
      </c>
      <c r="E233" s="286">
        <v>0</v>
      </c>
      <c r="F233" s="286">
        <v>0</v>
      </c>
      <c r="G233" s="286">
        <v>0</v>
      </c>
      <c r="H233" s="286">
        <v>0</v>
      </c>
      <c r="I233" s="286">
        <v>0</v>
      </c>
      <c r="J233" s="286">
        <v>0</v>
      </c>
      <c r="K233" s="286">
        <v>1354621</v>
      </c>
      <c r="L233" s="286">
        <v>0</v>
      </c>
      <c r="M233" s="286">
        <v>0</v>
      </c>
      <c r="N233" s="286">
        <v>0</v>
      </c>
      <c r="O233" s="286">
        <v>0</v>
      </c>
      <c r="P233" s="286">
        <v>0</v>
      </c>
      <c r="Q233" s="286">
        <v>0</v>
      </c>
      <c r="R233" s="286">
        <v>0</v>
      </c>
      <c r="S233" s="286">
        <v>0</v>
      </c>
      <c r="T233" s="286">
        <v>0</v>
      </c>
      <c r="U233" s="286">
        <v>142966000</v>
      </c>
      <c r="V233" s="286">
        <v>20807536</v>
      </c>
      <c r="W233" s="286">
        <v>0</v>
      </c>
      <c r="X233" s="286">
        <v>0</v>
      </c>
      <c r="Y233" s="286">
        <v>0</v>
      </c>
      <c r="Z233" s="286">
        <v>1354621</v>
      </c>
      <c r="AA233" s="286">
        <v>0</v>
      </c>
      <c r="AB233" s="286">
        <v>0</v>
      </c>
      <c r="AC233" s="286">
        <v>0</v>
      </c>
      <c r="AD233" s="286">
        <v>0</v>
      </c>
    </row>
    <row r="234" spans="1:30" x14ac:dyDescent="0.15">
      <c r="A234" s="286">
        <v>3633</v>
      </c>
      <c r="B234" s="286" t="s">
        <v>678</v>
      </c>
      <c r="C234" s="286">
        <v>1139507.55</v>
      </c>
      <c r="D234" s="286">
        <v>0</v>
      </c>
      <c r="E234" s="286">
        <v>0</v>
      </c>
      <c r="F234" s="286">
        <v>0</v>
      </c>
      <c r="G234" s="286">
        <v>0</v>
      </c>
      <c r="H234" s="286">
        <v>0</v>
      </c>
      <c r="I234" s="286">
        <v>0</v>
      </c>
      <c r="J234" s="286">
        <v>0</v>
      </c>
      <c r="K234" s="286">
        <v>0</v>
      </c>
      <c r="L234" s="286">
        <v>0</v>
      </c>
      <c r="M234" s="286">
        <v>0</v>
      </c>
      <c r="N234" s="286">
        <v>0</v>
      </c>
      <c r="O234" s="286">
        <v>5725.79</v>
      </c>
      <c r="P234" s="286">
        <v>0</v>
      </c>
      <c r="Q234" s="286">
        <v>0</v>
      </c>
      <c r="R234" s="286">
        <v>0</v>
      </c>
      <c r="S234" s="286">
        <v>0</v>
      </c>
      <c r="T234" s="286">
        <v>0</v>
      </c>
      <c r="U234" s="286">
        <v>1039233.11</v>
      </c>
      <c r="V234" s="286">
        <v>0</v>
      </c>
      <c r="W234" s="286">
        <v>100000</v>
      </c>
      <c r="X234" s="286">
        <v>274.44</v>
      </c>
      <c r="Y234" s="286">
        <v>0</v>
      </c>
      <c r="Z234" s="286">
        <v>0</v>
      </c>
      <c r="AA234" s="286">
        <v>5725.79</v>
      </c>
      <c r="AB234" s="286">
        <v>0</v>
      </c>
      <c r="AC234" s="286">
        <v>0</v>
      </c>
      <c r="AD234" s="286">
        <v>0</v>
      </c>
    </row>
    <row r="235" spans="1:30" x14ac:dyDescent="0.15">
      <c r="A235" s="286">
        <v>3640</v>
      </c>
      <c r="B235" s="286" t="s">
        <v>679</v>
      </c>
      <c r="C235" s="286">
        <v>833229.77</v>
      </c>
      <c r="D235" s="286">
        <v>0</v>
      </c>
      <c r="E235" s="286">
        <v>0</v>
      </c>
      <c r="F235" s="286">
        <v>0</v>
      </c>
      <c r="G235" s="286">
        <v>0</v>
      </c>
      <c r="H235" s="286">
        <v>0</v>
      </c>
      <c r="I235" s="286">
        <v>0</v>
      </c>
      <c r="J235" s="286">
        <v>0</v>
      </c>
      <c r="K235" s="286">
        <v>0</v>
      </c>
      <c r="L235" s="286">
        <v>0</v>
      </c>
      <c r="M235" s="286">
        <v>0</v>
      </c>
      <c r="N235" s="286">
        <v>0</v>
      </c>
      <c r="O235" s="286">
        <v>0</v>
      </c>
      <c r="P235" s="286">
        <v>209.03</v>
      </c>
      <c r="Q235" s="286">
        <v>0</v>
      </c>
      <c r="R235" s="286">
        <v>0</v>
      </c>
      <c r="S235" s="286">
        <v>0</v>
      </c>
      <c r="T235" s="286">
        <v>0</v>
      </c>
      <c r="U235" s="286">
        <v>833229.77</v>
      </c>
      <c r="V235" s="286">
        <v>0</v>
      </c>
      <c r="W235" s="286">
        <v>0</v>
      </c>
      <c r="X235" s="286">
        <v>0</v>
      </c>
      <c r="Y235" s="286">
        <v>0</v>
      </c>
      <c r="Z235" s="286">
        <v>0</v>
      </c>
      <c r="AA235" s="286">
        <v>209.03</v>
      </c>
      <c r="AB235" s="286">
        <v>0</v>
      </c>
      <c r="AC235" s="286">
        <v>0</v>
      </c>
      <c r="AD235" s="286">
        <v>0</v>
      </c>
    </row>
    <row r="236" spans="1:30" x14ac:dyDescent="0.15">
      <c r="A236" s="286">
        <v>3647</v>
      </c>
      <c r="B236" s="286" t="s">
        <v>680</v>
      </c>
      <c r="C236" s="286">
        <v>1346098.27</v>
      </c>
      <c r="D236" s="286">
        <v>0</v>
      </c>
      <c r="E236" s="286">
        <v>0</v>
      </c>
      <c r="F236" s="286">
        <v>0</v>
      </c>
      <c r="G236" s="286">
        <v>0</v>
      </c>
      <c r="H236" s="286">
        <v>0</v>
      </c>
      <c r="I236" s="286">
        <v>0</v>
      </c>
      <c r="J236" s="286">
        <v>0</v>
      </c>
      <c r="K236" s="286">
        <v>0</v>
      </c>
      <c r="L236" s="286">
        <v>0</v>
      </c>
      <c r="M236" s="286">
        <v>0</v>
      </c>
      <c r="N236" s="286">
        <v>0</v>
      </c>
      <c r="O236" s="286">
        <v>127000</v>
      </c>
      <c r="P236" s="286">
        <v>0</v>
      </c>
      <c r="Q236" s="286">
        <v>0</v>
      </c>
      <c r="R236" s="286">
        <v>0</v>
      </c>
      <c r="S236" s="286">
        <v>0</v>
      </c>
      <c r="T236" s="286">
        <v>0</v>
      </c>
      <c r="U236" s="286">
        <v>1291105.8700000001</v>
      </c>
      <c r="V236" s="286">
        <v>387.74</v>
      </c>
      <c r="W236" s="286">
        <v>0</v>
      </c>
      <c r="X236" s="286">
        <v>54604.66</v>
      </c>
      <c r="Y236" s="286">
        <v>0</v>
      </c>
      <c r="Z236" s="286">
        <v>0</v>
      </c>
      <c r="AA236" s="286">
        <v>127000</v>
      </c>
      <c r="AB236" s="286">
        <v>0</v>
      </c>
      <c r="AC236" s="286">
        <v>0</v>
      </c>
      <c r="AD236" s="286">
        <v>0</v>
      </c>
    </row>
    <row r="237" spans="1:30" x14ac:dyDescent="0.15">
      <c r="A237" s="286">
        <v>3654</v>
      </c>
      <c r="B237" s="286" t="s">
        <v>681</v>
      </c>
      <c r="C237" s="286">
        <v>447912.67</v>
      </c>
      <c r="D237" s="286">
        <v>0</v>
      </c>
      <c r="E237" s="286">
        <v>0</v>
      </c>
      <c r="F237" s="286">
        <v>0</v>
      </c>
      <c r="G237" s="286">
        <v>0</v>
      </c>
      <c r="H237" s="286">
        <v>0</v>
      </c>
      <c r="I237" s="286">
        <v>0</v>
      </c>
      <c r="J237" s="286">
        <v>0</v>
      </c>
      <c r="K237" s="286">
        <v>0</v>
      </c>
      <c r="L237" s="286">
        <v>0</v>
      </c>
      <c r="M237" s="286">
        <v>0</v>
      </c>
      <c r="N237" s="286">
        <v>0</v>
      </c>
      <c r="O237" s="286">
        <v>0</v>
      </c>
      <c r="P237" s="286">
        <v>0</v>
      </c>
      <c r="Q237" s="286">
        <v>0</v>
      </c>
      <c r="R237" s="286">
        <v>0</v>
      </c>
      <c r="S237" s="286">
        <v>0</v>
      </c>
      <c r="T237" s="286">
        <v>0</v>
      </c>
      <c r="U237" s="286">
        <v>433149.75</v>
      </c>
      <c r="V237" s="286">
        <v>0</v>
      </c>
      <c r="W237" s="286">
        <v>0</v>
      </c>
      <c r="X237" s="286">
        <v>14762.92</v>
      </c>
      <c r="Y237" s="286">
        <v>0</v>
      </c>
      <c r="Z237" s="286">
        <v>0</v>
      </c>
      <c r="AA237" s="286">
        <v>0</v>
      </c>
      <c r="AB237" s="286">
        <v>0</v>
      </c>
      <c r="AC237" s="286">
        <v>0</v>
      </c>
      <c r="AD237" s="286">
        <v>0</v>
      </c>
    </row>
    <row r="238" spans="1:30" x14ac:dyDescent="0.15">
      <c r="A238" s="286">
        <v>3661</v>
      </c>
      <c r="B238" s="286" t="s">
        <v>682</v>
      </c>
      <c r="C238" s="286">
        <v>730715.79</v>
      </c>
      <c r="D238" s="286">
        <v>0</v>
      </c>
      <c r="E238" s="286">
        <v>0</v>
      </c>
      <c r="F238" s="286">
        <v>0</v>
      </c>
      <c r="G238" s="286">
        <v>0</v>
      </c>
      <c r="H238" s="286">
        <v>0</v>
      </c>
      <c r="I238" s="286">
        <v>0</v>
      </c>
      <c r="J238" s="286">
        <v>0</v>
      </c>
      <c r="K238" s="286">
        <v>0</v>
      </c>
      <c r="L238" s="286">
        <v>0</v>
      </c>
      <c r="M238" s="286">
        <v>0</v>
      </c>
      <c r="N238" s="286">
        <v>0</v>
      </c>
      <c r="O238" s="286">
        <v>0</v>
      </c>
      <c r="P238" s="286">
        <v>0</v>
      </c>
      <c r="Q238" s="286">
        <v>0</v>
      </c>
      <c r="R238" s="286">
        <v>0</v>
      </c>
      <c r="S238" s="286">
        <v>0</v>
      </c>
      <c r="T238" s="286">
        <v>0</v>
      </c>
      <c r="U238" s="286">
        <v>730715.79</v>
      </c>
      <c r="V238" s="286">
        <v>0</v>
      </c>
      <c r="W238" s="286">
        <v>0</v>
      </c>
      <c r="X238" s="286">
        <v>0</v>
      </c>
      <c r="Y238" s="286">
        <v>0</v>
      </c>
      <c r="Z238" s="286">
        <v>0</v>
      </c>
      <c r="AA238" s="286">
        <v>0</v>
      </c>
      <c r="AB238" s="286">
        <v>0</v>
      </c>
      <c r="AC238" s="286">
        <v>0</v>
      </c>
      <c r="AD238" s="286">
        <v>0</v>
      </c>
    </row>
    <row r="239" spans="1:30" x14ac:dyDescent="0.15">
      <c r="A239" s="286">
        <v>3668</v>
      </c>
      <c r="B239" s="286" t="s">
        <v>683</v>
      </c>
      <c r="C239" s="286">
        <v>1220740.5</v>
      </c>
      <c r="D239" s="286">
        <v>0</v>
      </c>
      <c r="E239" s="286">
        <v>0</v>
      </c>
      <c r="F239" s="286">
        <v>0</v>
      </c>
      <c r="G239" s="286">
        <v>0</v>
      </c>
      <c r="H239" s="286">
        <v>0</v>
      </c>
      <c r="I239" s="286">
        <v>0</v>
      </c>
      <c r="J239" s="286">
        <v>0</v>
      </c>
      <c r="K239" s="286">
        <v>0</v>
      </c>
      <c r="L239" s="286">
        <v>0</v>
      </c>
      <c r="M239" s="286">
        <v>0</v>
      </c>
      <c r="N239" s="286">
        <v>0</v>
      </c>
      <c r="O239" s="286">
        <v>0</v>
      </c>
      <c r="P239" s="286">
        <v>0</v>
      </c>
      <c r="Q239" s="286">
        <v>0</v>
      </c>
      <c r="R239" s="286">
        <v>0</v>
      </c>
      <c r="S239" s="286">
        <v>0</v>
      </c>
      <c r="T239" s="286">
        <v>0</v>
      </c>
      <c r="U239" s="286">
        <v>889875.5</v>
      </c>
      <c r="V239" s="286">
        <v>100000</v>
      </c>
      <c r="W239" s="286">
        <v>220000</v>
      </c>
      <c r="X239" s="286">
        <v>0</v>
      </c>
      <c r="Y239" s="286">
        <v>10865</v>
      </c>
      <c r="Z239" s="286">
        <v>0</v>
      </c>
      <c r="AA239" s="286">
        <v>0</v>
      </c>
      <c r="AB239" s="286">
        <v>0</v>
      </c>
      <c r="AC239" s="286">
        <v>0</v>
      </c>
      <c r="AD239" s="286">
        <v>0</v>
      </c>
    </row>
    <row r="240" spans="1:30" x14ac:dyDescent="0.15">
      <c r="A240" s="286">
        <v>3675</v>
      </c>
      <c r="B240" s="286" t="s">
        <v>684</v>
      </c>
      <c r="C240" s="286">
        <v>4229524.42</v>
      </c>
      <c r="D240" s="286">
        <v>0</v>
      </c>
      <c r="E240" s="286">
        <v>0</v>
      </c>
      <c r="F240" s="286">
        <v>0</v>
      </c>
      <c r="G240" s="286">
        <v>0</v>
      </c>
      <c r="H240" s="286">
        <v>0</v>
      </c>
      <c r="I240" s="286">
        <v>0</v>
      </c>
      <c r="J240" s="286">
        <v>0</v>
      </c>
      <c r="K240" s="286">
        <v>0</v>
      </c>
      <c r="L240" s="286">
        <v>0</v>
      </c>
      <c r="M240" s="286">
        <v>0</v>
      </c>
      <c r="N240" s="286">
        <v>0</v>
      </c>
      <c r="O240" s="286">
        <v>0</v>
      </c>
      <c r="P240" s="286">
        <v>0</v>
      </c>
      <c r="Q240" s="286">
        <v>0</v>
      </c>
      <c r="R240" s="286">
        <v>0</v>
      </c>
      <c r="S240" s="286">
        <v>0</v>
      </c>
      <c r="T240" s="286">
        <v>0</v>
      </c>
      <c r="U240" s="286">
        <v>4229524.42</v>
      </c>
      <c r="V240" s="286">
        <v>0</v>
      </c>
      <c r="W240" s="286">
        <v>0</v>
      </c>
      <c r="X240" s="286">
        <v>0</v>
      </c>
      <c r="Y240" s="286">
        <v>0</v>
      </c>
      <c r="Z240" s="286">
        <v>0</v>
      </c>
      <c r="AA240" s="286">
        <v>0</v>
      </c>
      <c r="AB240" s="286">
        <v>0</v>
      </c>
      <c r="AC240" s="286">
        <v>0</v>
      </c>
      <c r="AD240" s="286">
        <v>0</v>
      </c>
    </row>
    <row r="241" spans="1:30" x14ac:dyDescent="0.15">
      <c r="A241" s="286">
        <v>3682</v>
      </c>
      <c r="B241" s="286" t="s">
        <v>685</v>
      </c>
      <c r="C241" s="286">
        <v>3963686.92</v>
      </c>
      <c r="D241" s="286">
        <v>0</v>
      </c>
      <c r="E241" s="286">
        <v>0</v>
      </c>
      <c r="F241" s="286">
        <v>0</v>
      </c>
      <c r="G241" s="286">
        <v>0</v>
      </c>
      <c r="H241" s="286">
        <v>0</v>
      </c>
      <c r="I241" s="286">
        <v>0</v>
      </c>
      <c r="J241" s="286">
        <v>0</v>
      </c>
      <c r="K241" s="286">
        <v>0</v>
      </c>
      <c r="L241" s="286">
        <v>0</v>
      </c>
      <c r="M241" s="286">
        <v>0</v>
      </c>
      <c r="N241" s="286">
        <v>0</v>
      </c>
      <c r="O241" s="286">
        <v>0</v>
      </c>
      <c r="P241" s="286">
        <v>0</v>
      </c>
      <c r="Q241" s="286">
        <v>0</v>
      </c>
      <c r="R241" s="286">
        <v>0</v>
      </c>
      <c r="S241" s="286">
        <v>0</v>
      </c>
      <c r="T241" s="286">
        <v>0</v>
      </c>
      <c r="U241" s="286">
        <v>3963686.92</v>
      </c>
      <c r="V241" s="286">
        <v>0</v>
      </c>
      <c r="W241" s="286">
        <v>0</v>
      </c>
      <c r="X241" s="286">
        <v>0</v>
      </c>
      <c r="Y241" s="286">
        <v>0</v>
      </c>
      <c r="Z241" s="286">
        <v>0</v>
      </c>
      <c r="AA241" s="286">
        <v>0</v>
      </c>
      <c r="AB241" s="286">
        <v>0</v>
      </c>
      <c r="AC241" s="286">
        <v>0</v>
      </c>
      <c r="AD241" s="286">
        <v>0</v>
      </c>
    </row>
    <row r="242" spans="1:30" x14ac:dyDescent="0.15">
      <c r="A242" s="286">
        <v>3689</v>
      </c>
      <c r="B242" s="286" t="s">
        <v>686</v>
      </c>
      <c r="C242" s="286">
        <v>835081.38</v>
      </c>
      <c r="D242" s="286">
        <v>0</v>
      </c>
      <c r="E242" s="286">
        <v>0</v>
      </c>
      <c r="F242" s="286">
        <v>0</v>
      </c>
      <c r="G242" s="286">
        <v>0</v>
      </c>
      <c r="H242" s="286">
        <v>0</v>
      </c>
      <c r="I242" s="286">
        <v>0</v>
      </c>
      <c r="J242" s="286">
        <v>0</v>
      </c>
      <c r="K242" s="286">
        <v>0</v>
      </c>
      <c r="L242" s="286">
        <v>0</v>
      </c>
      <c r="M242" s="286">
        <v>0</v>
      </c>
      <c r="N242" s="286">
        <v>0</v>
      </c>
      <c r="O242" s="286">
        <v>0</v>
      </c>
      <c r="P242" s="286">
        <v>0</v>
      </c>
      <c r="Q242" s="286">
        <v>0</v>
      </c>
      <c r="R242" s="286">
        <v>0</v>
      </c>
      <c r="S242" s="286">
        <v>0</v>
      </c>
      <c r="T242" s="286">
        <v>0</v>
      </c>
      <c r="U242" s="286">
        <v>833766.22</v>
      </c>
      <c r="V242" s="286">
        <v>0</v>
      </c>
      <c r="W242" s="286">
        <v>0</v>
      </c>
      <c r="X242" s="286">
        <v>1315.16</v>
      </c>
      <c r="Y242" s="286">
        <v>0</v>
      </c>
      <c r="Z242" s="286">
        <v>0</v>
      </c>
      <c r="AA242" s="286">
        <v>0</v>
      </c>
      <c r="AB242" s="286">
        <v>0</v>
      </c>
      <c r="AC242" s="286">
        <v>0</v>
      </c>
      <c r="AD242" s="286">
        <v>0</v>
      </c>
    </row>
    <row r="243" spans="1:30" x14ac:dyDescent="0.15">
      <c r="A243" s="286">
        <v>3696</v>
      </c>
      <c r="B243" s="286" t="s">
        <v>687</v>
      </c>
      <c r="C243" s="286">
        <v>404416.07</v>
      </c>
      <c r="D243" s="286">
        <v>0</v>
      </c>
      <c r="E243" s="286">
        <v>0</v>
      </c>
      <c r="F243" s="286">
        <v>0</v>
      </c>
      <c r="G243" s="286">
        <v>0</v>
      </c>
      <c r="H243" s="286">
        <v>0</v>
      </c>
      <c r="I243" s="286">
        <v>0</v>
      </c>
      <c r="J243" s="286">
        <v>0</v>
      </c>
      <c r="K243" s="286">
        <v>0</v>
      </c>
      <c r="L243" s="286">
        <v>0</v>
      </c>
      <c r="M243" s="286">
        <v>0</v>
      </c>
      <c r="N243" s="286">
        <v>0</v>
      </c>
      <c r="O243" s="286">
        <v>0</v>
      </c>
      <c r="P243" s="286">
        <v>0</v>
      </c>
      <c r="Q243" s="286">
        <v>0</v>
      </c>
      <c r="R243" s="286">
        <v>0</v>
      </c>
      <c r="S243" s="286">
        <v>0</v>
      </c>
      <c r="T243" s="286">
        <v>0</v>
      </c>
      <c r="U243" s="286">
        <v>391640.6</v>
      </c>
      <c r="V243" s="286">
        <v>0</v>
      </c>
      <c r="W243" s="286">
        <v>0</v>
      </c>
      <c r="X243" s="286">
        <v>12775.47</v>
      </c>
      <c r="Y243" s="286">
        <v>0</v>
      </c>
      <c r="Z243" s="286">
        <v>0</v>
      </c>
      <c r="AA243" s="286">
        <v>0</v>
      </c>
      <c r="AB243" s="286">
        <v>0</v>
      </c>
      <c r="AC243" s="286">
        <v>0</v>
      </c>
      <c r="AD243" s="286">
        <v>0</v>
      </c>
    </row>
    <row r="244" spans="1:30" x14ac:dyDescent="0.15">
      <c r="A244" s="286">
        <v>3787</v>
      </c>
      <c r="B244" s="286" t="s">
        <v>688</v>
      </c>
      <c r="C244" s="286">
        <v>2818648</v>
      </c>
      <c r="D244" s="286">
        <v>0</v>
      </c>
      <c r="E244" s="286">
        <v>0</v>
      </c>
      <c r="F244" s="286">
        <v>0</v>
      </c>
      <c r="G244" s="286">
        <v>0</v>
      </c>
      <c r="H244" s="286">
        <v>0</v>
      </c>
      <c r="I244" s="286">
        <v>0</v>
      </c>
      <c r="J244" s="286">
        <v>0</v>
      </c>
      <c r="K244" s="286">
        <v>0</v>
      </c>
      <c r="L244" s="286">
        <v>0</v>
      </c>
      <c r="M244" s="286">
        <v>0</v>
      </c>
      <c r="N244" s="286">
        <v>0</v>
      </c>
      <c r="O244" s="286">
        <v>0</v>
      </c>
      <c r="P244" s="286">
        <v>0</v>
      </c>
      <c r="Q244" s="286">
        <v>0</v>
      </c>
      <c r="R244" s="286">
        <v>0</v>
      </c>
      <c r="S244" s="286">
        <v>0</v>
      </c>
      <c r="T244" s="286">
        <v>0</v>
      </c>
      <c r="U244" s="286">
        <v>2818648</v>
      </c>
      <c r="V244" s="286">
        <v>0</v>
      </c>
      <c r="W244" s="286">
        <v>0</v>
      </c>
      <c r="X244" s="286">
        <v>0</v>
      </c>
      <c r="Y244" s="286">
        <v>0</v>
      </c>
      <c r="Z244" s="286">
        <v>0</v>
      </c>
      <c r="AA244" s="286">
        <v>0</v>
      </c>
      <c r="AB244" s="286">
        <v>0</v>
      </c>
      <c r="AC244" s="286">
        <v>0</v>
      </c>
      <c r="AD244" s="286">
        <v>0</v>
      </c>
    </row>
    <row r="245" spans="1:30" x14ac:dyDescent="0.15">
      <c r="A245" s="286">
        <v>3794</v>
      </c>
      <c r="B245" s="286" t="s">
        <v>689</v>
      </c>
      <c r="C245" s="286">
        <v>2630519.98</v>
      </c>
      <c r="D245" s="286">
        <v>0</v>
      </c>
      <c r="E245" s="286">
        <v>0</v>
      </c>
      <c r="F245" s="286">
        <v>0</v>
      </c>
      <c r="G245" s="286">
        <v>0</v>
      </c>
      <c r="H245" s="286">
        <v>0</v>
      </c>
      <c r="I245" s="286">
        <v>0</v>
      </c>
      <c r="J245" s="286">
        <v>0</v>
      </c>
      <c r="K245" s="286">
        <v>0</v>
      </c>
      <c r="L245" s="286">
        <v>0</v>
      </c>
      <c r="M245" s="286">
        <v>0</v>
      </c>
      <c r="N245" s="286">
        <v>0</v>
      </c>
      <c r="O245" s="286">
        <v>0</v>
      </c>
      <c r="P245" s="286">
        <v>0</v>
      </c>
      <c r="Q245" s="286">
        <v>0</v>
      </c>
      <c r="R245" s="286">
        <v>0</v>
      </c>
      <c r="S245" s="286">
        <v>0</v>
      </c>
      <c r="T245" s="286">
        <v>0</v>
      </c>
      <c r="U245" s="286">
        <v>2595936.15</v>
      </c>
      <c r="V245" s="286">
        <v>0</v>
      </c>
      <c r="W245" s="286">
        <v>0</v>
      </c>
      <c r="X245" s="286">
        <v>0</v>
      </c>
      <c r="Y245" s="286">
        <v>34583.83</v>
      </c>
      <c r="Z245" s="286">
        <v>0</v>
      </c>
      <c r="AA245" s="286">
        <v>0</v>
      </c>
      <c r="AB245" s="286">
        <v>0</v>
      </c>
      <c r="AC245" s="286">
        <v>0</v>
      </c>
      <c r="AD245" s="286">
        <v>0</v>
      </c>
    </row>
    <row r="246" spans="1:30" x14ac:dyDescent="0.15">
      <c r="A246" s="286">
        <v>3822</v>
      </c>
      <c r="B246" s="286" t="s">
        <v>690</v>
      </c>
      <c r="C246" s="286">
        <v>5747675.5199999996</v>
      </c>
      <c r="D246" s="286">
        <v>0</v>
      </c>
      <c r="E246" s="286">
        <v>0</v>
      </c>
      <c r="F246" s="286">
        <v>0</v>
      </c>
      <c r="G246" s="286">
        <v>0</v>
      </c>
      <c r="H246" s="286">
        <v>0</v>
      </c>
      <c r="I246" s="286">
        <v>0</v>
      </c>
      <c r="J246" s="286">
        <v>0</v>
      </c>
      <c r="K246" s="286">
        <v>0</v>
      </c>
      <c r="L246" s="286">
        <v>0</v>
      </c>
      <c r="M246" s="286">
        <v>0</v>
      </c>
      <c r="N246" s="286">
        <v>0</v>
      </c>
      <c r="O246" s="286">
        <v>0</v>
      </c>
      <c r="P246" s="286">
        <v>0</v>
      </c>
      <c r="Q246" s="286">
        <v>0</v>
      </c>
      <c r="R246" s="286">
        <v>0</v>
      </c>
      <c r="S246" s="286">
        <v>0</v>
      </c>
      <c r="T246" s="286">
        <v>0</v>
      </c>
      <c r="U246" s="286">
        <v>5747675.5199999996</v>
      </c>
      <c r="V246" s="286">
        <v>0</v>
      </c>
      <c r="W246" s="286">
        <v>0</v>
      </c>
      <c r="X246" s="286">
        <v>0</v>
      </c>
      <c r="Y246" s="286">
        <v>0</v>
      </c>
      <c r="Z246" s="286">
        <v>0</v>
      </c>
      <c r="AA246" s="286">
        <v>0</v>
      </c>
      <c r="AB246" s="286">
        <v>0</v>
      </c>
      <c r="AC246" s="286">
        <v>0</v>
      </c>
      <c r="AD246" s="286">
        <v>0</v>
      </c>
    </row>
    <row r="247" spans="1:30" x14ac:dyDescent="0.15">
      <c r="A247" s="286">
        <v>3850</v>
      </c>
      <c r="B247" s="286" t="s">
        <v>691</v>
      </c>
      <c r="C247" s="286">
        <v>950887.09</v>
      </c>
      <c r="D247" s="286">
        <v>930.71</v>
      </c>
      <c r="E247" s="286">
        <v>0</v>
      </c>
      <c r="F247" s="286">
        <v>0</v>
      </c>
      <c r="G247" s="286">
        <v>0</v>
      </c>
      <c r="H247" s="286">
        <v>0</v>
      </c>
      <c r="I247" s="286">
        <v>0</v>
      </c>
      <c r="J247" s="286">
        <v>0</v>
      </c>
      <c r="K247" s="286">
        <v>0</v>
      </c>
      <c r="L247" s="286">
        <v>0</v>
      </c>
      <c r="M247" s="286">
        <v>0</v>
      </c>
      <c r="N247" s="286">
        <v>0</v>
      </c>
      <c r="O247" s="286">
        <v>0</v>
      </c>
      <c r="P247" s="286">
        <v>0</v>
      </c>
      <c r="Q247" s="286">
        <v>0</v>
      </c>
      <c r="R247" s="286">
        <v>0</v>
      </c>
      <c r="S247" s="286">
        <v>0</v>
      </c>
      <c r="T247" s="286">
        <v>0</v>
      </c>
      <c r="U247" s="286">
        <v>950887.09</v>
      </c>
      <c r="V247" s="286">
        <v>0</v>
      </c>
      <c r="W247" s="286">
        <v>0</v>
      </c>
      <c r="X247" s="286">
        <v>930.71</v>
      </c>
      <c r="Y247" s="286">
        <v>0</v>
      </c>
      <c r="Z247" s="286">
        <v>0</v>
      </c>
      <c r="AA247" s="286">
        <v>0</v>
      </c>
      <c r="AB247" s="286">
        <v>0</v>
      </c>
      <c r="AC247" s="286">
        <v>0</v>
      </c>
      <c r="AD247" s="286">
        <v>0</v>
      </c>
    </row>
    <row r="248" spans="1:30" x14ac:dyDescent="0.15">
      <c r="A248" s="286">
        <v>3857</v>
      </c>
      <c r="B248" s="286" t="s">
        <v>692</v>
      </c>
      <c r="C248" s="286">
        <v>4503543.95</v>
      </c>
      <c r="D248" s="286">
        <v>0</v>
      </c>
      <c r="E248" s="286">
        <v>0</v>
      </c>
      <c r="F248" s="286">
        <v>0</v>
      </c>
      <c r="G248" s="286">
        <v>0</v>
      </c>
      <c r="H248" s="286">
        <v>0</v>
      </c>
      <c r="I248" s="286">
        <v>0</v>
      </c>
      <c r="J248" s="286">
        <v>0</v>
      </c>
      <c r="K248" s="286">
        <v>0</v>
      </c>
      <c r="L248" s="286">
        <v>0</v>
      </c>
      <c r="M248" s="286">
        <v>0</v>
      </c>
      <c r="N248" s="286">
        <v>0</v>
      </c>
      <c r="O248" s="286">
        <v>0</v>
      </c>
      <c r="P248" s="286">
        <v>0</v>
      </c>
      <c r="Q248" s="286">
        <v>0</v>
      </c>
      <c r="R248" s="286">
        <v>0</v>
      </c>
      <c r="S248" s="286">
        <v>0</v>
      </c>
      <c r="T248" s="286">
        <v>0</v>
      </c>
      <c r="U248" s="286">
        <v>4503543.95</v>
      </c>
      <c r="V248" s="286">
        <v>0</v>
      </c>
      <c r="W248" s="286">
        <v>0</v>
      </c>
      <c r="X248" s="286">
        <v>0</v>
      </c>
      <c r="Y248" s="286">
        <v>0</v>
      </c>
      <c r="Z248" s="286">
        <v>0</v>
      </c>
      <c r="AA248" s="286">
        <v>0</v>
      </c>
      <c r="AB248" s="286">
        <v>0</v>
      </c>
      <c r="AC248" s="286">
        <v>0</v>
      </c>
      <c r="AD248" s="286">
        <v>0</v>
      </c>
    </row>
    <row r="249" spans="1:30" x14ac:dyDescent="0.15">
      <c r="A249" s="286">
        <v>3862</v>
      </c>
      <c r="B249" s="286" t="s">
        <v>693</v>
      </c>
      <c r="C249" s="286">
        <v>476857.77</v>
      </c>
      <c r="D249" s="286">
        <v>0</v>
      </c>
      <c r="E249" s="286">
        <v>0</v>
      </c>
      <c r="F249" s="286">
        <v>0</v>
      </c>
      <c r="G249" s="286">
        <v>0</v>
      </c>
      <c r="H249" s="286">
        <v>0</v>
      </c>
      <c r="I249" s="286">
        <v>0</v>
      </c>
      <c r="J249" s="286">
        <v>0</v>
      </c>
      <c r="K249" s="286">
        <v>0</v>
      </c>
      <c r="L249" s="286">
        <v>0</v>
      </c>
      <c r="M249" s="286">
        <v>0</v>
      </c>
      <c r="N249" s="286">
        <v>0</v>
      </c>
      <c r="O249" s="286">
        <v>0</v>
      </c>
      <c r="P249" s="286">
        <v>0</v>
      </c>
      <c r="Q249" s="286">
        <v>0</v>
      </c>
      <c r="R249" s="286">
        <v>0</v>
      </c>
      <c r="S249" s="286">
        <v>0</v>
      </c>
      <c r="T249" s="286">
        <v>0</v>
      </c>
      <c r="U249" s="286">
        <v>417837.29</v>
      </c>
      <c r="V249" s="286">
        <v>0</v>
      </c>
      <c r="W249" s="286">
        <v>0</v>
      </c>
      <c r="X249" s="286">
        <v>0</v>
      </c>
      <c r="Y249" s="286">
        <v>59020.480000000003</v>
      </c>
      <c r="Z249" s="286">
        <v>0</v>
      </c>
      <c r="AA249" s="286">
        <v>0</v>
      </c>
      <c r="AB249" s="286">
        <v>0</v>
      </c>
      <c r="AC249" s="286">
        <v>0</v>
      </c>
      <c r="AD249" s="286">
        <v>0</v>
      </c>
    </row>
    <row r="250" spans="1:30" x14ac:dyDescent="0.15">
      <c r="A250" s="286">
        <v>3871</v>
      </c>
      <c r="B250" s="286" t="s">
        <v>694</v>
      </c>
      <c r="C250" s="286">
        <v>975838.45</v>
      </c>
      <c r="D250" s="286">
        <v>0</v>
      </c>
      <c r="E250" s="286">
        <v>0</v>
      </c>
      <c r="F250" s="286">
        <v>0</v>
      </c>
      <c r="G250" s="286">
        <v>0</v>
      </c>
      <c r="H250" s="286">
        <v>0</v>
      </c>
      <c r="I250" s="286">
        <v>0</v>
      </c>
      <c r="J250" s="286">
        <v>0</v>
      </c>
      <c r="K250" s="286">
        <v>0</v>
      </c>
      <c r="L250" s="286">
        <v>0</v>
      </c>
      <c r="M250" s="286">
        <v>0</v>
      </c>
      <c r="N250" s="286">
        <v>0</v>
      </c>
      <c r="O250" s="286">
        <v>0</v>
      </c>
      <c r="P250" s="286">
        <v>0</v>
      </c>
      <c r="Q250" s="286">
        <v>0</v>
      </c>
      <c r="R250" s="286">
        <v>0</v>
      </c>
      <c r="S250" s="286">
        <v>0</v>
      </c>
      <c r="T250" s="286">
        <v>0</v>
      </c>
      <c r="U250" s="286">
        <v>958899.71</v>
      </c>
      <c r="V250" s="286">
        <v>0</v>
      </c>
      <c r="W250" s="286">
        <v>100</v>
      </c>
      <c r="X250" s="286">
        <v>16838.740000000002</v>
      </c>
      <c r="Y250" s="286">
        <v>0</v>
      </c>
      <c r="Z250" s="286">
        <v>0</v>
      </c>
      <c r="AA250" s="286">
        <v>0</v>
      </c>
      <c r="AB250" s="286">
        <v>0</v>
      </c>
      <c r="AC250" s="286">
        <v>0</v>
      </c>
      <c r="AD250" s="286">
        <v>0</v>
      </c>
    </row>
    <row r="251" spans="1:30" x14ac:dyDescent="0.15">
      <c r="A251" s="286">
        <v>3892</v>
      </c>
      <c r="B251" s="286" t="s">
        <v>695</v>
      </c>
      <c r="C251" s="286">
        <v>7550892.25</v>
      </c>
      <c r="D251" s="286">
        <v>0</v>
      </c>
      <c r="E251" s="286">
        <v>0</v>
      </c>
      <c r="F251" s="286">
        <v>0</v>
      </c>
      <c r="G251" s="286">
        <v>0</v>
      </c>
      <c r="H251" s="286">
        <v>0</v>
      </c>
      <c r="I251" s="286">
        <v>0</v>
      </c>
      <c r="J251" s="286">
        <v>0</v>
      </c>
      <c r="K251" s="286">
        <v>0</v>
      </c>
      <c r="L251" s="286">
        <v>0</v>
      </c>
      <c r="M251" s="286">
        <v>0</v>
      </c>
      <c r="N251" s="286">
        <v>0</v>
      </c>
      <c r="O251" s="286">
        <v>0</v>
      </c>
      <c r="P251" s="286">
        <v>0</v>
      </c>
      <c r="Q251" s="286">
        <v>0</v>
      </c>
      <c r="R251" s="286">
        <v>0</v>
      </c>
      <c r="S251" s="286">
        <v>0</v>
      </c>
      <c r="T251" s="286">
        <v>0</v>
      </c>
      <c r="U251" s="286">
        <v>7400892.25</v>
      </c>
      <c r="V251" s="286">
        <v>0</v>
      </c>
      <c r="W251" s="286">
        <v>150000</v>
      </c>
      <c r="X251" s="286">
        <v>0</v>
      </c>
      <c r="Y251" s="286">
        <v>0</v>
      </c>
      <c r="Z251" s="286">
        <v>0</v>
      </c>
      <c r="AA251" s="286">
        <v>0</v>
      </c>
      <c r="AB251" s="286">
        <v>0</v>
      </c>
      <c r="AC251" s="286">
        <v>0</v>
      </c>
      <c r="AD251" s="286">
        <v>0</v>
      </c>
    </row>
    <row r="252" spans="1:30" x14ac:dyDescent="0.15">
      <c r="A252" s="286">
        <v>3899</v>
      </c>
      <c r="B252" s="286" t="s">
        <v>696</v>
      </c>
      <c r="C252" s="286">
        <v>1320147.17</v>
      </c>
      <c r="D252" s="286">
        <v>0</v>
      </c>
      <c r="E252" s="286">
        <v>0</v>
      </c>
      <c r="F252" s="286">
        <v>0</v>
      </c>
      <c r="G252" s="286">
        <v>0</v>
      </c>
      <c r="H252" s="286">
        <v>0</v>
      </c>
      <c r="I252" s="286">
        <v>0</v>
      </c>
      <c r="J252" s="286">
        <v>0</v>
      </c>
      <c r="K252" s="286">
        <v>0</v>
      </c>
      <c r="L252" s="286">
        <v>0</v>
      </c>
      <c r="M252" s="286">
        <v>0</v>
      </c>
      <c r="N252" s="286">
        <v>0</v>
      </c>
      <c r="O252" s="286">
        <v>0</v>
      </c>
      <c r="P252" s="286">
        <v>0</v>
      </c>
      <c r="Q252" s="286">
        <v>0</v>
      </c>
      <c r="R252" s="286">
        <v>0</v>
      </c>
      <c r="S252" s="286">
        <v>0</v>
      </c>
      <c r="T252" s="286">
        <v>0</v>
      </c>
      <c r="U252" s="286">
        <v>672147.17</v>
      </c>
      <c r="V252" s="286">
        <v>0</v>
      </c>
      <c r="W252" s="286">
        <v>648000</v>
      </c>
      <c r="X252" s="286">
        <v>0</v>
      </c>
      <c r="Y252" s="286">
        <v>0</v>
      </c>
      <c r="Z252" s="286">
        <v>0</v>
      </c>
      <c r="AA252" s="286">
        <v>0</v>
      </c>
      <c r="AB252" s="286">
        <v>0</v>
      </c>
      <c r="AC252" s="286">
        <v>0</v>
      </c>
      <c r="AD252" s="286">
        <v>0</v>
      </c>
    </row>
    <row r="253" spans="1:30" x14ac:dyDescent="0.15">
      <c r="A253" s="286">
        <v>3906</v>
      </c>
      <c r="B253" s="286" t="s">
        <v>697</v>
      </c>
      <c r="C253" s="286">
        <v>1487631.04</v>
      </c>
      <c r="D253" s="286">
        <v>0</v>
      </c>
      <c r="E253" s="286">
        <v>0</v>
      </c>
      <c r="F253" s="286">
        <v>34082.269999999997</v>
      </c>
      <c r="G253" s="286">
        <v>0</v>
      </c>
      <c r="H253" s="286">
        <v>0</v>
      </c>
      <c r="I253" s="286">
        <v>0</v>
      </c>
      <c r="J253" s="286">
        <v>0</v>
      </c>
      <c r="K253" s="286">
        <v>0</v>
      </c>
      <c r="L253" s="286">
        <v>0</v>
      </c>
      <c r="M253" s="286">
        <v>0</v>
      </c>
      <c r="N253" s="286">
        <v>0</v>
      </c>
      <c r="O253" s="286">
        <v>0</v>
      </c>
      <c r="P253" s="286">
        <v>0</v>
      </c>
      <c r="Q253" s="286">
        <v>0</v>
      </c>
      <c r="R253" s="286">
        <v>0</v>
      </c>
      <c r="S253" s="286">
        <v>0</v>
      </c>
      <c r="T253" s="286">
        <v>0</v>
      </c>
      <c r="U253" s="286">
        <v>1420977.93</v>
      </c>
      <c r="V253" s="286">
        <v>34082.269999999997</v>
      </c>
      <c r="W253" s="286">
        <v>0</v>
      </c>
      <c r="X253" s="286">
        <v>66653.11</v>
      </c>
      <c r="Y253" s="286">
        <v>0</v>
      </c>
      <c r="Z253" s="286">
        <v>0</v>
      </c>
      <c r="AA253" s="286">
        <v>0</v>
      </c>
      <c r="AB253" s="286">
        <v>0</v>
      </c>
      <c r="AC253" s="286">
        <v>0</v>
      </c>
      <c r="AD253" s="286">
        <v>0</v>
      </c>
    </row>
    <row r="254" spans="1:30" x14ac:dyDescent="0.15">
      <c r="A254" s="286">
        <v>3920</v>
      </c>
      <c r="B254" s="286" t="s">
        <v>698</v>
      </c>
      <c r="C254" s="286">
        <v>332400.65999999997</v>
      </c>
      <c r="D254" s="286">
        <v>0</v>
      </c>
      <c r="E254" s="286">
        <v>0</v>
      </c>
      <c r="F254" s="286">
        <v>0</v>
      </c>
      <c r="G254" s="286">
        <v>0</v>
      </c>
      <c r="H254" s="286">
        <v>0</v>
      </c>
      <c r="I254" s="286">
        <v>0</v>
      </c>
      <c r="J254" s="286">
        <v>0</v>
      </c>
      <c r="K254" s="286">
        <v>0</v>
      </c>
      <c r="L254" s="286">
        <v>0</v>
      </c>
      <c r="M254" s="286">
        <v>0</v>
      </c>
      <c r="N254" s="286">
        <v>0</v>
      </c>
      <c r="O254" s="286">
        <v>0</v>
      </c>
      <c r="P254" s="286">
        <v>0</v>
      </c>
      <c r="Q254" s="286">
        <v>0</v>
      </c>
      <c r="R254" s="286">
        <v>0</v>
      </c>
      <c r="S254" s="286">
        <v>0</v>
      </c>
      <c r="T254" s="286">
        <v>0</v>
      </c>
      <c r="U254" s="286">
        <v>330865.65999999997</v>
      </c>
      <c r="V254" s="286">
        <v>1535</v>
      </c>
      <c r="W254" s="286">
        <v>0</v>
      </c>
      <c r="X254" s="286">
        <v>0</v>
      </c>
      <c r="Y254" s="286">
        <v>0</v>
      </c>
      <c r="Z254" s="286">
        <v>0</v>
      </c>
      <c r="AA254" s="286">
        <v>0</v>
      </c>
      <c r="AB254" s="286">
        <v>0</v>
      </c>
      <c r="AC254" s="286">
        <v>0</v>
      </c>
      <c r="AD254" s="286">
        <v>0</v>
      </c>
    </row>
    <row r="255" spans="1:30" x14ac:dyDescent="0.15">
      <c r="A255" s="286">
        <v>3925</v>
      </c>
      <c r="B255" s="286" t="s">
        <v>699</v>
      </c>
      <c r="C255" s="286">
        <v>4654712.71</v>
      </c>
      <c r="D255" s="286">
        <v>0</v>
      </c>
      <c r="E255" s="286">
        <v>0</v>
      </c>
      <c r="F255" s="286">
        <v>0</v>
      </c>
      <c r="G255" s="286">
        <v>0</v>
      </c>
      <c r="H255" s="286">
        <v>0</v>
      </c>
      <c r="I255" s="286">
        <v>0</v>
      </c>
      <c r="J255" s="286">
        <v>0</v>
      </c>
      <c r="K255" s="286">
        <v>21966.87</v>
      </c>
      <c r="L255" s="286">
        <v>0</v>
      </c>
      <c r="M255" s="286">
        <v>0</v>
      </c>
      <c r="N255" s="286">
        <v>0</v>
      </c>
      <c r="O255" s="286">
        <v>0</v>
      </c>
      <c r="P255" s="286">
        <v>0</v>
      </c>
      <c r="Q255" s="286">
        <v>0</v>
      </c>
      <c r="R255" s="286">
        <v>0</v>
      </c>
      <c r="S255" s="286">
        <v>0</v>
      </c>
      <c r="T255" s="286">
        <v>0</v>
      </c>
      <c r="U255" s="286">
        <v>4654712.71</v>
      </c>
      <c r="V255" s="286">
        <v>0</v>
      </c>
      <c r="W255" s="286">
        <v>0</v>
      </c>
      <c r="X255" s="286">
        <v>0</v>
      </c>
      <c r="Y255" s="286">
        <v>0</v>
      </c>
      <c r="Z255" s="286">
        <v>21966.87</v>
      </c>
      <c r="AA255" s="286">
        <v>0</v>
      </c>
      <c r="AB255" s="286">
        <v>0</v>
      </c>
      <c r="AC255" s="286">
        <v>0</v>
      </c>
      <c r="AD255" s="286">
        <v>0</v>
      </c>
    </row>
    <row r="256" spans="1:30" x14ac:dyDescent="0.15">
      <c r="A256" s="286">
        <v>3934</v>
      </c>
      <c r="B256" s="286" t="s">
        <v>700</v>
      </c>
      <c r="C256" s="286">
        <v>901165.65</v>
      </c>
      <c r="D256" s="286">
        <v>0</v>
      </c>
      <c r="E256" s="286">
        <v>0</v>
      </c>
      <c r="F256" s="286">
        <v>0</v>
      </c>
      <c r="G256" s="286">
        <v>0</v>
      </c>
      <c r="H256" s="286">
        <v>0</v>
      </c>
      <c r="I256" s="286">
        <v>0</v>
      </c>
      <c r="J256" s="286">
        <v>0</v>
      </c>
      <c r="K256" s="286">
        <v>0</v>
      </c>
      <c r="L256" s="286">
        <v>0</v>
      </c>
      <c r="M256" s="286">
        <v>0</v>
      </c>
      <c r="N256" s="286">
        <v>0</v>
      </c>
      <c r="O256" s="286">
        <v>0</v>
      </c>
      <c r="P256" s="286">
        <v>0</v>
      </c>
      <c r="Q256" s="286">
        <v>0</v>
      </c>
      <c r="R256" s="286">
        <v>0</v>
      </c>
      <c r="S256" s="286">
        <v>0</v>
      </c>
      <c r="T256" s="286">
        <v>0</v>
      </c>
      <c r="U256" s="286">
        <v>901165.65</v>
      </c>
      <c r="V256" s="286">
        <v>0</v>
      </c>
      <c r="W256" s="286">
        <v>0</v>
      </c>
      <c r="X256" s="286">
        <v>0</v>
      </c>
      <c r="Y256" s="286">
        <v>0</v>
      </c>
      <c r="Z256" s="286">
        <v>0</v>
      </c>
      <c r="AA256" s="286">
        <v>0</v>
      </c>
      <c r="AB256" s="286">
        <v>0</v>
      </c>
      <c r="AC256" s="286">
        <v>0</v>
      </c>
      <c r="AD256" s="286">
        <v>0</v>
      </c>
    </row>
    <row r="257" spans="1:30" x14ac:dyDescent="0.15">
      <c r="A257" s="286">
        <v>3941</v>
      </c>
      <c r="B257" s="286" t="s">
        <v>701</v>
      </c>
      <c r="C257" s="286">
        <v>668125.99</v>
      </c>
      <c r="D257" s="286">
        <v>0</v>
      </c>
      <c r="E257" s="286">
        <v>0</v>
      </c>
      <c r="F257" s="286">
        <v>0</v>
      </c>
      <c r="G257" s="286">
        <v>0</v>
      </c>
      <c r="H257" s="286">
        <v>0</v>
      </c>
      <c r="I257" s="286">
        <v>0</v>
      </c>
      <c r="J257" s="286">
        <v>0</v>
      </c>
      <c r="K257" s="286">
        <v>0</v>
      </c>
      <c r="L257" s="286">
        <v>0</v>
      </c>
      <c r="M257" s="286">
        <v>0</v>
      </c>
      <c r="N257" s="286">
        <v>0</v>
      </c>
      <c r="O257" s="286">
        <v>0</v>
      </c>
      <c r="P257" s="286">
        <v>0</v>
      </c>
      <c r="Q257" s="286">
        <v>0</v>
      </c>
      <c r="R257" s="286">
        <v>0</v>
      </c>
      <c r="S257" s="286">
        <v>0</v>
      </c>
      <c r="T257" s="286">
        <v>0</v>
      </c>
      <c r="U257" s="286">
        <v>668125.99</v>
      </c>
      <c r="V257" s="286">
        <v>0</v>
      </c>
      <c r="W257" s="286">
        <v>0</v>
      </c>
      <c r="X257" s="286">
        <v>0</v>
      </c>
      <c r="Y257" s="286">
        <v>0</v>
      </c>
      <c r="Z257" s="286">
        <v>0</v>
      </c>
      <c r="AA257" s="286">
        <v>0</v>
      </c>
      <c r="AB257" s="286">
        <v>0</v>
      </c>
      <c r="AC257" s="286">
        <v>0</v>
      </c>
      <c r="AD257" s="286">
        <v>0</v>
      </c>
    </row>
    <row r="258" spans="1:30" x14ac:dyDescent="0.15">
      <c r="A258" s="286">
        <v>3948</v>
      </c>
      <c r="B258" s="286" t="s">
        <v>702</v>
      </c>
      <c r="C258" s="286">
        <v>795239.78</v>
      </c>
      <c r="D258" s="286">
        <v>0</v>
      </c>
      <c r="E258" s="286">
        <v>0</v>
      </c>
      <c r="F258" s="286">
        <v>0</v>
      </c>
      <c r="G258" s="286">
        <v>0</v>
      </c>
      <c r="H258" s="286">
        <v>0</v>
      </c>
      <c r="I258" s="286">
        <v>0</v>
      </c>
      <c r="J258" s="286">
        <v>0</v>
      </c>
      <c r="K258" s="286">
        <v>0</v>
      </c>
      <c r="L258" s="286">
        <v>0</v>
      </c>
      <c r="M258" s="286">
        <v>0</v>
      </c>
      <c r="N258" s="286">
        <v>0</v>
      </c>
      <c r="O258" s="286">
        <v>0</v>
      </c>
      <c r="P258" s="286">
        <v>0</v>
      </c>
      <c r="Q258" s="286">
        <v>0</v>
      </c>
      <c r="R258" s="286">
        <v>0</v>
      </c>
      <c r="S258" s="286">
        <v>0</v>
      </c>
      <c r="T258" s="286">
        <v>0</v>
      </c>
      <c r="U258" s="286">
        <v>785604.85</v>
      </c>
      <c r="V258" s="286">
        <v>0</v>
      </c>
      <c r="W258" s="286">
        <v>0</v>
      </c>
      <c r="X258" s="286">
        <v>9634.93</v>
      </c>
      <c r="Y258" s="286">
        <v>0</v>
      </c>
      <c r="Z258" s="286">
        <v>0</v>
      </c>
      <c r="AA258" s="286">
        <v>0</v>
      </c>
      <c r="AB258" s="286">
        <v>0</v>
      </c>
      <c r="AC258" s="286">
        <v>0</v>
      </c>
      <c r="AD258" s="286">
        <v>0</v>
      </c>
    </row>
    <row r="259" spans="1:30" x14ac:dyDescent="0.15">
      <c r="A259" s="286">
        <v>3955</v>
      </c>
      <c r="B259" s="286" t="s">
        <v>703</v>
      </c>
      <c r="C259" s="286">
        <v>2540250.35</v>
      </c>
      <c r="D259" s="286">
        <v>0</v>
      </c>
      <c r="E259" s="286">
        <v>0</v>
      </c>
      <c r="F259" s="286">
        <v>0</v>
      </c>
      <c r="G259" s="286">
        <v>0</v>
      </c>
      <c r="H259" s="286">
        <v>0</v>
      </c>
      <c r="I259" s="286">
        <v>0</v>
      </c>
      <c r="J259" s="286">
        <v>0</v>
      </c>
      <c r="K259" s="286">
        <v>0</v>
      </c>
      <c r="L259" s="286">
        <v>0</v>
      </c>
      <c r="M259" s="286">
        <v>0</v>
      </c>
      <c r="N259" s="286">
        <v>0</v>
      </c>
      <c r="O259" s="286">
        <v>0</v>
      </c>
      <c r="P259" s="286">
        <v>0</v>
      </c>
      <c r="Q259" s="286">
        <v>0</v>
      </c>
      <c r="R259" s="286">
        <v>0</v>
      </c>
      <c r="S259" s="286">
        <v>0</v>
      </c>
      <c r="T259" s="286">
        <v>0</v>
      </c>
      <c r="U259" s="286">
        <v>2391036.92</v>
      </c>
      <c r="V259" s="286">
        <v>47213.43</v>
      </c>
      <c r="W259" s="286">
        <v>102000</v>
      </c>
      <c r="X259" s="286">
        <v>0</v>
      </c>
      <c r="Y259" s="286">
        <v>0</v>
      </c>
      <c r="Z259" s="286">
        <v>0</v>
      </c>
      <c r="AA259" s="286">
        <v>0</v>
      </c>
      <c r="AB259" s="286">
        <v>0</v>
      </c>
      <c r="AC259" s="286">
        <v>0</v>
      </c>
      <c r="AD259" s="286">
        <v>0</v>
      </c>
    </row>
    <row r="260" spans="1:30" x14ac:dyDescent="0.15">
      <c r="A260" s="286">
        <v>3962</v>
      </c>
      <c r="B260" s="286" t="s">
        <v>704</v>
      </c>
      <c r="C260" s="286">
        <v>3420378.97</v>
      </c>
      <c r="D260" s="286">
        <v>0</v>
      </c>
      <c r="E260" s="286">
        <v>0</v>
      </c>
      <c r="F260" s="286">
        <v>0</v>
      </c>
      <c r="G260" s="286">
        <v>0</v>
      </c>
      <c r="H260" s="286">
        <v>0</v>
      </c>
      <c r="I260" s="286">
        <v>0</v>
      </c>
      <c r="J260" s="286">
        <v>0</v>
      </c>
      <c r="K260" s="286">
        <v>0</v>
      </c>
      <c r="L260" s="286">
        <v>0</v>
      </c>
      <c r="M260" s="286">
        <v>0</v>
      </c>
      <c r="N260" s="286">
        <v>0</v>
      </c>
      <c r="O260" s="286">
        <v>0</v>
      </c>
      <c r="P260" s="286">
        <v>0</v>
      </c>
      <c r="Q260" s="286">
        <v>0</v>
      </c>
      <c r="R260" s="286">
        <v>0</v>
      </c>
      <c r="S260" s="286">
        <v>0</v>
      </c>
      <c r="T260" s="286">
        <v>0</v>
      </c>
      <c r="U260" s="286">
        <v>3420378.97</v>
      </c>
      <c r="V260" s="286">
        <v>0</v>
      </c>
      <c r="W260" s="286">
        <v>0</v>
      </c>
      <c r="X260" s="286">
        <v>0</v>
      </c>
      <c r="Y260" s="286">
        <v>0</v>
      </c>
      <c r="Z260" s="286">
        <v>0</v>
      </c>
      <c r="AA260" s="286">
        <v>0</v>
      </c>
      <c r="AB260" s="286">
        <v>0</v>
      </c>
      <c r="AC260" s="286">
        <v>0</v>
      </c>
      <c r="AD260" s="286">
        <v>0</v>
      </c>
    </row>
    <row r="261" spans="1:30" x14ac:dyDescent="0.15">
      <c r="A261" s="286">
        <v>3969</v>
      </c>
      <c r="B261" s="286" t="s">
        <v>705</v>
      </c>
      <c r="C261" s="286">
        <v>415045.4</v>
      </c>
      <c r="D261" s="286">
        <v>0</v>
      </c>
      <c r="E261" s="286">
        <v>0</v>
      </c>
      <c r="F261" s="286">
        <v>0</v>
      </c>
      <c r="G261" s="286">
        <v>0</v>
      </c>
      <c r="H261" s="286">
        <v>0</v>
      </c>
      <c r="I261" s="286">
        <v>0</v>
      </c>
      <c r="J261" s="286">
        <v>0</v>
      </c>
      <c r="K261" s="286">
        <v>0</v>
      </c>
      <c r="L261" s="286">
        <v>0</v>
      </c>
      <c r="M261" s="286">
        <v>0</v>
      </c>
      <c r="N261" s="286">
        <v>0</v>
      </c>
      <c r="O261" s="286">
        <v>0</v>
      </c>
      <c r="P261" s="286">
        <v>0</v>
      </c>
      <c r="Q261" s="286">
        <v>0</v>
      </c>
      <c r="R261" s="286">
        <v>0</v>
      </c>
      <c r="S261" s="286">
        <v>0</v>
      </c>
      <c r="T261" s="286">
        <v>0</v>
      </c>
      <c r="U261" s="286">
        <v>407923.4</v>
      </c>
      <c r="V261" s="286">
        <v>7122</v>
      </c>
      <c r="W261" s="286">
        <v>0</v>
      </c>
      <c r="X261" s="286">
        <v>0</v>
      </c>
      <c r="Y261" s="286">
        <v>0</v>
      </c>
      <c r="Z261" s="286">
        <v>0</v>
      </c>
      <c r="AA261" s="286">
        <v>0</v>
      </c>
      <c r="AB261" s="286">
        <v>0</v>
      </c>
      <c r="AC261" s="286">
        <v>0</v>
      </c>
      <c r="AD261" s="286">
        <v>0</v>
      </c>
    </row>
    <row r="262" spans="1:30" x14ac:dyDescent="0.15">
      <c r="A262" s="286">
        <v>3976</v>
      </c>
      <c r="B262" s="286" t="s">
        <v>706</v>
      </c>
      <c r="C262" s="286">
        <v>330158.05</v>
      </c>
      <c r="D262" s="286">
        <v>0</v>
      </c>
      <c r="E262" s="286">
        <v>0</v>
      </c>
      <c r="F262" s="286">
        <v>0</v>
      </c>
      <c r="G262" s="286">
        <v>0</v>
      </c>
      <c r="H262" s="286">
        <v>0</v>
      </c>
      <c r="I262" s="286">
        <v>0</v>
      </c>
      <c r="J262" s="286">
        <v>0</v>
      </c>
      <c r="K262" s="286">
        <v>0</v>
      </c>
      <c r="L262" s="286">
        <v>0</v>
      </c>
      <c r="M262" s="286">
        <v>0</v>
      </c>
      <c r="N262" s="286">
        <v>0</v>
      </c>
      <c r="O262" s="286">
        <v>0</v>
      </c>
      <c r="P262" s="286">
        <v>0</v>
      </c>
      <c r="Q262" s="286">
        <v>0</v>
      </c>
      <c r="R262" s="286">
        <v>0</v>
      </c>
      <c r="S262" s="286">
        <v>0</v>
      </c>
      <c r="T262" s="286">
        <v>0</v>
      </c>
      <c r="U262" s="286">
        <v>330158.05</v>
      </c>
      <c r="V262" s="286">
        <v>0</v>
      </c>
      <c r="W262" s="286">
        <v>0</v>
      </c>
      <c r="X262" s="286">
        <v>0</v>
      </c>
      <c r="Y262" s="286">
        <v>0</v>
      </c>
      <c r="Z262" s="286">
        <v>0</v>
      </c>
      <c r="AA262" s="286">
        <v>0</v>
      </c>
      <c r="AB262" s="286">
        <v>0</v>
      </c>
      <c r="AC262" s="286">
        <v>0</v>
      </c>
      <c r="AD262" s="286">
        <v>0</v>
      </c>
    </row>
    <row r="263" spans="1:30" x14ac:dyDescent="0.15">
      <c r="A263" s="286">
        <v>3983</v>
      </c>
      <c r="B263" s="286" t="s">
        <v>707</v>
      </c>
      <c r="C263" s="286">
        <v>2529892.41</v>
      </c>
      <c r="D263" s="286">
        <v>0</v>
      </c>
      <c r="E263" s="286">
        <v>0</v>
      </c>
      <c r="F263" s="286">
        <v>0</v>
      </c>
      <c r="G263" s="286">
        <v>0</v>
      </c>
      <c r="H263" s="286">
        <v>0</v>
      </c>
      <c r="I263" s="286">
        <v>0</v>
      </c>
      <c r="J263" s="286">
        <v>0</v>
      </c>
      <c r="K263" s="286">
        <v>0</v>
      </c>
      <c r="L263" s="286">
        <v>0</v>
      </c>
      <c r="M263" s="286">
        <v>0</v>
      </c>
      <c r="N263" s="286">
        <v>0</v>
      </c>
      <c r="O263" s="286">
        <v>0</v>
      </c>
      <c r="P263" s="286">
        <v>0</v>
      </c>
      <c r="Q263" s="286">
        <v>0</v>
      </c>
      <c r="R263" s="286">
        <v>0</v>
      </c>
      <c r="S263" s="286">
        <v>0</v>
      </c>
      <c r="T263" s="286">
        <v>0</v>
      </c>
      <c r="U263" s="286">
        <v>2509742.41</v>
      </c>
      <c r="V263" s="286">
        <v>0</v>
      </c>
      <c r="W263" s="286">
        <v>20150</v>
      </c>
      <c r="X263" s="286">
        <v>0</v>
      </c>
      <c r="Y263" s="286">
        <v>0</v>
      </c>
      <c r="Z263" s="286">
        <v>0</v>
      </c>
      <c r="AA263" s="286">
        <v>0</v>
      </c>
      <c r="AB263" s="286">
        <v>0</v>
      </c>
      <c r="AC263" s="286">
        <v>0</v>
      </c>
      <c r="AD263" s="286">
        <v>0</v>
      </c>
    </row>
    <row r="264" spans="1:30" x14ac:dyDescent="0.15">
      <c r="A264" s="286">
        <v>3990</v>
      </c>
      <c r="B264" s="286" t="s">
        <v>708</v>
      </c>
      <c r="C264" s="286">
        <v>862483.67</v>
      </c>
      <c r="D264" s="286">
        <v>0</v>
      </c>
      <c r="E264" s="286">
        <v>0</v>
      </c>
      <c r="F264" s="286">
        <v>0</v>
      </c>
      <c r="G264" s="286">
        <v>0</v>
      </c>
      <c r="H264" s="286">
        <v>0</v>
      </c>
      <c r="I264" s="286">
        <v>0</v>
      </c>
      <c r="J264" s="286">
        <v>0</v>
      </c>
      <c r="K264" s="286">
        <v>0</v>
      </c>
      <c r="L264" s="286">
        <v>0</v>
      </c>
      <c r="M264" s="286">
        <v>0</v>
      </c>
      <c r="N264" s="286">
        <v>0</v>
      </c>
      <c r="O264" s="286">
        <v>0</v>
      </c>
      <c r="P264" s="286">
        <v>0</v>
      </c>
      <c r="Q264" s="286">
        <v>0</v>
      </c>
      <c r="R264" s="286">
        <v>0</v>
      </c>
      <c r="S264" s="286">
        <v>0</v>
      </c>
      <c r="T264" s="286">
        <v>0</v>
      </c>
      <c r="U264" s="286">
        <v>862483.67</v>
      </c>
      <c r="V264" s="286">
        <v>0</v>
      </c>
      <c r="W264" s="286">
        <v>0</v>
      </c>
      <c r="X264" s="286">
        <v>0</v>
      </c>
      <c r="Y264" s="286">
        <v>0</v>
      </c>
      <c r="Z264" s="286">
        <v>0</v>
      </c>
      <c r="AA264" s="286">
        <v>0</v>
      </c>
      <c r="AB264" s="286">
        <v>0</v>
      </c>
      <c r="AC264" s="286">
        <v>0</v>
      </c>
      <c r="AD264" s="286">
        <v>0</v>
      </c>
    </row>
    <row r="265" spans="1:30" x14ac:dyDescent="0.15">
      <c r="A265" s="286">
        <v>4011</v>
      </c>
      <c r="B265" s="286" t="s">
        <v>709</v>
      </c>
      <c r="C265" s="286">
        <v>103475.35</v>
      </c>
      <c r="D265" s="286">
        <v>0</v>
      </c>
      <c r="E265" s="286">
        <v>0</v>
      </c>
      <c r="F265" s="286">
        <v>0</v>
      </c>
      <c r="G265" s="286">
        <v>0</v>
      </c>
      <c r="H265" s="286">
        <v>0</v>
      </c>
      <c r="I265" s="286">
        <v>0</v>
      </c>
      <c r="J265" s="286">
        <v>0</v>
      </c>
      <c r="K265" s="286">
        <v>2814.49</v>
      </c>
      <c r="L265" s="286">
        <v>0</v>
      </c>
      <c r="M265" s="286">
        <v>0</v>
      </c>
      <c r="N265" s="286">
        <v>0</v>
      </c>
      <c r="O265" s="286">
        <v>0</v>
      </c>
      <c r="P265" s="286">
        <v>0</v>
      </c>
      <c r="Q265" s="286">
        <v>0</v>
      </c>
      <c r="R265" s="286">
        <v>0</v>
      </c>
      <c r="S265" s="286">
        <v>0</v>
      </c>
      <c r="T265" s="286">
        <v>0</v>
      </c>
      <c r="U265" s="286">
        <v>103475.35</v>
      </c>
      <c r="V265" s="286">
        <v>0</v>
      </c>
      <c r="W265" s="286">
        <v>0</v>
      </c>
      <c r="X265" s="286">
        <v>0</v>
      </c>
      <c r="Y265" s="286">
        <v>0</v>
      </c>
      <c r="Z265" s="286">
        <v>2814.49</v>
      </c>
      <c r="AA265" s="286">
        <v>0</v>
      </c>
      <c r="AB265" s="286">
        <v>0</v>
      </c>
      <c r="AC265" s="286">
        <v>0</v>
      </c>
      <c r="AD265" s="286">
        <v>0</v>
      </c>
    </row>
    <row r="266" spans="1:30" x14ac:dyDescent="0.15">
      <c r="A266" s="286">
        <v>4018</v>
      </c>
      <c r="B266" s="286" t="s">
        <v>710</v>
      </c>
      <c r="C266" s="286">
        <v>5677356.9900000002</v>
      </c>
      <c r="D266" s="286">
        <v>0</v>
      </c>
      <c r="E266" s="286">
        <v>0</v>
      </c>
      <c r="F266" s="286">
        <v>0</v>
      </c>
      <c r="G266" s="286">
        <v>0</v>
      </c>
      <c r="H266" s="286">
        <v>0</v>
      </c>
      <c r="I266" s="286">
        <v>0</v>
      </c>
      <c r="J266" s="286">
        <v>0</v>
      </c>
      <c r="K266" s="286">
        <v>0</v>
      </c>
      <c r="L266" s="286">
        <v>0</v>
      </c>
      <c r="M266" s="286">
        <v>0</v>
      </c>
      <c r="N266" s="286">
        <v>0</v>
      </c>
      <c r="O266" s="286">
        <v>0</v>
      </c>
      <c r="P266" s="286">
        <v>0</v>
      </c>
      <c r="Q266" s="286">
        <v>0</v>
      </c>
      <c r="R266" s="286">
        <v>0</v>
      </c>
      <c r="S266" s="286">
        <v>0</v>
      </c>
      <c r="T266" s="286">
        <v>0</v>
      </c>
      <c r="U266" s="286">
        <v>5355829.99</v>
      </c>
      <c r="V266" s="286">
        <v>321527</v>
      </c>
      <c r="W266" s="286">
        <v>0</v>
      </c>
      <c r="X266" s="286">
        <v>0</v>
      </c>
      <c r="Y266" s="286">
        <v>0</v>
      </c>
      <c r="Z266" s="286">
        <v>0</v>
      </c>
      <c r="AA266" s="286">
        <v>0</v>
      </c>
      <c r="AB266" s="286">
        <v>0</v>
      </c>
      <c r="AC266" s="286">
        <v>0</v>
      </c>
      <c r="AD266" s="286">
        <v>0</v>
      </c>
    </row>
    <row r="267" spans="1:30" x14ac:dyDescent="0.15">
      <c r="A267" s="286">
        <v>4025</v>
      </c>
      <c r="B267" s="286" t="s">
        <v>711</v>
      </c>
      <c r="C267" s="286">
        <v>867385.54</v>
      </c>
      <c r="D267" s="286">
        <v>0</v>
      </c>
      <c r="E267" s="286">
        <v>0</v>
      </c>
      <c r="F267" s="286">
        <v>0</v>
      </c>
      <c r="G267" s="286">
        <v>0</v>
      </c>
      <c r="H267" s="286">
        <v>0</v>
      </c>
      <c r="I267" s="286">
        <v>0</v>
      </c>
      <c r="J267" s="286">
        <v>0</v>
      </c>
      <c r="K267" s="286">
        <v>0</v>
      </c>
      <c r="L267" s="286">
        <v>0</v>
      </c>
      <c r="M267" s="286">
        <v>0</v>
      </c>
      <c r="N267" s="286">
        <v>0</v>
      </c>
      <c r="O267" s="286">
        <v>0</v>
      </c>
      <c r="P267" s="286">
        <v>0</v>
      </c>
      <c r="Q267" s="286">
        <v>0</v>
      </c>
      <c r="R267" s="286">
        <v>0</v>
      </c>
      <c r="S267" s="286">
        <v>0</v>
      </c>
      <c r="T267" s="286">
        <v>0</v>
      </c>
      <c r="U267" s="286">
        <v>328128.42</v>
      </c>
      <c r="V267" s="286">
        <v>539257.12</v>
      </c>
      <c r="W267" s="286">
        <v>0</v>
      </c>
      <c r="X267" s="286">
        <v>0</v>
      </c>
      <c r="Y267" s="286">
        <v>0</v>
      </c>
      <c r="Z267" s="286">
        <v>0</v>
      </c>
      <c r="AA267" s="286">
        <v>0</v>
      </c>
      <c r="AB267" s="286">
        <v>0</v>
      </c>
      <c r="AC267" s="286">
        <v>0</v>
      </c>
      <c r="AD267" s="286">
        <v>0</v>
      </c>
    </row>
    <row r="268" spans="1:30" x14ac:dyDescent="0.15">
      <c r="A268" s="286">
        <v>4060</v>
      </c>
      <c r="B268" s="286" t="s">
        <v>712</v>
      </c>
      <c r="C268" s="286">
        <v>7463425.6299999999</v>
      </c>
      <c r="D268" s="286">
        <v>0</v>
      </c>
      <c r="E268" s="286">
        <v>0</v>
      </c>
      <c r="F268" s="286">
        <v>0</v>
      </c>
      <c r="G268" s="286">
        <v>0</v>
      </c>
      <c r="H268" s="286">
        <v>0</v>
      </c>
      <c r="I268" s="286">
        <v>0</v>
      </c>
      <c r="J268" s="286">
        <v>0</v>
      </c>
      <c r="K268" s="286">
        <v>0</v>
      </c>
      <c r="L268" s="286">
        <v>0</v>
      </c>
      <c r="M268" s="286">
        <v>0</v>
      </c>
      <c r="N268" s="286">
        <v>0</v>
      </c>
      <c r="O268" s="286">
        <v>0</v>
      </c>
      <c r="P268" s="286">
        <v>0</v>
      </c>
      <c r="Q268" s="286">
        <v>0</v>
      </c>
      <c r="R268" s="286">
        <v>0</v>
      </c>
      <c r="S268" s="286">
        <v>0</v>
      </c>
      <c r="T268" s="286">
        <v>0</v>
      </c>
      <c r="U268" s="286">
        <v>5420180.6299999999</v>
      </c>
      <c r="V268" s="286">
        <v>793245</v>
      </c>
      <c r="W268" s="286">
        <v>1250000</v>
      </c>
      <c r="X268" s="286">
        <v>0</v>
      </c>
      <c r="Y268" s="286">
        <v>0</v>
      </c>
      <c r="Z268" s="286">
        <v>0</v>
      </c>
      <c r="AA268" s="286">
        <v>0</v>
      </c>
      <c r="AB268" s="286">
        <v>0</v>
      </c>
      <c r="AC268" s="286">
        <v>0</v>
      </c>
      <c r="AD268" s="286">
        <v>0</v>
      </c>
    </row>
    <row r="269" spans="1:30" x14ac:dyDescent="0.15">
      <c r="A269" s="286">
        <v>4067</v>
      </c>
      <c r="B269" s="286" t="s">
        <v>713</v>
      </c>
      <c r="C269" s="286">
        <v>1413045.33</v>
      </c>
      <c r="D269" s="286">
        <v>0</v>
      </c>
      <c r="E269" s="286">
        <v>0</v>
      </c>
      <c r="F269" s="286">
        <v>0</v>
      </c>
      <c r="G269" s="286">
        <v>0</v>
      </c>
      <c r="H269" s="286">
        <v>0</v>
      </c>
      <c r="I269" s="286">
        <v>0</v>
      </c>
      <c r="J269" s="286">
        <v>0</v>
      </c>
      <c r="K269" s="286">
        <v>0</v>
      </c>
      <c r="L269" s="286">
        <v>0</v>
      </c>
      <c r="M269" s="286">
        <v>0</v>
      </c>
      <c r="N269" s="286">
        <v>0</v>
      </c>
      <c r="O269" s="286">
        <v>0</v>
      </c>
      <c r="P269" s="286">
        <v>0</v>
      </c>
      <c r="Q269" s="286">
        <v>0</v>
      </c>
      <c r="R269" s="286">
        <v>0</v>
      </c>
      <c r="S269" s="286">
        <v>0</v>
      </c>
      <c r="T269" s="286">
        <v>0</v>
      </c>
      <c r="U269" s="286">
        <v>1340256.8400000001</v>
      </c>
      <c r="V269" s="286">
        <v>0</v>
      </c>
      <c r="W269" s="286">
        <v>50000</v>
      </c>
      <c r="X269" s="286">
        <v>22788.49</v>
      </c>
      <c r="Y269" s="286">
        <v>0</v>
      </c>
      <c r="Z269" s="286">
        <v>0</v>
      </c>
      <c r="AA269" s="286">
        <v>0</v>
      </c>
      <c r="AB269" s="286">
        <v>0</v>
      </c>
      <c r="AC269" s="286">
        <v>0</v>
      </c>
      <c r="AD269" s="286">
        <v>0</v>
      </c>
    </row>
    <row r="270" spans="1:30" x14ac:dyDescent="0.15">
      <c r="A270" s="286">
        <v>4074</v>
      </c>
      <c r="B270" s="286" t="s">
        <v>714</v>
      </c>
      <c r="C270" s="286">
        <v>2478505.2799999998</v>
      </c>
      <c r="D270" s="286">
        <v>0</v>
      </c>
      <c r="E270" s="286">
        <v>0</v>
      </c>
      <c r="F270" s="286">
        <v>0</v>
      </c>
      <c r="G270" s="286">
        <v>0</v>
      </c>
      <c r="H270" s="286">
        <v>0</v>
      </c>
      <c r="I270" s="286">
        <v>0</v>
      </c>
      <c r="J270" s="286">
        <v>0</v>
      </c>
      <c r="K270" s="286">
        <v>0</v>
      </c>
      <c r="L270" s="286">
        <v>0</v>
      </c>
      <c r="M270" s="286">
        <v>0</v>
      </c>
      <c r="N270" s="286">
        <v>0</v>
      </c>
      <c r="O270" s="286">
        <v>0</v>
      </c>
      <c r="P270" s="286">
        <v>0</v>
      </c>
      <c r="Q270" s="286">
        <v>0</v>
      </c>
      <c r="R270" s="286">
        <v>0</v>
      </c>
      <c r="S270" s="286">
        <v>0</v>
      </c>
      <c r="T270" s="286">
        <v>0</v>
      </c>
      <c r="U270" s="286">
        <v>2214005.2799999998</v>
      </c>
      <c r="V270" s="286">
        <v>0</v>
      </c>
      <c r="W270" s="286">
        <v>264500</v>
      </c>
      <c r="X270" s="286">
        <v>0</v>
      </c>
      <c r="Y270" s="286">
        <v>0</v>
      </c>
      <c r="Z270" s="286">
        <v>0</v>
      </c>
      <c r="AA270" s="286">
        <v>0</v>
      </c>
      <c r="AB270" s="286">
        <v>0</v>
      </c>
      <c r="AC270" s="286">
        <v>0</v>
      </c>
      <c r="AD270" s="286">
        <v>0</v>
      </c>
    </row>
    <row r="271" spans="1:30" x14ac:dyDescent="0.15">
      <c r="A271" s="286">
        <v>4088</v>
      </c>
      <c r="B271" s="286" t="s">
        <v>715</v>
      </c>
      <c r="C271" s="286">
        <v>1348954.78</v>
      </c>
      <c r="D271" s="286">
        <v>0</v>
      </c>
      <c r="E271" s="286">
        <v>0</v>
      </c>
      <c r="F271" s="286">
        <v>0</v>
      </c>
      <c r="G271" s="286">
        <v>0</v>
      </c>
      <c r="H271" s="286">
        <v>0</v>
      </c>
      <c r="I271" s="286">
        <v>0</v>
      </c>
      <c r="J271" s="286">
        <v>0</v>
      </c>
      <c r="K271" s="286">
        <v>0</v>
      </c>
      <c r="L271" s="286">
        <v>0</v>
      </c>
      <c r="M271" s="286">
        <v>0</v>
      </c>
      <c r="N271" s="286">
        <v>0</v>
      </c>
      <c r="O271" s="286">
        <v>0</v>
      </c>
      <c r="P271" s="286">
        <v>0</v>
      </c>
      <c r="Q271" s="286">
        <v>0</v>
      </c>
      <c r="R271" s="286">
        <v>0</v>
      </c>
      <c r="S271" s="286">
        <v>0</v>
      </c>
      <c r="T271" s="286">
        <v>0</v>
      </c>
      <c r="U271" s="286">
        <v>1259954.78</v>
      </c>
      <c r="V271" s="286">
        <v>89000</v>
      </c>
      <c r="W271" s="286">
        <v>0</v>
      </c>
      <c r="X271" s="286">
        <v>0</v>
      </c>
      <c r="Y271" s="286">
        <v>0</v>
      </c>
      <c r="Z271" s="286">
        <v>0</v>
      </c>
      <c r="AA271" s="286">
        <v>0</v>
      </c>
      <c r="AB271" s="286">
        <v>0</v>
      </c>
      <c r="AC271" s="286">
        <v>0</v>
      </c>
      <c r="AD271" s="286">
        <v>0</v>
      </c>
    </row>
    <row r="272" spans="1:30" x14ac:dyDescent="0.15">
      <c r="A272" s="286">
        <v>4095</v>
      </c>
      <c r="B272" s="286" t="s">
        <v>716</v>
      </c>
      <c r="C272" s="286">
        <v>3545391.14</v>
      </c>
      <c r="D272" s="286">
        <v>0</v>
      </c>
      <c r="E272" s="286">
        <v>0</v>
      </c>
      <c r="F272" s="286">
        <v>0</v>
      </c>
      <c r="G272" s="286">
        <v>0</v>
      </c>
      <c r="H272" s="286">
        <v>0</v>
      </c>
      <c r="I272" s="286">
        <v>0</v>
      </c>
      <c r="J272" s="286">
        <v>0</v>
      </c>
      <c r="K272" s="286">
        <v>0</v>
      </c>
      <c r="L272" s="286">
        <v>0</v>
      </c>
      <c r="M272" s="286">
        <v>0</v>
      </c>
      <c r="N272" s="286">
        <v>0</v>
      </c>
      <c r="O272" s="286">
        <v>0</v>
      </c>
      <c r="P272" s="286">
        <v>0</v>
      </c>
      <c r="Q272" s="286">
        <v>0</v>
      </c>
      <c r="R272" s="286">
        <v>0</v>
      </c>
      <c r="S272" s="286">
        <v>0</v>
      </c>
      <c r="T272" s="286">
        <v>0</v>
      </c>
      <c r="U272" s="286">
        <v>3545391.14</v>
      </c>
      <c r="V272" s="286">
        <v>0</v>
      </c>
      <c r="W272" s="286">
        <v>0</v>
      </c>
      <c r="X272" s="286">
        <v>0</v>
      </c>
      <c r="Y272" s="286">
        <v>0</v>
      </c>
      <c r="Z272" s="286">
        <v>0</v>
      </c>
      <c r="AA272" s="286">
        <v>0</v>
      </c>
      <c r="AB272" s="286">
        <v>0</v>
      </c>
      <c r="AC272" s="286">
        <v>0</v>
      </c>
      <c r="AD272" s="286">
        <v>0</v>
      </c>
    </row>
    <row r="273" spans="1:30" x14ac:dyDescent="0.15">
      <c r="A273" s="286">
        <v>4137</v>
      </c>
      <c r="B273" s="286" t="s">
        <v>717</v>
      </c>
      <c r="C273" s="286">
        <v>1288661</v>
      </c>
      <c r="D273" s="286">
        <v>0</v>
      </c>
      <c r="E273" s="286">
        <v>0</v>
      </c>
      <c r="F273" s="286">
        <v>0</v>
      </c>
      <c r="G273" s="286">
        <v>0</v>
      </c>
      <c r="H273" s="286">
        <v>0</v>
      </c>
      <c r="I273" s="286">
        <v>0</v>
      </c>
      <c r="J273" s="286">
        <v>0</v>
      </c>
      <c r="K273" s="286">
        <v>0</v>
      </c>
      <c r="L273" s="286">
        <v>0</v>
      </c>
      <c r="M273" s="286">
        <v>0</v>
      </c>
      <c r="N273" s="286">
        <v>0</v>
      </c>
      <c r="O273" s="286">
        <v>0</v>
      </c>
      <c r="P273" s="286">
        <v>0</v>
      </c>
      <c r="Q273" s="286">
        <v>0</v>
      </c>
      <c r="R273" s="286">
        <v>0</v>
      </c>
      <c r="S273" s="286">
        <v>0</v>
      </c>
      <c r="T273" s="286">
        <v>0</v>
      </c>
      <c r="U273" s="286">
        <v>723661</v>
      </c>
      <c r="V273" s="286">
        <v>0</v>
      </c>
      <c r="W273" s="286">
        <v>565000</v>
      </c>
      <c r="X273" s="286">
        <v>0</v>
      </c>
      <c r="Y273" s="286">
        <v>0</v>
      </c>
      <c r="Z273" s="286">
        <v>0</v>
      </c>
      <c r="AA273" s="286">
        <v>0</v>
      </c>
      <c r="AB273" s="286">
        <v>0</v>
      </c>
      <c r="AC273" s="286">
        <v>0</v>
      </c>
      <c r="AD273" s="286">
        <v>0</v>
      </c>
    </row>
    <row r="274" spans="1:30" x14ac:dyDescent="0.15">
      <c r="A274" s="286">
        <v>4144</v>
      </c>
      <c r="B274" s="286" t="s">
        <v>718</v>
      </c>
      <c r="C274" s="286">
        <v>4832463.8600000003</v>
      </c>
      <c r="D274" s="286">
        <v>0</v>
      </c>
      <c r="E274" s="286">
        <v>0</v>
      </c>
      <c r="F274" s="286">
        <v>0</v>
      </c>
      <c r="G274" s="286">
        <v>0</v>
      </c>
      <c r="H274" s="286">
        <v>0</v>
      </c>
      <c r="I274" s="286">
        <v>0</v>
      </c>
      <c r="J274" s="286">
        <v>0</v>
      </c>
      <c r="K274" s="286">
        <v>0</v>
      </c>
      <c r="L274" s="286">
        <v>0</v>
      </c>
      <c r="M274" s="286">
        <v>3738</v>
      </c>
      <c r="N274" s="286">
        <v>0</v>
      </c>
      <c r="O274" s="286">
        <v>0</v>
      </c>
      <c r="P274" s="286">
        <v>0</v>
      </c>
      <c r="Q274" s="286">
        <v>0</v>
      </c>
      <c r="R274" s="286">
        <v>0</v>
      </c>
      <c r="S274" s="286">
        <v>0</v>
      </c>
      <c r="T274" s="286">
        <v>0</v>
      </c>
      <c r="U274" s="286">
        <v>4832463.8600000003</v>
      </c>
      <c r="V274" s="286">
        <v>0</v>
      </c>
      <c r="W274" s="286">
        <v>0</v>
      </c>
      <c r="X274" s="286">
        <v>0</v>
      </c>
      <c r="Y274" s="286">
        <v>0</v>
      </c>
      <c r="Z274" s="286">
        <v>3738</v>
      </c>
      <c r="AA274" s="286">
        <v>0</v>
      </c>
      <c r="AB274" s="286">
        <v>0</v>
      </c>
      <c r="AC274" s="286">
        <v>0</v>
      </c>
      <c r="AD274" s="286">
        <v>0</v>
      </c>
    </row>
    <row r="275" spans="1:30" x14ac:dyDescent="0.15">
      <c r="A275" s="286">
        <v>4151</v>
      </c>
      <c r="B275" s="286" t="s">
        <v>719</v>
      </c>
      <c r="C275" s="286">
        <v>819864.59</v>
      </c>
      <c r="D275" s="286">
        <v>0</v>
      </c>
      <c r="E275" s="286">
        <v>0</v>
      </c>
      <c r="F275" s="286">
        <v>0</v>
      </c>
      <c r="G275" s="286">
        <v>0</v>
      </c>
      <c r="H275" s="286">
        <v>0</v>
      </c>
      <c r="I275" s="286">
        <v>0</v>
      </c>
      <c r="J275" s="286">
        <v>0</v>
      </c>
      <c r="K275" s="286">
        <v>538.15</v>
      </c>
      <c r="L275" s="286">
        <v>0</v>
      </c>
      <c r="M275" s="286">
        <v>0</v>
      </c>
      <c r="N275" s="286">
        <v>0</v>
      </c>
      <c r="O275" s="286">
        <v>0</v>
      </c>
      <c r="P275" s="286">
        <v>0</v>
      </c>
      <c r="Q275" s="286">
        <v>0</v>
      </c>
      <c r="R275" s="286">
        <v>0</v>
      </c>
      <c r="S275" s="286">
        <v>0</v>
      </c>
      <c r="T275" s="286">
        <v>0</v>
      </c>
      <c r="U275" s="286">
        <v>819764.59</v>
      </c>
      <c r="V275" s="286">
        <v>0</v>
      </c>
      <c r="W275" s="286">
        <v>100</v>
      </c>
      <c r="X275" s="286">
        <v>0</v>
      </c>
      <c r="Y275" s="286">
        <v>0</v>
      </c>
      <c r="Z275" s="286">
        <v>538.15</v>
      </c>
      <c r="AA275" s="286">
        <v>0</v>
      </c>
      <c r="AB275" s="286">
        <v>0</v>
      </c>
      <c r="AC275" s="286">
        <v>0</v>
      </c>
      <c r="AD275" s="286">
        <v>0</v>
      </c>
    </row>
    <row r="276" spans="1:30" x14ac:dyDescent="0.15">
      <c r="A276" s="286">
        <v>4165</v>
      </c>
      <c r="B276" s="286" t="s">
        <v>720</v>
      </c>
      <c r="C276" s="286">
        <v>1487411.25</v>
      </c>
      <c r="D276" s="286">
        <v>0</v>
      </c>
      <c r="E276" s="286">
        <v>0</v>
      </c>
      <c r="F276" s="286">
        <v>0</v>
      </c>
      <c r="G276" s="286">
        <v>0</v>
      </c>
      <c r="H276" s="286">
        <v>0</v>
      </c>
      <c r="I276" s="286">
        <v>0</v>
      </c>
      <c r="J276" s="286">
        <v>0</v>
      </c>
      <c r="K276" s="286">
        <v>0</v>
      </c>
      <c r="L276" s="286">
        <v>0</v>
      </c>
      <c r="M276" s="286">
        <v>0</v>
      </c>
      <c r="N276" s="286">
        <v>0</v>
      </c>
      <c r="O276" s="286">
        <v>0</v>
      </c>
      <c r="P276" s="286">
        <v>0</v>
      </c>
      <c r="Q276" s="286">
        <v>0</v>
      </c>
      <c r="R276" s="286">
        <v>0</v>
      </c>
      <c r="S276" s="286">
        <v>0</v>
      </c>
      <c r="T276" s="286">
        <v>0</v>
      </c>
      <c r="U276" s="286">
        <v>1487411.25</v>
      </c>
      <c r="V276" s="286">
        <v>0</v>
      </c>
      <c r="W276" s="286">
        <v>0</v>
      </c>
      <c r="X276" s="286">
        <v>0</v>
      </c>
      <c r="Y276" s="286">
        <v>0</v>
      </c>
      <c r="Z276" s="286">
        <v>0</v>
      </c>
      <c r="AA276" s="286">
        <v>0</v>
      </c>
      <c r="AB276" s="286">
        <v>0</v>
      </c>
      <c r="AC276" s="286">
        <v>0</v>
      </c>
      <c r="AD276" s="286">
        <v>0</v>
      </c>
    </row>
    <row r="277" spans="1:30" x14ac:dyDescent="0.15">
      <c r="A277" s="286">
        <v>4179</v>
      </c>
      <c r="B277" s="286" t="s">
        <v>721</v>
      </c>
      <c r="C277" s="286">
        <v>16257930.970000001</v>
      </c>
      <c r="D277" s="286">
        <v>0</v>
      </c>
      <c r="E277" s="286">
        <v>0</v>
      </c>
      <c r="F277" s="286">
        <v>0</v>
      </c>
      <c r="G277" s="286">
        <v>0</v>
      </c>
      <c r="H277" s="286">
        <v>0</v>
      </c>
      <c r="I277" s="286">
        <v>0</v>
      </c>
      <c r="J277" s="286">
        <v>0</v>
      </c>
      <c r="K277" s="286">
        <v>64684.52</v>
      </c>
      <c r="L277" s="286">
        <v>0</v>
      </c>
      <c r="M277" s="286">
        <v>0</v>
      </c>
      <c r="N277" s="286">
        <v>0</v>
      </c>
      <c r="O277" s="286">
        <v>0</v>
      </c>
      <c r="P277" s="286">
        <v>0</v>
      </c>
      <c r="Q277" s="286">
        <v>0</v>
      </c>
      <c r="R277" s="286">
        <v>0</v>
      </c>
      <c r="S277" s="286">
        <v>0</v>
      </c>
      <c r="T277" s="286">
        <v>0</v>
      </c>
      <c r="U277" s="286">
        <v>16223880.970000001</v>
      </c>
      <c r="V277" s="286">
        <v>0</v>
      </c>
      <c r="W277" s="286">
        <v>0</v>
      </c>
      <c r="X277" s="286">
        <v>0</v>
      </c>
      <c r="Y277" s="286">
        <v>34050</v>
      </c>
      <c r="Z277" s="286">
        <v>64684.52</v>
      </c>
      <c r="AA277" s="286">
        <v>0</v>
      </c>
      <c r="AB277" s="286">
        <v>0</v>
      </c>
      <c r="AC277" s="286">
        <v>0</v>
      </c>
      <c r="AD277" s="286">
        <v>0</v>
      </c>
    </row>
    <row r="278" spans="1:30" x14ac:dyDescent="0.15">
      <c r="A278" s="286">
        <v>4186</v>
      </c>
      <c r="B278" s="286" t="s">
        <v>722</v>
      </c>
      <c r="C278" s="286">
        <v>1011935.05</v>
      </c>
      <c r="D278" s="286">
        <v>0</v>
      </c>
      <c r="E278" s="286">
        <v>0</v>
      </c>
      <c r="F278" s="286">
        <v>569952.88</v>
      </c>
      <c r="G278" s="286">
        <v>0</v>
      </c>
      <c r="H278" s="286">
        <v>0</v>
      </c>
      <c r="I278" s="286">
        <v>0</v>
      </c>
      <c r="J278" s="286">
        <v>0</v>
      </c>
      <c r="K278" s="286">
        <v>0</v>
      </c>
      <c r="L278" s="286">
        <v>0</v>
      </c>
      <c r="M278" s="286">
        <v>0</v>
      </c>
      <c r="N278" s="286">
        <v>0</v>
      </c>
      <c r="O278" s="286">
        <v>0</v>
      </c>
      <c r="P278" s="286">
        <v>0</v>
      </c>
      <c r="Q278" s="286">
        <v>0</v>
      </c>
      <c r="R278" s="286">
        <v>0</v>
      </c>
      <c r="S278" s="286">
        <v>0</v>
      </c>
      <c r="T278" s="286">
        <v>0</v>
      </c>
      <c r="U278" s="286">
        <v>810055.41</v>
      </c>
      <c r="V278" s="286">
        <v>569952.88</v>
      </c>
      <c r="W278" s="286">
        <v>200000</v>
      </c>
      <c r="X278" s="286">
        <v>1879.64</v>
      </c>
      <c r="Y278" s="286">
        <v>0</v>
      </c>
      <c r="Z278" s="286">
        <v>0</v>
      </c>
      <c r="AA278" s="286">
        <v>0</v>
      </c>
      <c r="AB278" s="286">
        <v>0</v>
      </c>
      <c r="AC278" s="286">
        <v>0</v>
      </c>
      <c r="AD278" s="286">
        <v>0</v>
      </c>
    </row>
    <row r="279" spans="1:30" x14ac:dyDescent="0.15">
      <c r="A279" s="286">
        <v>4207</v>
      </c>
      <c r="B279" s="286" t="s">
        <v>723</v>
      </c>
      <c r="C279" s="286">
        <v>587130.01</v>
      </c>
      <c r="D279" s="286">
        <v>0</v>
      </c>
      <c r="E279" s="286">
        <v>0</v>
      </c>
      <c r="F279" s="286">
        <v>0</v>
      </c>
      <c r="G279" s="286">
        <v>0</v>
      </c>
      <c r="H279" s="286">
        <v>0</v>
      </c>
      <c r="I279" s="286">
        <v>3685</v>
      </c>
      <c r="J279" s="286">
        <v>0</v>
      </c>
      <c r="K279" s="286">
        <v>0</v>
      </c>
      <c r="L279" s="286">
        <v>0</v>
      </c>
      <c r="M279" s="286">
        <v>0</v>
      </c>
      <c r="N279" s="286">
        <v>0</v>
      </c>
      <c r="O279" s="286">
        <v>0</v>
      </c>
      <c r="P279" s="286">
        <v>0</v>
      </c>
      <c r="Q279" s="286">
        <v>0</v>
      </c>
      <c r="R279" s="286">
        <v>0</v>
      </c>
      <c r="S279" s="286">
        <v>3685</v>
      </c>
      <c r="T279" s="286">
        <v>0</v>
      </c>
      <c r="U279" s="286">
        <v>344922.97</v>
      </c>
      <c r="V279" s="286">
        <v>225721.2</v>
      </c>
      <c r="W279" s="286">
        <v>500</v>
      </c>
      <c r="X279" s="286">
        <v>15985.84</v>
      </c>
      <c r="Y279" s="286">
        <v>0</v>
      </c>
      <c r="Z279" s="286">
        <v>0</v>
      </c>
      <c r="AA279" s="286">
        <v>0</v>
      </c>
      <c r="AB279" s="286">
        <v>0</v>
      </c>
      <c r="AC279" s="286">
        <v>0</v>
      </c>
      <c r="AD279" s="286">
        <v>0</v>
      </c>
    </row>
    <row r="280" spans="1:30" x14ac:dyDescent="0.15">
      <c r="A280" s="286">
        <v>4221</v>
      </c>
      <c r="B280" s="286" t="s">
        <v>724</v>
      </c>
      <c r="C280" s="286">
        <v>1391188.79</v>
      </c>
      <c r="D280" s="286">
        <v>0</v>
      </c>
      <c r="E280" s="286">
        <v>0</v>
      </c>
      <c r="F280" s="286">
        <v>0</v>
      </c>
      <c r="G280" s="286">
        <v>0</v>
      </c>
      <c r="H280" s="286">
        <v>0</v>
      </c>
      <c r="I280" s="286">
        <v>0</v>
      </c>
      <c r="J280" s="286">
        <v>0</v>
      </c>
      <c r="K280" s="286">
        <v>0</v>
      </c>
      <c r="L280" s="286">
        <v>0</v>
      </c>
      <c r="M280" s="286">
        <v>0</v>
      </c>
      <c r="N280" s="286">
        <v>0</v>
      </c>
      <c r="O280" s="286">
        <v>0</v>
      </c>
      <c r="P280" s="286">
        <v>0</v>
      </c>
      <c r="Q280" s="286">
        <v>0</v>
      </c>
      <c r="R280" s="286">
        <v>0</v>
      </c>
      <c r="S280" s="286">
        <v>0</v>
      </c>
      <c r="T280" s="286">
        <v>0</v>
      </c>
      <c r="U280" s="286">
        <v>1176420.19</v>
      </c>
      <c r="V280" s="286">
        <v>211032</v>
      </c>
      <c r="W280" s="286">
        <v>0</v>
      </c>
      <c r="X280" s="286">
        <v>3736.6</v>
      </c>
      <c r="Y280" s="286">
        <v>0</v>
      </c>
      <c r="Z280" s="286">
        <v>0</v>
      </c>
      <c r="AA280" s="286">
        <v>0</v>
      </c>
      <c r="AB280" s="286">
        <v>0</v>
      </c>
      <c r="AC280" s="286">
        <v>0</v>
      </c>
      <c r="AD280" s="286">
        <v>0</v>
      </c>
    </row>
    <row r="281" spans="1:30" x14ac:dyDescent="0.15">
      <c r="A281" s="286">
        <v>4228</v>
      </c>
      <c r="B281" s="286" t="s">
        <v>725</v>
      </c>
      <c r="C281" s="286">
        <v>610209.36</v>
      </c>
      <c r="D281" s="286">
        <v>0</v>
      </c>
      <c r="E281" s="286">
        <v>0</v>
      </c>
      <c r="F281" s="286">
        <v>0</v>
      </c>
      <c r="G281" s="286">
        <v>0</v>
      </c>
      <c r="H281" s="286">
        <v>0</v>
      </c>
      <c r="I281" s="286">
        <v>0</v>
      </c>
      <c r="J281" s="286">
        <v>0</v>
      </c>
      <c r="K281" s="286">
        <v>0</v>
      </c>
      <c r="L281" s="286">
        <v>0</v>
      </c>
      <c r="M281" s="286">
        <v>0</v>
      </c>
      <c r="N281" s="286">
        <v>0</v>
      </c>
      <c r="O281" s="286">
        <v>0</v>
      </c>
      <c r="P281" s="286">
        <v>0</v>
      </c>
      <c r="Q281" s="286">
        <v>0</v>
      </c>
      <c r="R281" s="286">
        <v>0</v>
      </c>
      <c r="S281" s="286">
        <v>0</v>
      </c>
      <c r="T281" s="286">
        <v>0</v>
      </c>
      <c r="U281" s="286">
        <v>610209.36</v>
      </c>
      <c r="V281" s="286">
        <v>0</v>
      </c>
      <c r="W281" s="286">
        <v>0</v>
      </c>
      <c r="X281" s="286">
        <v>0</v>
      </c>
      <c r="Y281" s="286">
        <v>0</v>
      </c>
      <c r="Z281" s="286">
        <v>0</v>
      </c>
      <c r="AA281" s="286">
        <v>0</v>
      </c>
      <c r="AB281" s="286">
        <v>0</v>
      </c>
      <c r="AC281" s="286">
        <v>0</v>
      </c>
      <c r="AD281" s="286">
        <v>0</v>
      </c>
    </row>
    <row r="282" spans="1:30" x14ac:dyDescent="0.15">
      <c r="A282" s="286">
        <v>4235</v>
      </c>
      <c r="B282" s="286" t="s">
        <v>726</v>
      </c>
      <c r="C282" s="286">
        <v>262369.03000000003</v>
      </c>
      <c r="D282" s="286">
        <v>0</v>
      </c>
      <c r="E282" s="286">
        <v>0</v>
      </c>
      <c r="F282" s="286">
        <v>0</v>
      </c>
      <c r="G282" s="286">
        <v>0</v>
      </c>
      <c r="H282" s="286">
        <v>0</v>
      </c>
      <c r="I282" s="286">
        <v>0</v>
      </c>
      <c r="J282" s="286">
        <v>0</v>
      </c>
      <c r="K282" s="286">
        <v>0</v>
      </c>
      <c r="L282" s="286">
        <v>0</v>
      </c>
      <c r="M282" s="286">
        <v>0</v>
      </c>
      <c r="N282" s="286">
        <v>0</v>
      </c>
      <c r="O282" s="286">
        <v>0</v>
      </c>
      <c r="P282" s="286">
        <v>0</v>
      </c>
      <c r="Q282" s="286">
        <v>0</v>
      </c>
      <c r="R282" s="286">
        <v>0</v>
      </c>
      <c r="S282" s="286">
        <v>0</v>
      </c>
      <c r="T282" s="286">
        <v>0</v>
      </c>
      <c r="U282" s="286">
        <v>262369.03000000003</v>
      </c>
      <c r="V282" s="286">
        <v>0</v>
      </c>
      <c r="W282" s="286">
        <v>0</v>
      </c>
      <c r="X282" s="286">
        <v>0</v>
      </c>
      <c r="Y282" s="286">
        <v>0</v>
      </c>
      <c r="Z282" s="286">
        <v>0</v>
      </c>
      <c r="AA282" s="286">
        <v>0</v>
      </c>
      <c r="AB282" s="286">
        <v>0</v>
      </c>
      <c r="AC282" s="286">
        <v>0</v>
      </c>
      <c r="AD282" s="286">
        <v>0</v>
      </c>
    </row>
    <row r="283" spans="1:30" x14ac:dyDescent="0.15">
      <c r="A283" s="286">
        <v>4263</v>
      </c>
      <c r="B283" s="286" t="s">
        <v>727</v>
      </c>
      <c r="C283" s="286">
        <v>474771.76</v>
      </c>
      <c r="D283" s="286">
        <v>0</v>
      </c>
      <c r="E283" s="286">
        <v>0</v>
      </c>
      <c r="F283" s="286">
        <v>0</v>
      </c>
      <c r="G283" s="286">
        <v>0</v>
      </c>
      <c r="H283" s="286">
        <v>0</v>
      </c>
      <c r="I283" s="286">
        <v>0</v>
      </c>
      <c r="J283" s="286">
        <v>0</v>
      </c>
      <c r="K283" s="286">
        <v>0</v>
      </c>
      <c r="L283" s="286">
        <v>0</v>
      </c>
      <c r="M283" s="286">
        <v>0</v>
      </c>
      <c r="N283" s="286">
        <v>0</v>
      </c>
      <c r="O283" s="286">
        <v>0</v>
      </c>
      <c r="P283" s="286">
        <v>0</v>
      </c>
      <c r="Q283" s="286">
        <v>0</v>
      </c>
      <c r="R283" s="286">
        <v>0</v>
      </c>
      <c r="S283" s="286">
        <v>0</v>
      </c>
      <c r="T283" s="286">
        <v>0</v>
      </c>
      <c r="U283" s="286">
        <v>405793.64</v>
      </c>
      <c r="V283" s="286">
        <v>0</v>
      </c>
      <c r="W283" s="286">
        <v>0</v>
      </c>
      <c r="X283" s="286">
        <v>0</v>
      </c>
      <c r="Y283" s="286">
        <v>68978.12</v>
      </c>
      <c r="Z283" s="286">
        <v>0</v>
      </c>
      <c r="AA283" s="286">
        <v>0</v>
      </c>
      <c r="AB283" s="286">
        <v>0</v>
      </c>
      <c r="AC283" s="286">
        <v>0</v>
      </c>
      <c r="AD283" s="286">
        <v>0</v>
      </c>
    </row>
    <row r="284" spans="1:30" x14ac:dyDescent="0.15">
      <c r="A284" s="286">
        <v>4270</v>
      </c>
      <c r="B284" s="286" t="s">
        <v>728</v>
      </c>
      <c r="C284" s="286">
        <v>437364.03</v>
      </c>
      <c r="D284" s="286">
        <v>0</v>
      </c>
      <c r="E284" s="286">
        <v>0</v>
      </c>
      <c r="F284" s="286">
        <v>0</v>
      </c>
      <c r="G284" s="286">
        <v>0</v>
      </c>
      <c r="H284" s="286">
        <v>0</v>
      </c>
      <c r="I284" s="286">
        <v>0</v>
      </c>
      <c r="J284" s="286">
        <v>0</v>
      </c>
      <c r="K284" s="286">
        <v>0</v>
      </c>
      <c r="L284" s="286">
        <v>0</v>
      </c>
      <c r="M284" s="286">
        <v>0</v>
      </c>
      <c r="N284" s="286">
        <v>0</v>
      </c>
      <c r="O284" s="286">
        <v>0</v>
      </c>
      <c r="P284" s="286">
        <v>0</v>
      </c>
      <c r="Q284" s="286">
        <v>0</v>
      </c>
      <c r="R284" s="286">
        <v>0</v>
      </c>
      <c r="S284" s="286">
        <v>0</v>
      </c>
      <c r="T284" s="286">
        <v>0</v>
      </c>
      <c r="U284" s="286">
        <v>404296.3</v>
      </c>
      <c r="V284" s="286">
        <v>0</v>
      </c>
      <c r="W284" s="286">
        <v>0</v>
      </c>
      <c r="X284" s="286">
        <v>33067.730000000003</v>
      </c>
      <c r="Y284" s="286">
        <v>0</v>
      </c>
      <c r="Z284" s="286">
        <v>0</v>
      </c>
      <c r="AA284" s="286">
        <v>0</v>
      </c>
      <c r="AB284" s="286">
        <v>0</v>
      </c>
      <c r="AC284" s="286">
        <v>0</v>
      </c>
      <c r="AD284" s="286">
        <v>0</v>
      </c>
    </row>
    <row r="285" spans="1:30" x14ac:dyDescent="0.15">
      <c r="A285" s="286">
        <v>4305</v>
      </c>
      <c r="B285" s="286" t="s">
        <v>729</v>
      </c>
      <c r="C285" s="286">
        <v>1434605.73</v>
      </c>
      <c r="D285" s="286">
        <v>0</v>
      </c>
      <c r="E285" s="286">
        <v>0</v>
      </c>
      <c r="F285" s="286">
        <v>0</v>
      </c>
      <c r="G285" s="286">
        <v>0</v>
      </c>
      <c r="H285" s="286">
        <v>0</v>
      </c>
      <c r="I285" s="286">
        <v>0</v>
      </c>
      <c r="J285" s="286">
        <v>0</v>
      </c>
      <c r="K285" s="286">
        <v>0</v>
      </c>
      <c r="L285" s="286">
        <v>0</v>
      </c>
      <c r="M285" s="286">
        <v>0</v>
      </c>
      <c r="N285" s="286">
        <v>0</v>
      </c>
      <c r="O285" s="286">
        <v>0</v>
      </c>
      <c r="P285" s="286">
        <v>0</v>
      </c>
      <c r="Q285" s="286">
        <v>0</v>
      </c>
      <c r="R285" s="286">
        <v>0</v>
      </c>
      <c r="S285" s="286">
        <v>0</v>
      </c>
      <c r="T285" s="286">
        <v>0</v>
      </c>
      <c r="U285" s="286">
        <v>959605.73</v>
      </c>
      <c r="V285" s="286">
        <v>0</v>
      </c>
      <c r="W285" s="286">
        <v>475000</v>
      </c>
      <c r="X285" s="286">
        <v>0</v>
      </c>
      <c r="Y285" s="286">
        <v>0</v>
      </c>
      <c r="Z285" s="286">
        <v>0</v>
      </c>
      <c r="AA285" s="286">
        <v>0</v>
      </c>
      <c r="AB285" s="286">
        <v>0</v>
      </c>
      <c r="AC285" s="286">
        <v>0</v>
      </c>
      <c r="AD285" s="286">
        <v>0</v>
      </c>
    </row>
    <row r="286" spans="1:30" x14ac:dyDescent="0.15">
      <c r="A286" s="286">
        <v>4312</v>
      </c>
      <c r="B286" s="286" t="s">
        <v>730</v>
      </c>
      <c r="C286" s="286">
        <v>2837876.13</v>
      </c>
      <c r="D286" s="286">
        <v>0</v>
      </c>
      <c r="E286" s="286">
        <v>0</v>
      </c>
      <c r="F286" s="286">
        <v>0</v>
      </c>
      <c r="G286" s="286">
        <v>0</v>
      </c>
      <c r="H286" s="286">
        <v>0</v>
      </c>
      <c r="I286" s="286">
        <v>0</v>
      </c>
      <c r="J286" s="286">
        <v>0</v>
      </c>
      <c r="K286" s="286">
        <v>0</v>
      </c>
      <c r="L286" s="286">
        <v>0</v>
      </c>
      <c r="M286" s="286">
        <v>0</v>
      </c>
      <c r="N286" s="286">
        <v>0</v>
      </c>
      <c r="O286" s="286">
        <v>0</v>
      </c>
      <c r="P286" s="286">
        <v>0</v>
      </c>
      <c r="Q286" s="286">
        <v>0</v>
      </c>
      <c r="R286" s="286">
        <v>0</v>
      </c>
      <c r="S286" s="286">
        <v>0</v>
      </c>
      <c r="T286" s="286">
        <v>0</v>
      </c>
      <c r="U286" s="286">
        <v>2537670.13</v>
      </c>
      <c r="V286" s="286">
        <v>300000</v>
      </c>
      <c r="W286" s="286">
        <v>0</v>
      </c>
      <c r="X286" s="286">
        <v>0</v>
      </c>
      <c r="Y286" s="286">
        <v>206</v>
      </c>
      <c r="Z286" s="286">
        <v>0</v>
      </c>
      <c r="AA286" s="286">
        <v>0</v>
      </c>
      <c r="AB286" s="286">
        <v>0</v>
      </c>
      <c r="AC286" s="286">
        <v>0</v>
      </c>
      <c r="AD286" s="286">
        <v>0</v>
      </c>
    </row>
    <row r="287" spans="1:30" x14ac:dyDescent="0.15">
      <c r="A287" s="286">
        <v>4330</v>
      </c>
      <c r="B287" s="286" t="s">
        <v>731</v>
      </c>
      <c r="C287" s="286">
        <v>218270.75</v>
      </c>
      <c r="D287" s="286">
        <v>0</v>
      </c>
      <c r="E287" s="286">
        <v>0</v>
      </c>
      <c r="F287" s="286">
        <v>0</v>
      </c>
      <c r="G287" s="286">
        <v>0</v>
      </c>
      <c r="H287" s="286">
        <v>0</v>
      </c>
      <c r="I287" s="286">
        <v>0</v>
      </c>
      <c r="J287" s="286">
        <v>0</v>
      </c>
      <c r="K287" s="286">
        <v>0</v>
      </c>
      <c r="L287" s="286">
        <v>0</v>
      </c>
      <c r="M287" s="286">
        <v>0</v>
      </c>
      <c r="N287" s="286">
        <v>0</v>
      </c>
      <c r="O287" s="286">
        <v>0</v>
      </c>
      <c r="P287" s="286">
        <v>0</v>
      </c>
      <c r="Q287" s="286">
        <v>0</v>
      </c>
      <c r="R287" s="286">
        <v>0</v>
      </c>
      <c r="S287" s="286">
        <v>0</v>
      </c>
      <c r="T287" s="286">
        <v>0</v>
      </c>
      <c r="U287" s="286">
        <v>165098.15</v>
      </c>
      <c r="V287" s="286">
        <v>0</v>
      </c>
      <c r="W287" s="286">
        <v>0</v>
      </c>
      <c r="X287" s="286">
        <v>53172.6</v>
      </c>
      <c r="Y287" s="286">
        <v>0</v>
      </c>
      <c r="Z287" s="286">
        <v>0</v>
      </c>
      <c r="AA287" s="286">
        <v>0</v>
      </c>
      <c r="AB287" s="286">
        <v>0</v>
      </c>
      <c r="AC287" s="286">
        <v>0</v>
      </c>
      <c r="AD287" s="286">
        <v>0</v>
      </c>
    </row>
    <row r="288" spans="1:30" x14ac:dyDescent="0.15">
      <c r="A288" s="286">
        <v>4347</v>
      </c>
      <c r="B288" s="286" t="s">
        <v>732</v>
      </c>
      <c r="C288" s="286">
        <v>865428.96</v>
      </c>
      <c r="D288" s="286">
        <v>0</v>
      </c>
      <c r="E288" s="286">
        <v>0</v>
      </c>
      <c r="F288" s="286">
        <v>0</v>
      </c>
      <c r="G288" s="286">
        <v>0</v>
      </c>
      <c r="H288" s="286">
        <v>0</v>
      </c>
      <c r="I288" s="286">
        <v>0</v>
      </c>
      <c r="J288" s="286">
        <v>0</v>
      </c>
      <c r="K288" s="286">
        <v>0</v>
      </c>
      <c r="L288" s="286">
        <v>5400</v>
      </c>
      <c r="M288" s="286">
        <v>0</v>
      </c>
      <c r="N288" s="286">
        <v>0</v>
      </c>
      <c r="O288" s="286">
        <v>0</v>
      </c>
      <c r="P288" s="286">
        <v>0</v>
      </c>
      <c r="Q288" s="286">
        <v>0</v>
      </c>
      <c r="R288" s="286">
        <v>0</v>
      </c>
      <c r="S288" s="286">
        <v>0</v>
      </c>
      <c r="T288" s="286">
        <v>0</v>
      </c>
      <c r="U288" s="286">
        <v>865428.96</v>
      </c>
      <c r="V288" s="286">
        <v>0</v>
      </c>
      <c r="W288" s="286">
        <v>0</v>
      </c>
      <c r="X288" s="286">
        <v>0</v>
      </c>
      <c r="Y288" s="286">
        <v>0</v>
      </c>
      <c r="Z288" s="286">
        <v>5400</v>
      </c>
      <c r="AA288" s="286">
        <v>0</v>
      </c>
      <c r="AB288" s="286">
        <v>0</v>
      </c>
      <c r="AC288" s="286">
        <v>0</v>
      </c>
      <c r="AD288" s="286">
        <v>0</v>
      </c>
    </row>
    <row r="289" spans="1:30" x14ac:dyDescent="0.15">
      <c r="A289" s="286">
        <v>4368</v>
      </c>
      <c r="B289" s="286" t="s">
        <v>733</v>
      </c>
      <c r="C289" s="286">
        <v>596634.53</v>
      </c>
      <c r="D289" s="286">
        <v>0</v>
      </c>
      <c r="E289" s="286">
        <v>0</v>
      </c>
      <c r="F289" s="286">
        <v>0</v>
      </c>
      <c r="G289" s="286">
        <v>0</v>
      </c>
      <c r="H289" s="286">
        <v>0</v>
      </c>
      <c r="I289" s="286">
        <v>0</v>
      </c>
      <c r="J289" s="286">
        <v>0</v>
      </c>
      <c r="K289" s="286">
        <v>0</v>
      </c>
      <c r="L289" s="286">
        <v>0</v>
      </c>
      <c r="M289" s="286">
        <v>0</v>
      </c>
      <c r="N289" s="286">
        <v>0</v>
      </c>
      <c r="O289" s="286">
        <v>0</v>
      </c>
      <c r="P289" s="286">
        <v>0</v>
      </c>
      <c r="Q289" s="286">
        <v>0</v>
      </c>
      <c r="R289" s="286">
        <v>0</v>
      </c>
      <c r="S289" s="286">
        <v>0</v>
      </c>
      <c r="T289" s="286">
        <v>0</v>
      </c>
      <c r="U289" s="286">
        <v>443442.38</v>
      </c>
      <c r="V289" s="286">
        <v>53192.15</v>
      </c>
      <c r="W289" s="286">
        <v>100000</v>
      </c>
      <c r="X289" s="286">
        <v>0</v>
      </c>
      <c r="Y289" s="286">
        <v>0</v>
      </c>
      <c r="Z289" s="286">
        <v>0</v>
      </c>
      <c r="AA289" s="286">
        <v>0</v>
      </c>
      <c r="AB289" s="286">
        <v>0</v>
      </c>
      <c r="AC289" s="286">
        <v>0</v>
      </c>
      <c r="AD289" s="286">
        <v>0</v>
      </c>
    </row>
    <row r="290" spans="1:30" x14ac:dyDescent="0.15">
      <c r="A290" s="286">
        <v>4375</v>
      </c>
      <c r="B290" s="286" t="s">
        <v>734</v>
      </c>
      <c r="C290" s="286">
        <v>521601.76</v>
      </c>
      <c r="D290" s="286">
        <v>0</v>
      </c>
      <c r="E290" s="286">
        <v>0</v>
      </c>
      <c r="F290" s="286">
        <v>0</v>
      </c>
      <c r="G290" s="286">
        <v>0</v>
      </c>
      <c r="H290" s="286">
        <v>0</v>
      </c>
      <c r="I290" s="286">
        <v>0</v>
      </c>
      <c r="J290" s="286">
        <v>0</v>
      </c>
      <c r="K290" s="286">
        <v>0</v>
      </c>
      <c r="L290" s="286">
        <v>0</v>
      </c>
      <c r="M290" s="286">
        <v>0</v>
      </c>
      <c r="N290" s="286">
        <v>0</v>
      </c>
      <c r="O290" s="286">
        <v>0</v>
      </c>
      <c r="P290" s="286">
        <v>0</v>
      </c>
      <c r="Q290" s="286">
        <v>0</v>
      </c>
      <c r="R290" s="286">
        <v>0</v>
      </c>
      <c r="S290" s="286">
        <v>0</v>
      </c>
      <c r="T290" s="286">
        <v>0</v>
      </c>
      <c r="U290" s="286">
        <v>521601.76</v>
      </c>
      <c r="V290" s="286">
        <v>0</v>
      </c>
      <c r="W290" s="286">
        <v>0</v>
      </c>
      <c r="X290" s="286">
        <v>0</v>
      </c>
      <c r="Y290" s="286">
        <v>0</v>
      </c>
      <c r="Z290" s="286">
        <v>0</v>
      </c>
      <c r="AA290" s="286">
        <v>0</v>
      </c>
      <c r="AB290" s="286">
        <v>0</v>
      </c>
      <c r="AC290" s="286">
        <v>0</v>
      </c>
      <c r="AD290" s="286">
        <v>0</v>
      </c>
    </row>
    <row r="291" spans="1:30" x14ac:dyDescent="0.15">
      <c r="A291" s="286">
        <v>4389</v>
      </c>
      <c r="B291" s="286" t="s">
        <v>735</v>
      </c>
      <c r="C291" s="286">
        <v>1699870.94</v>
      </c>
      <c r="D291" s="286">
        <v>0</v>
      </c>
      <c r="E291" s="286">
        <v>0</v>
      </c>
      <c r="F291" s="286">
        <v>0</v>
      </c>
      <c r="G291" s="286">
        <v>0</v>
      </c>
      <c r="H291" s="286">
        <v>0</v>
      </c>
      <c r="I291" s="286">
        <v>0</v>
      </c>
      <c r="J291" s="286">
        <v>0</v>
      </c>
      <c r="K291" s="286">
        <v>17045.599999999999</v>
      </c>
      <c r="L291" s="286">
        <v>0</v>
      </c>
      <c r="M291" s="286">
        <v>0</v>
      </c>
      <c r="N291" s="286">
        <v>0</v>
      </c>
      <c r="O291" s="286">
        <v>0</v>
      </c>
      <c r="P291" s="286">
        <v>0</v>
      </c>
      <c r="Q291" s="286">
        <v>0</v>
      </c>
      <c r="R291" s="286">
        <v>0</v>
      </c>
      <c r="S291" s="286">
        <v>0</v>
      </c>
      <c r="T291" s="286">
        <v>0</v>
      </c>
      <c r="U291" s="286">
        <v>1556460.94</v>
      </c>
      <c r="V291" s="286">
        <v>143410</v>
      </c>
      <c r="W291" s="286">
        <v>0</v>
      </c>
      <c r="X291" s="286">
        <v>0</v>
      </c>
      <c r="Y291" s="286">
        <v>0</v>
      </c>
      <c r="Z291" s="286">
        <v>17045.599999999999</v>
      </c>
      <c r="AA291" s="286">
        <v>0</v>
      </c>
      <c r="AB291" s="286">
        <v>0</v>
      </c>
      <c r="AC291" s="286">
        <v>0</v>
      </c>
      <c r="AD291" s="286">
        <v>0</v>
      </c>
    </row>
    <row r="292" spans="1:30" x14ac:dyDescent="0.15">
      <c r="A292" s="286">
        <v>4459</v>
      </c>
      <c r="B292" s="286" t="s">
        <v>736</v>
      </c>
      <c r="C292" s="286">
        <v>231583.07</v>
      </c>
      <c r="D292" s="286">
        <v>0</v>
      </c>
      <c r="E292" s="286">
        <v>0</v>
      </c>
      <c r="F292" s="286">
        <v>0</v>
      </c>
      <c r="G292" s="286">
        <v>0</v>
      </c>
      <c r="H292" s="286">
        <v>0</v>
      </c>
      <c r="I292" s="286">
        <v>0</v>
      </c>
      <c r="J292" s="286">
        <v>0</v>
      </c>
      <c r="K292" s="286">
        <v>0</v>
      </c>
      <c r="L292" s="286">
        <v>0</v>
      </c>
      <c r="M292" s="286">
        <v>0</v>
      </c>
      <c r="N292" s="286">
        <v>0</v>
      </c>
      <c r="O292" s="286">
        <v>0</v>
      </c>
      <c r="P292" s="286">
        <v>0</v>
      </c>
      <c r="Q292" s="286">
        <v>0</v>
      </c>
      <c r="R292" s="286">
        <v>0</v>
      </c>
      <c r="S292" s="286">
        <v>0</v>
      </c>
      <c r="T292" s="286">
        <v>0</v>
      </c>
      <c r="U292" s="286">
        <v>231418.22</v>
      </c>
      <c r="V292" s="286">
        <v>0</v>
      </c>
      <c r="W292" s="286">
        <v>0</v>
      </c>
      <c r="X292" s="286">
        <v>164.85</v>
      </c>
      <c r="Y292" s="286">
        <v>0</v>
      </c>
      <c r="Z292" s="286">
        <v>0</v>
      </c>
      <c r="AA292" s="286">
        <v>0</v>
      </c>
      <c r="AB292" s="286">
        <v>0</v>
      </c>
      <c r="AC292" s="286">
        <v>0</v>
      </c>
      <c r="AD292" s="286">
        <v>0</v>
      </c>
    </row>
    <row r="293" spans="1:30" x14ac:dyDescent="0.15">
      <c r="A293" s="286">
        <v>4473</v>
      </c>
      <c r="B293" s="286" t="s">
        <v>737</v>
      </c>
      <c r="C293" s="286">
        <v>2557646.83</v>
      </c>
      <c r="D293" s="286">
        <v>0</v>
      </c>
      <c r="E293" s="286">
        <v>0</v>
      </c>
      <c r="F293" s="286">
        <v>0</v>
      </c>
      <c r="G293" s="286">
        <v>0</v>
      </c>
      <c r="H293" s="286">
        <v>0</v>
      </c>
      <c r="I293" s="286">
        <v>0</v>
      </c>
      <c r="J293" s="286">
        <v>0</v>
      </c>
      <c r="K293" s="286">
        <v>0</v>
      </c>
      <c r="L293" s="286">
        <v>0</v>
      </c>
      <c r="M293" s="286">
        <v>0</v>
      </c>
      <c r="N293" s="286">
        <v>0</v>
      </c>
      <c r="O293" s="286">
        <v>0</v>
      </c>
      <c r="P293" s="286">
        <v>0</v>
      </c>
      <c r="Q293" s="286">
        <v>0</v>
      </c>
      <c r="R293" s="286">
        <v>0</v>
      </c>
      <c r="S293" s="286">
        <v>0</v>
      </c>
      <c r="T293" s="286">
        <v>0</v>
      </c>
      <c r="U293" s="286">
        <v>2547794.69</v>
      </c>
      <c r="V293" s="286">
        <v>0</v>
      </c>
      <c r="W293" s="286">
        <v>0</v>
      </c>
      <c r="X293" s="286">
        <v>9852.14</v>
      </c>
      <c r="Y293" s="286">
        <v>0</v>
      </c>
      <c r="Z293" s="286">
        <v>0</v>
      </c>
      <c r="AA293" s="286">
        <v>0</v>
      </c>
      <c r="AB293" s="286">
        <v>0</v>
      </c>
      <c r="AC293" s="286">
        <v>0</v>
      </c>
      <c r="AD293" s="286">
        <v>0</v>
      </c>
    </row>
    <row r="294" spans="1:30" x14ac:dyDescent="0.15">
      <c r="A294" s="286">
        <v>4501</v>
      </c>
      <c r="B294" s="286" t="s">
        <v>738</v>
      </c>
      <c r="C294" s="286">
        <v>3884905.06</v>
      </c>
      <c r="D294" s="286">
        <v>0</v>
      </c>
      <c r="E294" s="286">
        <v>12500</v>
      </c>
      <c r="F294" s="286">
        <v>0</v>
      </c>
      <c r="G294" s="286">
        <v>0</v>
      </c>
      <c r="H294" s="286">
        <v>0</v>
      </c>
      <c r="I294" s="286">
        <v>0</v>
      </c>
      <c r="J294" s="286">
        <v>0</v>
      </c>
      <c r="K294" s="286">
        <v>0</v>
      </c>
      <c r="L294" s="286">
        <v>0</v>
      </c>
      <c r="M294" s="286">
        <v>0</v>
      </c>
      <c r="N294" s="286">
        <v>0</v>
      </c>
      <c r="O294" s="286">
        <v>0</v>
      </c>
      <c r="P294" s="286">
        <v>0</v>
      </c>
      <c r="Q294" s="286">
        <v>0</v>
      </c>
      <c r="R294" s="286">
        <v>0</v>
      </c>
      <c r="S294" s="286">
        <v>12500</v>
      </c>
      <c r="T294" s="286">
        <v>0</v>
      </c>
      <c r="U294" s="286">
        <v>2684712.1</v>
      </c>
      <c r="V294" s="286">
        <v>0</v>
      </c>
      <c r="W294" s="286">
        <v>1200000</v>
      </c>
      <c r="X294" s="286">
        <v>192.96</v>
      </c>
      <c r="Y294" s="286">
        <v>0</v>
      </c>
      <c r="Z294" s="286">
        <v>0</v>
      </c>
      <c r="AA294" s="286">
        <v>0</v>
      </c>
      <c r="AB294" s="286">
        <v>0</v>
      </c>
      <c r="AC294" s="286">
        <v>0</v>
      </c>
      <c r="AD294" s="286">
        <v>0</v>
      </c>
    </row>
    <row r="295" spans="1:30" x14ac:dyDescent="0.15">
      <c r="A295" s="286">
        <v>4508</v>
      </c>
      <c r="B295" s="286" t="s">
        <v>739</v>
      </c>
      <c r="C295" s="286">
        <v>266244.07</v>
      </c>
      <c r="D295" s="286">
        <v>0</v>
      </c>
      <c r="E295" s="286">
        <v>0</v>
      </c>
      <c r="F295" s="286">
        <v>0</v>
      </c>
      <c r="G295" s="286">
        <v>0</v>
      </c>
      <c r="H295" s="286">
        <v>0</v>
      </c>
      <c r="I295" s="286">
        <v>0</v>
      </c>
      <c r="J295" s="286">
        <v>0</v>
      </c>
      <c r="K295" s="286">
        <v>0</v>
      </c>
      <c r="L295" s="286">
        <v>0</v>
      </c>
      <c r="M295" s="286">
        <v>0</v>
      </c>
      <c r="N295" s="286">
        <v>0</v>
      </c>
      <c r="O295" s="286">
        <v>0</v>
      </c>
      <c r="P295" s="286">
        <v>0</v>
      </c>
      <c r="Q295" s="286">
        <v>0</v>
      </c>
      <c r="R295" s="286">
        <v>0</v>
      </c>
      <c r="S295" s="286">
        <v>0</v>
      </c>
      <c r="T295" s="286">
        <v>0</v>
      </c>
      <c r="U295" s="286">
        <v>266243.81</v>
      </c>
      <c r="V295" s="286">
        <v>0.26</v>
      </c>
      <c r="W295" s="286">
        <v>0</v>
      </c>
      <c r="X295" s="286">
        <v>0</v>
      </c>
      <c r="Y295" s="286">
        <v>0</v>
      </c>
      <c r="Z295" s="286">
        <v>0</v>
      </c>
      <c r="AA295" s="286">
        <v>0</v>
      </c>
      <c r="AB295" s="286">
        <v>0</v>
      </c>
      <c r="AC295" s="286">
        <v>0</v>
      </c>
      <c r="AD295" s="286">
        <v>0</v>
      </c>
    </row>
    <row r="296" spans="1:30" x14ac:dyDescent="0.15">
      <c r="A296" s="286">
        <v>4515</v>
      </c>
      <c r="B296" s="286" t="s">
        <v>740</v>
      </c>
      <c r="C296" s="286">
        <v>3984180.25</v>
      </c>
      <c r="D296" s="286">
        <v>0</v>
      </c>
      <c r="E296" s="286">
        <v>0</v>
      </c>
      <c r="F296" s="286">
        <v>0</v>
      </c>
      <c r="G296" s="286">
        <v>0</v>
      </c>
      <c r="H296" s="286">
        <v>0</v>
      </c>
      <c r="I296" s="286">
        <v>0</v>
      </c>
      <c r="J296" s="286">
        <v>0</v>
      </c>
      <c r="K296" s="286">
        <v>0</v>
      </c>
      <c r="L296" s="286">
        <v>0</v>
      </c>
      <c r="M296" s="286">
        <v>0</v>
      </c>
      <c r="N296" s="286">
        <v>0</v>
      </c>
      <c r="O296" s="286">
        <v>0</v>
      </c>
      <c r="P296" s="286">
        <v>0</v>
      </c>
      <c r="Q296" s="286">
        <v>0</v>
      </c>
      <c r="R296" s="286">
        <v>0</v>
      </c>
      <c r="S296" s="286">
        <v>0</v>
      </c>
      <c r="T296" s="286">
        <v>0</v>
      </c>
      <c r="U296" s="286">
        <v>3471884.25</v>
      </c>
      <c r="V296" s="286">
        <v>258296</v>
      </c>
      <c r="W296" s="286">
        <v>250000</v>
      </c>
      <c r="X296" s="286">
        <v>0</v>
      </c>
      <c r="Y296" s="286">
        <v>4000</v>
      </c>
      <c r="Z296" s="286">
        <v>0</v>
      </c>
      <c r="AA296" s="286">
        <v>0</v>
      </c>
      <c r="AB296" s="286">
        <v>0</v>
      </c>
      <c r="AC296" s="286">
        <v>0</v>
      </c>
      <c r="AD296" s="286">
        <v>0</v>
      </c>
    </row>
    <row r="297" spans="1:30" x14ac:dyDescent="0.15">
      <c r="A297" s="286">
        <v>4522</v>
      </c>
      <c r="B297" s="286" t="s">
        <v>741</v>
      </c>
      <c r="C297" s="286">
        <v>421455.67</v>
      </c>
      <c r="D297" s="286">
        <v>0</v>
      </c>
      <c r="E297" s="286">
        <v>0</v>
      </c>
      <c r="F297" s="286">
        <v>0</v>
      </c>
      <c r="G297" s="286">
        <v>0</v>
      </c>
      <c r="H297" s="286">
        <v>0</v>
      </c>
      <c r="I297" s="286">
        <v>0</v>
      </c>
      <c r="J297" s="286">
        <v>0</v>
      </c>
      <c r="K297" s="286">
        <v>0</v>
      </c>
      <c r="L297" s="286">
        <v>0</v>
      </c>
      <c r="M297" s="286">
        <v>0</v>
      </c>
      <c r="N297" s="286">
        <v>0</v>
      </c>
      <c r="O297" s="286">
        <v>0</v>
      </c>
      <c r="P297" s="286">
        <v>0</v>
      </c>
      <c r="Q297" s="286">
        <v>0</v>
      </c>
      <c r="R297" s="286">
        <v>0</v>
      </c>
      <c r="S297" s="286">
        <v>0</v>
      </c>
      <c r="T297" s="286">
        <v>0</v>
      </c>
      <c r="U297" s="286">
        <v>275301.40999999997</v>
      </c>
      <c r="V297" s="286">
        <v>0</v>
      </c>
      <c r="W297" s="286">
        <v>0</v>
      </c>
      <c r="X297" s="286">
        <v>66156.44</v>
      </c>
      <c r="Y297" s="286">
        <v>79997.820000000007</v>
      </c>
      <c r="Z297" s="286">
        <v>0</v>
      </c>
      <c r="AA297" s="286">
        <v>0</v>
      </c>
      <c r="AB297" s="286">
        <v>0</v>
      </c>
      <c r="AC297" s="286">
        <v>0</v>
      </c>
      <c r="AD297" s="286">
        <v>0</v>
      </c>
    </row>
    <row r="298" spans="1:30" x14ac:dyDescent="0.15">
      <c r="A298" s="286">
        <v>4529</v>
      </c>
      <c r="B298" s="286" t="s">
        <v>742</v>
      </c>
      <c r="C298" s="286">
        <v>440414.29</v>
      </c>
      <c r="D298" s="286">
        <v>0</v>
      </c>
      <c r="E298" s="286">
        <v>0</v>
      </c>
      <c r="F298" s="286">
        <v>0</v>
      </c>
      <c r="G298" s="286">
        <v>0</v>
      </c>
      <c r="H298" s="286">
        <v>0</v>
      </c>
      <c r="I298" s="286">
        <v>0</v>
      </c>
      <c r="J298" s="286">
        <v>0</v>
      </c>
      <c r="K298" s="286">
        <v>0</v>
      </c>
      <c r="L298" s="286">
        <v>0</v>
      </c>
      <c r="M298" s="286">
        <v>0</v>
      </c>
      <c r="N298" s="286">
        <v>0</v>
      </c>
      <c r="O298" s="286">
        <v>0</v>
      </c>
      <c r="P298" s="286">
        <v>0</v>
      </c>
      <c r="Q298" s="286">
        <v>0</v>
      </c>
      <c r="R298" s="286">
        <v>0</v>
      </c>
      <c r="S298" s="286">
        <v>0</v>
      </c>
      <c r="T298" s="286">
        <v>0</v>
      </c>
      <c r="U298" s="286">
        <v>440414.29</v>
      </c>
      <c r="V298" s="286">
        <v>0</v>
      </c>
      <c r="W298" s="286">
        <v>0</v>
      </c>
      <c r="X298" s="286">
        <v>0</v>
      </c>
      <c r="Y298" s="286">
        <v>0</v>
      </c>
      <c r="Z298" s="286">
        <v>0</v>
      </c>
      <c r="AA298" s="286">
        <v>0</v>
      </c>
      <c r="AB298" s="286">
        <v>0</v>
      </c>
      <c r="AC298" s="286">
        <v>0</v>
      </c>
      <c r="AD298" s="286">
        <v>0</v>
      </c>
    </row>
    <row r="299" spans="1:30" x14ac:dyDescent="0.15">
      <c r="A299" s="286">
        <v>4536</v>
      </c>
      <c r="B299" s="286" t="s">
        <v>743</v>
      </c>
      <c r="C299" s="286">
        <v>1077590.1299999999</v>
      </c>
      <c r="D299" s="286">
        <v>0</v>
      </c>
      <c r="E299" s="286">
        <v>0</v>
      </c>
      <c r="F299" s="286">
        <v>0</v>
      </c>
      <c r="G299" s="286">
        <v>0</v>
      </c>
      <c r="H299" s="286">
        <v>0</v>
      </c>
      <c r="I299" s="286">
        <v>0</v>
      </c>
      <c r="J299" s="286">
        <v>0</v>
      </c>
      <c r="K299" s="286">
        <v>0</v>
      </c>
      <c r="L299" s="286">
        <v>0</v>
      </c>
      <c r="M299" s="286">
        <v>0</v>
      </c>
      <c r="N299" s="286">
        <v>0</v>
      </c>
      <c r="O299" s="286">
        <v>0</v>
      </c>
      <c r="P299" s="286">
        <v>0</v>
      </c>
      <c r="Q299" s="286">
        <v>0</v>
      </c>
      <c r="R299" s="286">
        <v>0</v>
      </c>
      <c r="S299" s="286">
        <v>0</v>
      </c>
      <c r="T299" s="286">
        <v>0</v>
      </c>
      <c r="U299" s="286">
        <v>996590.13</v>
      </c>
      <c r="V299" s="286">
        <v>0</v>
      </c>
      <c r="W299" s="286">
        <v>81000</v>
      </c>
      <c r="X299" s="286">
        <v>0</v>
      </c>
      <c r="Y299" s="286">
        <v>0</v>
      </c>
      <c r="Z299" s="286">
        <v>0</v>
      </c>
      <c r="AA299" s="286">
        <v>0</v>
      </c>
      <c r="AB299" s="286">
        <v>0</v>
      </c>
      <c r="AC299" s="286">
        <v>0</v>
      </c>
      <c r="AD299" s="286">
        <v>0</v>
      </c>
    </row>
    <row r="300" spans="1:30" x14ac:dyDescent="0.15">
      <c r="A300" s="286">
        <v>4543</v>
      </c>
      <c r="B300" s="286" t="s">
        <v>744</v>
      </c>
      <c r="C300" s="286">
        <v>1549123.96</v>
      </c>
      <c r="D300" s="286">
        <v>0</v>
      </c>
      <c r="E300" s="286">
        <v>0</v>
      </c>
      <c r="F300" s="286">
        <v>0</v>
      </c>
      <c r="G300" s="286">
        <v>0</v>
      </c>
      <c r="H300" s="286">
        <v>0</v>
      </c>
      <c r="I300" s="286">
        <v>0</v>
      </c>
      <c r="J300" s="286">
        <v>0</v>
      </c>
      <c r="K300" s="286">
        <v>0</v>
      </c>
      <c r="L300" s="286">
        <v>0</v>
      </c>
      <c r="M300" s="286">
        <v>0</v>
      </c>
      <c r="N300" s="286">
        <v>0</v>
      </c>
      <c r="O300" s="286">
        <v>0</v>
      </c>
      <c r="P300" s="286">
        <v>0</v>
      </c>
      <c r="Q300" s="286">
        <v>0</v>
      </c>
      <c r="R300" s="286">
        <v>0</v>
      </c>
      <c r="S300" s="286">
        <v>0</v>
      </c>
      <c r="T300" s="286">
        <v>0</v>
      </c>
      <c r="U300" s="286">
        <v>1549123.96</v>
      </c>
      <c r="V300" s="286">
        <v>0</v>
      </c>
      <c r="W300" s="286">
        <v>0</v>
      </c>
      <c r="X300" s="286">
        <v>0</v>
      </c>
      <c r="Y300" s="286">
        <v>0</v>
      </c>
      <c r="Z300" s="286">
        <v>0</v>
      </c>
      <c r="AA300" s="286">
        <v>0</v>
      </c>
      <c r="AB300" s="286">
        <v>0</v>
      </c>
      <c r="AC300" s="286">
        <v>0</v>
      </c>
      <c r="AD300" s="286">
        <v>0</v>
      </c>
    </row>
    <row r="301" spans="1:30" x14ac:dyDescent="0.15">
      <c r="A301" s="286">
        <v>4557</v>
      </c>
      <c r="B301" s="286" t="s">
        <v>745</v>
      </c>
      <c r="C301" s="286">
        <v>440763.28</v>
      </c>
      <c r="D301" s="286">
        <v>0</v>
      </c>
      <c r="E301" s="286">
        <v>0</v>
      </c>
      <c r="F301" s="286">
        <v>0</v>
      </c>
      <c r="G301" s="286">
        <v>0</v>
      </c>
      <c r="H301" s="286">
        <v>0</v>
      </c>
      <c r="I301" s="286">
        <v>0</v>
      </c>
      <c r="J301" s="286">
        <v>0</v>
      </c>
      <c r="K301" s="286">
        <v>3474.66</v>
      </c>
      <c r="L301" s="286">
        <v>0</v>
      </c>
      <c r="M301" s="286">
        <v>0</v>
      </c>
      <c r="N301" s="286">
        <v>0</v>
      </c>
      <c r="O301" s="286">
        <v>0</v>
      </c>
      <c r="P301" s="286">
        <v>0</v>
      </c>
      <c r="Q301" s="286">
        <v>0</v>
      </c>
      <c r="R301" s="286">
        <v>0</v>
      </c>
      <c r="S301" s="286">
        <v>0</v>
      </c>
      <c r="T301" s="286">
        <v>0</v>
      </c>
      <c r="U301" s="286">
        <v>328763.28000000003</v>
      </c>
      <c r="V301" s="286">
        <v>112000</v>
      </c>
      <c r="W301" s="286">
        <v>0</v>
      </c>
      <c r="X301" s="286">
        <v>0</v>
      </c>
      <c r="Y301" s="286">
        <v>0</v>
      </c>
      <c r="Z301" s="286">
        <v>3474.66</v>
      </c>
      <c r="AA301" s="286">
        <v>0</v>
      </c>
      <c r="AB301" s="286">
        <v>0</v>
      </c>
      <c r="AC301" s="286">
        <v>0</v>
      </c>
      <c r="AD301" s="286">
        <v>0</v>
      </c>
    </row>
    <row r="302" spans="1:30" x14ac:dyDescent="0.15">
      <c r="A302" s="286">
        <v>4571</v>
      </c>
      <c r="B302" s="286" t="s">
        <v>746</v>
      </c>
      <c r="C302" s="286">
        <v>614012.16000000003</v>
      </c>
      <c r="D302" s="286">
        <v>0</v>
      </c>
      <c r="E302" s="286">
        <v>0</v>
      </c>
      <c r="F302" s="286">
        <v>0</v>
      </c>
      <c r="G302" s="286">
        <v>0</v>
      </c>
      <c r="H302" s="286">
        <v>0</v>
      </c>
      <c r="I302" s="286">
        <v>0</v>
      </c>
      <c r="J302" s="286">
        <v>0</v>
      </c>
      <c r="K302" s="286">
        <v>0</v>
      </c>
      <c r="L302" s="286">
        <v>0</v>
      </c>
      <c r="M302" s="286">
        <v>0</v>
      </c>
      <c r="N302" s="286">
        <v>0</v>
      </c>
      <c r="O302" s="286">
        <v>0</v>
      </c>
      <c r="P302" s="286">
        <v>0</v>
      </c>
      <c r="Q302" s="286">
        <v>0</v>
      </c>
      <c r="R302" s="286">
        <v>0</v>
      </c>
      <c r="S302" s="286">
        <v>0</v>
      </c>
      <c r="T302" s="286">
        <v>0</v>
      </c>
      <c r="U302" s="286">
        <v>461404.32</v>
      </c>
      <c r="V302" s="286">
        <v>104164.08</v>
      </c>
      <c r="W302" s="286">
        <v>0</v>
      </c>
      <c r="X302" s="286">
        <v>48443.76</v>
      </c>
      <c r="Y302" s="286">
        <v>0</v>
      </c>
      <c r="Z302" s="286">
        <v>0</v>
      </c>
      <c r="AA302" s="286">
        <v>0</v>
      </c>
      <c r="AB302" s="286">
        <v>0</v>
      </c>
      <c r="AC302" s="286">
        <v>0</v>
      </c>
      <c r="AD302" s="286">
        <v>0</v>
      </c>
    </row>
    <row r="303" spans="1:30" x14ac:dyDescent="0.15">
      <c r="A303" s="286">
        <v>4578</v>
      </c>
      <c r="B303" s="286" t="s">
        <v>747</v>
      </c>
      <c r="C303" s="286">
        <v>1871756.61</v>
      </c>
      <c r="D303" s="286">
        <v>0</v>
      </c>
      <c r="E303" s="286">
        <v>0</v>
      </c>
      <c r="F303" s="286">
        <v>0</v>
      </c>
      <c r="G303" s="286">
        <v>0</v>
      </c>
      <c r="H303" s="286">
        <v>0</v>
      </c>
      <c r="I303" s="286">
        <v>0</v>
      </c>
      <c r="J303" s="286">
        <v>0</v>
      </c>
      <c r="K303" s="286">
        <v>0</v>
      </c>
      <c r="L303" s="286">
        <v>0</v>
      </c>
      <c r="M303" s="286">
        <v>0</v>
      </c>
      <c r="N303" s="286">
        <v>0</v>
      </c>
      <c r="O303" s="286">
        <v>0</v>
      </c>
      <c r="P303" s="286">
        <v>0</v>
      </c>
      <c r="Q303" s="286">
        <v>0</v>
      </c>
      <c r="R303" s="286">
        <v>0</v>
      </c>
      <c r="S303" s="286">
        <v>0</v>
      </c>
      <c r="T303" s="286">
        <v>0</v>
      </c>
      <c r="U303" s="286">
        <v>1571756.61</v>
      </c>
      <c r="V303" s="286">
        <v>0</v>
      </c>
      <c r="W303" s="286">
        <v>300000</v>
      </c>
      <c r="X303" s="286">
        <v>0</v>
      </c>
      <c r="Y303" s="286">
        <v>0</v>
      </c>
      <c r="Z303" s="286">
        <v>0</v>
      </c>
      <c r="AA303" s="286">
        <v>0</v>
      </c>
      <c r="AB303" s="286">
        <v>0</v>
      </c>
      <c r="AC303" s="286">
        <v>0</v>
      </c>
      <c r="AD303" s="286">
        <v>0</v>
      </c>
    </row>
    <row r="304" spans="1:30" x14ac:dyDescent="0.15">
      <c r="A304" s="286">
        <v>4606</v>
      </c>
      <c r="B304" s="286" t="s">
        <v>748</v>
      </c>
      <c r="C304" s="286">
        <v>357007.85</v>
      </c>
      <c r="D304" s="286">
        <v>0</v>
      </c>
      <c r="E304" s="286">
        <v>0</v>
      </c>
      <c r="F304" s="286">
        <v>0</v>
      </c>
      <c r="G304" s="286">
        <v>0</v>
      </c>
      <c r="H304" s="286">
        <v>0</v>
      </c>
      <c r="I304" s="286">
        <v>0</v>
      </c>
      <c r="J304" s="286">
        <v>0</v>
      </c>
      <c r="K304" s="286">
        <v>0</v>
      </c>
      <c r="L304" s="286">
        <v>0</v>
      </c>
      <c r="M304" s="286">
        <v>0</v>
      </c>
      <c r="N304" s="286">
        <v>0</v>
      </c>
      <c r="O304" s="286">
        <v>49612</v>
      </c>
      <c r="P304" s="286">
        <v>0</v>
      </c>
      <c r="Q304" s="286">
        <v>0</v>
      </c>
      <c r="R304" s="286">
        <v>0</v>
      </c>
      <c r="S304" s="286">
        <v>0</v>
      </c>
      <c r="T304" s="286">
        <v>0</v>
      </c>
      <c r="U304" s="286">
        <v>306064.65999999997</v>
      </c>
      <c r="V304" s="286">
        <v>49612</v>
      </c>
      <c r="W304" s="286">
        <v>0</v>
      </c>
      <c r="X304" s="286">
        <v>1331.19</v>
      </c>
      <c r="Y304" s="286">
        <v>0</v>
      </c>
      <c r="Z304" s="286">
        <v>0</v>
      </c>
      <c r="AA304" s="286">
        <v>49612</v>
      </c>
      <c r="AB304" s="286">
        <v>0</v>
      </c>
      <c r="AC304" s="286">
        <v>0</v>
      </c>
      <c r="AD304" s="286">
        <v>0</v>
      </c>
    </row>
    <row r="305" spans="1:30" x14ac:dyDescent="0.15">
      <c r="A305" s="286">
        <v>4613</v>
      </c>
      <c r="B305" s="286" t="s">
        <v>749</v>
      </c>
      <c r="C305" s="286">
        <v>4376652.99</v>
      </c>
      <c r="D305" s="286">
        <v>0</v>
      </c>
      <c r="E305" s="286">
        <v>0</v>
      </c>
      <c r="F305" s="286">
        <v>0</v>
      </c>
      <c r="G305" s="286">
        <v>0</v>
      </c>
      <c r="H305" s="286">
        <v>0</v>
      </c>
      <c r="I305" s="286">
        <v>6277.13</v>
      </c>
      <c r="J305" s="286">
        <v>0</v>
      </c>
      <c r="K305" s="286">
        <v>0</v>
      </c>
      <c r="L305" s="286">
        <v>0</v>
      </c>
      <c r="M305" s="286">
        <v>0</v>
      </c>
      <c r="N305" s="286">
        <v>0</v>
      </c>
      <c r="O305" s="286">
        <v>0</v>
      </c>
      <c r="P305" s="286">
        <v>0</v>
      </c>
      <c r="Q305" s="286">
        <v>0</v>
      </c>
      <c r="R305" s="286">
        <v>0</v>
      </c>
      <c r="S305" s="286">
        <v>6277.13</v>
      </c>
      <c r="T305" s="286">
        <v>0</v>
      </c>
      <c r="U305" s="286">
        <v>4376652.99</v>
      </c>
      <c r="V305" s="286">
        <v>0</v>
      </c>
      <c r="W305" s="286">
        <v>0</v>
      </c>
      <c r="X305" s="286">
        <v>0</v>
      </c>
      <c r="Y305" s="286">
        <v>0</v>
      </c>
      <c r="Z305" s="286">
        <v>0</v>
      </c>
      <c r="AA305" s="286">
        <v>0</v>
      </c>
      <c r="AB305" s="286">
        <v>0</v>
      </c>
      <c r="AC305" s="286">
        <v>0</v>
      </c>
      <c r="AD305" s="286">
        <v>0</v>
      </c>
    </row>
    <row r="306" spans="1:30" x14ac:dyDescent="0.15">
      <c r="A306" s="286">
        <v>4620</v>
      </c>
      <c r="B306" s="286" t="s">
        <v>750</v>
      </c>
      <c r="C306" s="286">
        <v>33801478.770000003</v>
      </c>
      <c r="D306" s="286">
        <v>0</v>
      </c>
      <c r="E306" s="286">
        <v>0</v>
      </c>
      <c r="F306" s="286">
        <v>0</v>
      </c>
      <c r="G306" s="286">
        <v>0</v>
      </c>
      <c r="H306" s="286">
        <v>0</v>
      </c>
      <c r="I306" s="286">
        <v>0</v>
      </c>
      <c r="J306" s="286">
        <v>15855.85</v>
      </c>
      <c r="K306" s="286">
        <v>0</v>
      </c>
      <c r="L306" s="286">
        <v>0</v>
      </c>
      <c r="M306" s="286">
        <v>0</v>
      </c>
      <c r="N306" s="286">
        <v>0</v>
      </c>
      <c r="O306" s="286">
        <v>0</v>
      </c>
      <c r="P306" s="286">
        <v>0</v>
      </c>
      <c r="Q306" s="286">
        <v>0</v>
      </c>
      <c r="R306" s="286">
        <v>0</v>
      </c>
      <c r="S306" s="286">
        <v>0</v>
      </c>
      <c r="T306" s="286">
        <v>0</v>
      </c>
      <c r="U306" s="286">
        <v>33684478.770000003</v>
      </c>
      <c r="V306" s="286">
        <v>117000</v>
      </c>
      <c r="W306" s="286">
        <v>0</v>
      </c>
      <c r="X306" s="286">
        <v>0</v>
      </c>
      <c r="Y306" s="286">
        <v>0</v>
      </c>
      <c r="Z306" s="286">
        <v>15855.85</v>
      </c>
      <c r="AA306" s="286">
        <v>0</v>
      </c>
      <c r="AB306" s="286">
        <v>0</v>
      </c>
      <c r="AC306" s="286">
        <v>0</v>
      </c>
      <c r="AD306" s="286">
        <v>0</v>
      </c>
    </row>
    <row r="307" spans="1:30" x14ac:dyDescent="0.15">
      <c r="A307" s="286">
        <v>4627</v>
      </c>
      <c r="B307" s="286" t="s">
        <v>751</v>
      </c>
      <c r="C307" s="286">
        <v>739362.66</v>
      </c>
      <c r="D307" s="286">
        <v>0</v>
      </c>
      <c r="E307" s="286">
        <v>0</v>
      </c>
      <c r="F307" s="286">
        <v>0</v>
      </c>
      <c r="G307" s="286">
        <v>0</v>
      </c>
      <c r="H307" s="286">
        <v>0</v>
      </c>
      <c r="I307" s="286">
        <v>0</v>
      </c>
      <c r="J307" s="286">
        <v>0</v>
      </c>
      <c r="K307" s="286">
        <v>0</v>
      </c>
      <c r="L307" s="286">
        <v>0</v>
      </c>
      <c r="M307" s="286">
        <v>0</v>
      </c>
      <c r="N307" s="286">
        <v>0</v>
      </c>
      <c r="O307" s="286">
        <v>0</v>
      </c>
      <c r="P307" s="286">
        <v>0</v>
      </c>
      <c r="Q307" s="286">
        <v>0</v>
      </c>
      <c r="R307" s="286">
        <v>0</v>
      </c>
      <c r="S307" s="286">
        <v>0</v>
      </c>
      <c r="T307" s="286">
        <v>0</v>
      </c>
      <c r="U307" s="286">
        <v>739362.66</v>
      </c>
      <c r="V307" s="286">
        <v>0</v>
      </c>
      <c r="W307" s="286">
        <v>0</v>
      </c>
      <c r="X307" s="286">
        <v>0</v>
      </c>
      <c r="Y307" s="286">
        <v>0</v>
      </c>
      <c r="Z307" s="286">
        <v>0</v>
      </c>
      <c r="AA307" s="286">
        <v>0</v>
      </c>
      <c r="AB307" s="286">
        <v>0</v>
      </c>
      <c r="AC307" s="286">
        <v>0</v>
      </c>
      <c r="AD307" s="286">
        <v>0</v>
      </c>
    </row>
    <row r="308" spans="1:30" x14ac:dyDescent="0.15">
      <c r="A308" s="286">
        <v>4634</v>
      </c>
      <c r="B308" s="286" t="s">
        <v>752</v>
      </c>
      <c r="C308" s="286">
        <v>715913.62</v>
      </c>
      <c r="D308" s="286">
        <v>0</v>
      </c>
      <c r="E308" s="286">
        <v>0</v>
      </c>
      <c r="F308" s="286">
        <v>0</v>
      </c>
      <c r="G308" s="286">
        <v>0</v>
      </c>
      <c r="H308" s="286">
        <v>0</v>
      </c>
      <c r="I308" s="286">
        <v>0</v>
      </c>
      <c r="J308" s="286">
        <v>0</v>
      </c>
      <c r="K308" s="286">
        <v>0</v>
      </c>
      <c r="L308" s="286">
        <v>0</v>
      </c>
      <c r="M308" s="286">
        <v>0</v>
      </c>
      <c r="N308" s="286">
        <v>0</v>
      </c>
      <c r="O308" s="286">
        <v>0</v>
      </c>
      <c r="P308" s="286">
        <v>0</v>
      </c>
      <c r="Q308" s="286">
        <v>0</v>
      </c>
      <c r="R308" s="286">
        <v>0</v>
      </c>
      <c r="S308" s="286">
        <v>0</v>
      </c>
      <c r="T308" s="286">
        <v>0</v>
      </c>
      <c r="U308" s="286">
        <v>533295.06000000006</v>
      </c>
      <c r="V308" s="286">
        <v>0</v>
      </c>
      <c r="W308" s="286">
        <v>150000</v>
      </c>
      <c r="X308" s="286">
        <v>32618.560000000001</v>
      </c>
      <c r="Y308" s="286">
        <v>0</v>
      </c>
      <c r="Z308" s="286">
        <v>0</v>
      </c>
      <c r="AA308" s="286">
        <v>0</v>
      </c>
      <c r="AB308" s="286">
        <v>0</v>
      </c>
      <c r="AC308" s="286">
        <v>0</v>
      </c>
      <c r="AD308" s="286">
        <v>0</v>
      </c>
    </row>
    <row r="309" spans="1:30" x14ac:dyDescent="0.15">
      <c r="A309" s="286">
        <v>4641</v>
      </c>
      <c r="B309" s="286" t="s">
        <v>753</v>
      </c>
      <c r="C309" s="286">
        <v>741673.96</v>
      </c>
      <c r="D309" s="286">
        <v>0</v>
      </c>
      <c r="E309" s="286">
        <v>0</v>
      </c>
      <c r="F309" s="286">
        <v>0</v>
      </c>
      <c r="G309" s="286">
        <v>0</v>
      </c>
      <c r="H309" s="286">
        <v>0</v>
      </c>
      <c r="I309" s="286">
        <v>0</v>
      </c>
      <c r="J309" s="286">
        <v>0</v>
      </c>
      <c r="K309" s="286">
        <v>0</v>
      </c>
      <c r="L309" s="286">
        <v>0</v>
      </c>
      <c r="M309" s="286">
        <v>0</v>
      </c>
      <c r="N309" s="286">
        <v>0</v>
      </c>
      <c r="O309" s="286">
        <v>0</v>
      </c>
      <c r="P309" s="286">
        <v>0</v>
      </c>
      <c r="Q309" s="286">
        <v>0</v>
      </c>
      <c r="R309" s="286">
        <v>0</v>
      </c>
      <c r="S309" s="286">
        <v>0</v>
      </c>
      <c r="T309" s="286">
        <v>0</v>
      </c>
      <c r="U309" s="286">
        <v>704033.53</v>
      </c>
      <c r="V309" s="286">
        <v>0</v>
      </c>
      <c r="W309" s="286">
        <v>0</v>
      </c>
      <c r="X309" s="286">
        <v>50.8</v>
      </c>
      <c r="Y309" s="286">
        <v>37589.629999999997</v>
      </c>
      <c r="Z309" s="286">
        <v>0</v>
      </c>
      <c r="AA309" s="286">
        <v>0</v>
      </c>
      <c r="AB309" s="286">
        <v>0</v>
      </c>
      <c r="AC309" s="286">
        <v>0</v>
      </c>
      <c r="AD309" s="286">
        <v>0</v>
      </c>
    </row>
    <row r="310" spans="1:30" x14ac:dyDescent="0.15">
      <c r="A310" s="286">
        <v>4686</v>
      </c>
      <c r="B310" s="286" t="s">
        <v>754</v>
      </c>
      <c r="C310" s="286">
        <v>590171.79</v>
      </c>
      <c r="D310" s="286">
        <v>0</v>
      </c>
      <c r="E310" s="286">
        <v>0</v>
      </c>
      <c r="F310" s="286">
        <v>0</v>
      </c>
      <c r="G310" s="286">
        <v>0</v>
      </c>
      <c r="H310" s="286">
        <v>0</v>
      </c>
      <c r="I310" s="286">
        <v>0</v>
      </c>
      <c r="J310" s="286">
        <v>0</v>
      </c>
      <c r="K310" s="286">
        <v>0</v>
      </c>
      <c r="L310" s="286">
        <v>0</v>
      </c>
      <c r="M310" s="286">
        <v>0</v>
      </c>
      <c r="N310" s="286">
        <v>0</v>
      </c>
      <c r="O310" s="286">
        <v>0</v>
      </c>
      <c r="P310" s="286">
        <v>0</v>
      </c>
      <c r="Q310" s="286">
        <v>0</v>
      </c>
      <c r="R310" s="286">
        <v>0</v>
      </c>
      <c r="S310" s="286">
        <v>0</v>
      </c>
      <c r="T310" s="286">
        <v>0</v>
      </c>
      <c r="U310" s="286">
        <v>590171.79</v>
      </c>
      <c r="V310" s="286">
        <v>0</v>
      </c>
      <c r="W310" s="286">
        <v>0</v>
      </c>
      <c r="X310" s="286">
        <v>0</v>
      </c>
      <c r="Y310" s="286">
        <v>0</v>
      </c>
      <c r="Z310" s="286">
        <v>0</v>
      </c>
      <c r="AA310" s="286">
        <v>0</v>
      </c>
      <c r="AB310" s="286">
        <v>0</v>
      </c>
      <c r="AC310" s="286">
        <v>0</v>
      </c>
      <c r="AD310" s="286">
        <v>0</v>
      </c>
    </row>
    <row r="311" spans="1:30" x14ac:dyDescent="0.15">
      <c r="A311" s="286">
        <v>4690</v>
      </c>
      <c r="B311" s="286" t="s">
        <v>755</v>
      </c>
      <c r="C311" s="286">
        <v>272426.18</v>
      </c>
      <c r="D311" s="286">
        <v>0</v>
      </c>
      <c r="E311" s="286">
        <v>0</v>
      </c>
      <c r="F311" s="286">
        <v>0</v>
      </c>
      <c r="G311" s="286">
        <v>0</v>
      </c>
      <c r="H311" s="286">
        <v>0</v>
      </c>
      <c r="I311" s="286">
        <v>0</v>
      </c>
      <c r="J311" s="286">
        <v>0</v>
      </c>
      <c r="K311" s="286">
        <v>0</v>
      </c>
      <c r="L311" s="286">
        <v>0</v>
      </c>
      <c r="M311" s="286">
        <v>0</v>
      </c>
      <c r="N311" s="286">
        <v>0</v>
      </c>
      <c r="O311" s="286">
        <v>0</v>
      </c>
      <c r="P311" s="286">
        <v>0</v>
      </c>
      <c r="Q311" s="286">
        <v>0</v>
      </c>
      <c r="R311" s="286">
        <v>0</v>
      </c>
      <c r="S311" s="286">
        <v>0</v>
      </c>
      <c r="T311" s="286">
        <v>0</v>
      </c>
      <c r="U311" s="286">
        <v>271043.55</v>
      </c>
      <c r="V311" s="286">
        <v>0</v>
      </c>
      <c r="W311" s="286">
        <v>0</v>
      </c>
      <c r="X311" s="286">
        <v>0</v>
      </c>
      <c r="Y311" s="286">
        <v>1382.63</v>
      </c>
      <c r="Z311" s="286">
        <v>0</v>
      </c>
      <c r="AA311" s="286">
        <v>0</v>
      </c>
      <c r="AB311" s="286">
        <v>0</v>
      </c>
      <c r="AC311" s="286">
        <v>0</v>
      </c>
      <c r="AD311" s="286">
        <v>0</v>
      </c>
    </row>
    <row r="312" spans="1:30" x14ac:dyDescent="0.15">
      <c r="A312" s="286">
        <v>4753</v>
      </c>
      <c r="B312" s="286" t="s">
        <v>756</v>
      </c>
      <c r="C312" s="286">
        <v>4538970.59</v>
      </c>
      <c r="D312" s="286">
        <v>0</v>
      </c>
      <c r="E312" s="286">
        <v>0</v>
      </c>
      <c r="F312" s="286">
        <v>0</v>
      </c>
      <c r="G312" s="286">
        <v>0</v>
      </c>
      <c r="H312" s="286">
        <v>0</v>
      </c>
      <c r="I312" s="286">
        <v>0</v>
      </c>
      <c r="J312" s="286">
        <v>0</v>
      </c>
      <c r="K312" s="286">
        <v>2039.28</v>
      </c>
      <c r="L312" s="286">
        <v>0</v>
      </c>
      <c r="M312" s="286">
        <v>0</v>
      </c>
      <c r="N312" s="286">
        <v>0</v>
      </c>
      <c r="O312" s="286">
        <v>0</v>
      </c>
      <c r="P312" s="286">
        <v>0</v>
      </c>
      <c r="Q312" s="286">
        <v>0</v>
      </c>
      <c r="R312" s="286">
        <v>0</v>
      </c>
      <c r="S312" s="286">
        <v>0</v>
      </c>
      <c r="T312" s="286">
        <v>0</v>
      </c>
      <c r="U312" s="286">
        <v>4538970.59</v>
      </c>
      <c r="V312" s="286">
        <v>0</v>
      </c>
      <c r="W312" s="286">
        <v>0</v>
      </c>
      <c r="X312" s="286">
        <v>0</v>
      </c>
      <c r="Y312" s="286">
        <v>0</v>
      </c>
      <c r="Z312" s="286">
        <v>2039.28</v>
      </c>
      <c r="AA312" s="286">
        <v>0</v>
      </c>
      <c r="AB312" s="286">
        <v>0</v>
      </c>
      <c r="AC312" s="286">
        <v>0</v>
      </c>
      <c r="AD312" s="286">
        <v>0</v>
      </c>
    </row>
    <row r="313" spans="1:30" x14ac:dyDescent="0.15">
      <c r="A313" s="286">
        <v>4760</v>
      </c>
      <c r="B313" s="286" t="s">
        <v>757</v>
      </c>
      <c r="C313" s="286">
        <v>864873.97</v>
      </c>
      <c r="D313" s="286">
        <v>0</v>
      </c>
      <c r="E313" s="286">
        <v>0</v>
      </c>
      <c r="F313" s="286">
        <v>0</v>
      </c>
      <c r="G313" s="286">
        <v>0</v>
      </c>
      <c r="H313" s="286">
        <v>0</v>
      </c>
      <c r="I313" s="286">
        <v>0</v>
      </c>
      <c r="J313" s="286">
        <v>0</v>
      </c>
      <c r="K313" s="286">
        <v>0</v>
      </c>
      <c r="L313" s="286">
        <v>0</v>
      </c>
      <c r="M313" s="286">
        <v>0</v>
      </c>
      <c r="N313" s="286">
        <v>0</v>
      </c>
      <c r="O313" s="286">
        <v>0</v>
      </c>
      <c r="P313" s="286">
        <v>0</v>
      </c>
      <c r="Q313" s="286">
        <v>0</v>
      </c>
      <c r="R313" s="286">
        <v>0</v>
      </c>
      <c r="S313" s="286">
        <v>0</v>
      </c>
      <c r="T313" s="286">
        <v>0</v>
      </c>
      <c r="U313" s="286">
        <v>544873.97</v>
      </c>
      <c r="V313" s="286">
        <v>0</v>
      </c>
      <c r="W313" s="286">
        <v>320000</v>
      </c>
      <c r="X313" s="286">
        <v>0</v>
      </c>
      <c r="Y313" s="286">
        <v>0</v>
      </c>
      <c r="Z313" s="286">
        <v>0</v>
      </c>
      <c r="AA313" s="286">
        <v>0</v>
      </c>
      <c r="AB313" s="286">
        <v>0</v>
      </c>
      <c r="AC313" s="286">
        <v>0</v>
      </c>
      <c r="AD313" s="286">
        <v>0</v>
      </c>
    </row>
    <row r="314" spans="1:30" x14ac:dyDescent="0.15">
      <c r="A314" s="286">
        <v>4781</v>
      </c>
      <c r="B314" s="286" t="s">
        <v>758</v>
      </c>
      <c r="C314" s="286">
        <v>3726255.73</v>
      </c>
      <c r="D314" s="286">
        <v>0</v>
      </c>
      <c r="E314" s="286">
        <v>0</v>
      </c>
      <c r="F314" s="286">
        <v>0</v>
      </c>
      <c r="G314" s="286">
        <v>23281.33</v>
      </c>
      <c r="H314" s="286">
        <v>0</v>
      </c>
      <c r="I314" s="286">
        <v>0</v>
      </c>
      <c r="J314" s="286">
        <v>0</v>
      </c>
      <c r="K314" s="286">
        <v>0</v>
      </c>
      <c r="L314" s="286">
        <v>0</v>
      </c>
      <c r="M314" s="286">
        <v>0</v>
      </c>
      <c r="N314" s="286">
        <v>0</v>
      </c>
      <c r="O314" s="286">
        <v>0</v>
      </c>
      <c r="P314" s="286">
        <v>0</v>
      </c>
      <c r="Q314" s="286">
        <v>0</v>
      </c>
      <c r="R314" s="286">
        <v>0</v>
      </c>
      <c r="S314" s="286">
        <v>0</v>
      </c>
      <c r="T314" s="286">
        <v>0</v>
      </c>
      <c r="U314" s="286">
        <v>3716356.23</v>
      </c>
      <c r="V314" s="286">
        <v>33180.83</v>
      </c>
      <c r="W314" s="286">
        <v>0</v>
      </c>
      <c r="X314" s="286">
        <v>0</v>
      </c>
      <c r="Y314" s="286">
        <v>0</v>
      </c>
      <c r="Z314" s="286">
        <v>0</v>
      </c>
      <c r="AA314" s="286">
        <v>0</v>
      </c>
      <c r="AB314" s="286">
        <v>0</v>
      </c>
      <c r="AC314" s="286">
        <v>0</v>
      </c>
      <c r="AD314" s="286">
        <v>0</v>
      </c>
    </row>
    <row r="315" spans="1:30" x14ac:dyDescent="0.15">
      <c r="A315" s="286">
        <v>4795</v>
      </c>
      <c r="B315" s="286" t="s">
        <v>759</v>
      </c>
      <c r="C315" s="286">
        <v>501255</v>
      </c>
      <c r="D315" s="286">
        <v>0</v>
      </c>
      <c r="E315" s="286">
        <v>0</v>
      </c>
      <c r="F315" s="286">
        <v>0</v>
      </c>
      <c r="G315" s="286">
        <v>0</v>
      </c>
      <c r="H315" s="286">
        <v>0</v>
      </c>
      <c r="I315" s="286">
        <v>0</v>
      </c>
      <c r="J315" s="286">
        <v>0</v>
      </c>
      <c r="K315" s="286">
        <v>0</v>
      </c>
      <c r="L315" s="286">
        <v>0</v>
      </c>
      <c r="M315" s="286">
        <v>0</v>
      </c>
      <c r="N315" s="286">
        <v>0</v>
      </c>
      <c r="O315" s="286">
        <v>0</v>
      </c>
      <c r="P315" s="286">
        <v>0</v>
      </c>
      <c r="Q315" s="286">
        <v>0</v>
      </c>
      <c r="R315" s="286">
        <v>0</v>
      </c>
      <c r="S315" s="286">
        <v>0</v>
      </c>
      <c r="T315" s="286">
        <v>0</v>
      </c>
      <c r="U315" s="286">
        <v>480255</v>
      </c>
      <c r="V315" s="286">
        <v>0</v>
      </c>
      <c r="W315" s="286">
        <v>21000</v>
      </c>
      <c r="X315" s="286">
        <v>0</v>
      </c>
      <c r="Y315" s="286">
        <v>0</v>
      </c>
      <c r="Z315" s="286">
        <v>0</v>
      </c>
      <c r="AA315" s="286">
        <v>0</v>
      </c>
      <c r="AB315" s="286">
        <v>0</v>
      </c>
      <c r="AC315" s="286">
        <v>0</v>
      </c>
      <c r="AD315" s="286">
        <v>0</v>
      </c>
    </row>
    <row r="316" spans="1:30" x14ac:dyDescent="0.15">
      <c r="A316" s="286">
        <v>4802</v>
      </c>
      <c r="B316" s="286" t="s">
        <v>760</v>
      </c>
      <c r="C316" s="286">
        <v>2576248.4700000002</v>
      </c>
      <c r="D316" s="286">
        <v>0</v>
      </c>
      <c r="E316" s="286">
        <v>0</v>
      </c>
      <c r="F316" s="286">
        <v>0</v>
      </c>
      <c r="G316" s="286">
        <v>0</v>
      </c>
      <c r="H316" s="286">
        <v>0</v>
      </c>
      <c r="I316" s="286">
        <v>0</v>
      </c>
      <c r="J316" s="286">
        <v>0</v>
      </c>
      <c r="K316" s="286">
        <v>0</v>
      </c>
      <c r="L316" s="286">
        <v>0</v>
      </c>
      <c r="M316" s="286">
        <v>0</v>
      </c>
      <c r="N316" s="286">
        <v>0</v>
      </c>
      <c r="O316" s="286">
        <v>0</v>
      </c>
      <c r="P316" s="286">
        <v>0</v>
      </c>
      <c r="Q316" s="286">
        <v>0</v>
      </c>
      <c r="R316" s="286">
        <v>0</v>
      </c>
      <c r="S316" s="286">
        <v>0</v>
      </c>
      <c r="T316" s="286">
        <v>0</v>
      </c>
      <c r="U316" s="286">
        <v>2576248.4700000002</v>
      </c>
      <c r="V316" s="286">
        <v>0</v>
      </c>
      <c r="W316" s="286">
        <v>0</v>
      </c>
      <c r="X316" s="286">
        <v>0</v>
      </c>
      <c r="Y316" s="286">
        <v>0</v>
      </c>
      <c r="Z316" s="286">
        <v>0</v>
      </c>
      <c r="AA316" s="286">
        <v>0</v>
      </c>
      <c r="AB316" s="286">
        <v>0</v>
      </c>
      <c r="AC316" s="286">
        <v>0</v>
      </c>
      <c r="AD316" s="286">
        <v>0</v>
      </c>
    </row>
    <row r="317" spans="1:30" x14ac:dyDescent="0.15">
      <c r="A317" s="286">
        <v>4851</v>
      </c>
      <c r="B317" s="286" t="s">
        <v>761</v>
      </c>
      <c r="C317" s="286">
        <v>1658340.04</v>
      </c>
      <c r="D317" s="286">
        <v>0</v>
      </c>
      <c r="E317" s="286">
        <v>0</v>
      </c>
      <c r="F317" s="286">
        <v>0</v>
      </c>
      <c r="G317" s="286">
        <v>0</v>
      </c>
      <c r="H317" s="286">
        <v>0</v>
      </c>
      <c r="I317" s="286">
        <v>0</v>
      </c>
      <c r="J317" s="286">
        <v>0</v>
      </c>
      <c r="K317" s="286">
        <v>0</v>
      </c>
      <c r="L317" s="286">
        <v>0</v>
      </c>
      <c r="M317" s="286">
        <v>500</v>
      </c>
      <c r="N317" s="286">
        <v>0</v>
      </c>
      <c r="O317" s="286">
        <v>0</v>
      </c>
      <c r="P317" s="286">
        <v>0</v>
      </c>
      <c r="Q317" s="286">
        <v>0</v>
      </c>
      <c r="R317" s="286">
        <v>0</v>
      </c>
      <c r="S317" s="286">
        <v>0</v>
      </c>
      <c r="T317" s="286">
        <v>0</v>
      </c>
      <c r="U317" s="286">
        <v>1533410.94</v>
      </c>
      <c r="V317" s="286">
        <v>120142</v>
      </c>
      <c r="W317" s="286">
        <v>0</v>
      </c>
      <c r="X317" s="286">
        <v>0</v>
      </c>
      <c r="Y317" s="286">
        <v>4787.1000000000004</v>
      </c>
      <c r="Z317" s="286">
        <v>500</v>
      </c>
      <c r="AA317" s="286">
        <v>0</v>
      </c>
      <c r="AB317" s="286">
        <v>0</v>
      </c>
      <c r="AC317" s="286">
        <v>0</v>
      </c>
      <c r="AD317" s="286">
        <v>0</v>
      </c>
    </row>
    <row r="318" spans="1:30" x14ac:dyDescent="0.15">
      <c r="A318" s="286">
        <v>4865</v>
      </c>
      <c r="B318" s="286" t="s">
        <v>762</v>
      </c>
      <c r="C318" s="286">
        <v>642739.69999999995</v>
      </c>
      <c r="D318" s="286">
        <v>0</v>
      </c>
      <c r="E318" s="286">
        <v>0</v>
      </c>
      <c r="F318" s="286">
        <v>0</v>
      </c>
      <c r="G318" s="286">
        <v>0</v>
      </c>
      <c r="H318" s="286">
        <v>0</v>
      </c>
      <c r="I318" s="286">
        <v>0</v>
      </c>
      <c r="J318" s="286">
        <v>0</v>
      </c>
      <c r="K318" s="286">
        <v>4139.78</v>
      </c>
      <c r="L318" s="286">
        <v>0</v>
      </c>
      <c r="M318" s="286">
        <v>0</v>
      </c>
      <c r="N318" s="286">
        <v>0</v>
      </c>
      <c r="O318" s="286">
        <v>0</v>
      </c>
      <c r="P318" s="286">
        <v>0</v>
      </c>
      <c r="Q318" s="286">
        <v>0</v>
      </c>
      <c r="R318" s="286">
        <v>0</v>
      </c>
      <c r="S318" s="286">
        <v>0</v>
      </c>
      <c r="T318" s="286">
        <v>0</v>
      </c>
      <c r="U318" s="286">
        <v>605183.35</v>
      </c>
      <c r="V318" s="286">
        <v>0</v>
      </c>
      <c r="W318" s="286">
        <v>0</v>
      </c>
      <c r="X318" s="286">
        <v>37556.35</v>
      </c>
      <c r="Y318" s="286">
        <v>0</v>
      </c>
      <c r="Z318" s="286">
        <v>4139.78</v>
      </c>
      <c r="AA318" s="286">
        <v>0</v>
      </c>
      <c r="AB318" s="286">
        <v>0</v>
      </c>
      <c r="AC318" s="286">
        <v>0</v>
      </c>
      <c r="AD318" s="286">
        <v>0</v>
      </c>
    </row>
    <row r="319" spans="1:30" x14ac:dyDescent="0.15">
      <c r="A319" s="286">
        <v>4872</v>
      </c>
      <c r="B319" s="286" t="s">
        <v>763</v>
      </c>
      <c r="C319" s="286">
        <v>1761956.39</v>
      </c>
      <c r="D319" s="286">
        <v>0</v>
      </c>
      <c r="E319" s="286">
        <v>0</v>
      </c>
      <c r="F319" s="286">
        <v>0</v>
      </c>
      <c r="G319" s="286">
        <v>0</v>
      </c>
      <c r="H319" s="286">
        <v>0</v>
      </c>
      <c r="I319" s="286">
        <v>0</v>
      </c>
      <c r="J319" s="286">
        <v>0</v>
      </c>
      <c r="K319" s="286">
        <v>0</v>
      </c>
      <c r="L319" s="286">
        <v>0</v>
      </c>
      <c r="M319" s="286">
        <v>0</v>
      </c>
      <c r="N319" s="286">
        <v>0</v>
      </c>
      <c r="O319" s="286">
        <v>0</v>
      </c>
      <c r="P319" s="286">
        <v>0</v>
      </c>
      <c r="Q319" s="286">
        <v>0</v>
      </c>
      <c r="R319" s="286">
        <v>0</v>
      </c>
      <c r="S319" s="286">
        <v>0</v>
      </c>
      <c r="T319" s="286">
        <v>0</v>
      </c>
      <c r="U319" s="286">
        <v>1722102.85</v>
      </c>
      <c r="V319" s="286">
        <v>0</v>
      </c>
      <c r="W319" s="286">
        <v>0</v>
      </c>
      <c r="X319" s="286">
        <v>39853.54</v>
      </c>
      <c r="Y319" s="286">
        <v>0</v>
      </c>
      <c r="Z319" s="286">
        <v>0</v>
      </c>
      <c r="AA319" s="286">
        <v>0</v>
      </c>
      <c r="AB319" s="286">
        <v>0</v>
      </c>
      <c r="AC319" s="286">
        <v>0</v>
      </c>
      <c r="AD319" s="286">
        <v>0</v>
      </c>
    </row>
    <row r="320" spans="1:30" x14ac:dyDescent="0.15">
      <c r="A320" s="286">
        <v>4893</v>
      </c>
      <c r="B320" s="286" t="s">
        <v>764</v>
      </c>
      <c r="C320" s="286">
        <v>3047532.82</v>
      </c>
      <c r="D320" s="286">
        <v>0</v>
      </c>
      <c r="E320" s="286">
        <v>0</v>
      </c>
      <c r="F320" s="286">
        <v>0</v>
      </c>
      <c r="G320" s="286">
        <v>0</v>
      </c>
      <c r="H320" s="286">
        <v>0</v>
      </c>
      <c r="I320" s="286">
        <v>0</v>
      </c>
      <c r="J320" s="286">
        <v>0</v>
      </c>
      <c r="K320" s="286">
        <v>0</v>
      </c>
      <c r="L320" s="286">
        <v>0</v>
      </c>
      <c r="M320" s="286">
        <v>0</v>
      </c>
      <c r="N320" s="286">
        <v>0</v>
      </c>
      <c r="O320" s="286">
        <v>0</v>
      </c>
      <c r="P320" s="286">
        <v>0</v>
      </c>
      <c r="Q320" s="286">
        <v>0</v>
      </c>
      <c r="R320" s="286">
        <v>0</v>
      </c>
      <c r="S320" s="286">
        <v>0</v>
      </c>
      <c r="T320" s="286">
        <v>0</v>
      </c>
      <c r="U320" s="286">
        <v>2867531.82</v>
      </c>
      <c r="V320" s="286">
        <v>0</v>
      </c>
      <c r="W320" s="286">
        <v>180001</v>
      </c>
      <c r="X320" s="286">
        <v>0</v>
      </c>
      <c r="Y320" s="286">
        <v>0</v>
      </c>
      <c r="Z320" s="286">
        <v>0</v>
      </c>
      <c r="AA320" s="286">
        <v>0</v>
      </c>
      <c r="AB320" s="286">
        <v>0</v>
      </c>
      <c r="AC320" s="286">
        <v>0</v>
      </c>
      <c r="AD320" s="286">
        <v>0</v>
      </c>
    </row>
    <row r="321" spans="1:30" x14ac:dyDescent="0.15">
      <c r="A321" s="286">
        <v>4904</v>
      </c>
      <c r="B321" s="286" t="s">
        <v>765</v>
      </c>
      <c r="C321" s="286">
        <v>726094.48</v>
      </c>
      <c r="D321" s="286">
        <v>0</v>
      </c>
      <c r="E321" s="286">
        <v>0</v>
      </c>
      <c r="F321" s="286">
        <v>0</v>
      </c>
      <c r="G321" s="286">
        <v>0</v>
      </c>
      <c r="H321" s="286">
        <v>0</v>
      </c>
      <c r="I321" s="286">
        <v>0</v>
      </c>
      <c r="J321" s="286">
        <v>0</v>
      </c>
      <c r="K321" s="286">
        <v>0</v>
      </c>
      <c r="L321" s="286">
        <v>0</v>
      </c>
      <c r="M321" s="286">
        <v>0</v>
      </c>
      <c r="N321" s="286">
        <v>0</v>
      </c>
      <c r="O321" s="286">
        <v>0</v>
      </c>
      <c r="P321" s="286">
        <v>0</v>
      </c>
      <c r="Q321" s="286">
        <v>0</v>
      </c>
      <c r="R321" s="286">
        <v>0</v>
      </c>
      <c r="S321" s="286">
        <v>0</v>
      </c>
      <c r="T321" s="286">
        <v>0</v>
      </c>
      <c r="U321" s="286">
        <v>716416.98</v>
      </c>
      <c r="V321" s="286">
        <v>0</v>
      </c>
      <c r="W321" s="286">
        <v>0</v>
      </c>
      <c r="X321" s="286">
        <v>9677.5</v>
      </c>
      <c r="Y321" s="286">
        <v>0</v>
      </c>
      <c r="Z321" s="286">
        <v>0</v>
      </c>
      <c r="AA321" s="286">
        <v>0</v>
      </c>
      <c r="AB321" s="286">
        <v>0</v>
      </c>
      <c r="AC321" s="286">
        <v>0</v>
      </c>
      <c r="AD321" s="286">
        <v>0</v>
      </c>
    </row>
    <row r="322" spans="1:30" x14ac:dyDescent="0.15">
      <c r="A322" s="286">
        <v>4956</v>
      </c>
      <c r="B322" s="286" t="s">
        <v>766</v>
      </c>
      <c r="C322" s="286">
        <v>1208669.08</v>
      </c>
      <c r="D322" s="286">
        <v>0</v>
      </c>
      <c r="E322" s="286">
        <v>0</v>
      </c>
      <c r="F322" s="286">
        <v>0</v>
      </c>
      <c r="G322" s="286">
        <v>0</v>
      </c>
      <c r="H322" s="286">
        <v>0</v>
      </c>
      <c r="I322" s="286">
        <v>0</v>
      </c>
      <c r="J322" s="286">
        <v>0</v>
      </c>
      <c r="K322" s="286">
        <v>2149.9499999999998</v>
      </c>
      <c r="L322" s="286">
        <v>0</v>
      </c>
      <c r="M322" s="286">
        <v>0</v>
      </c>
      <c r="N322" s="286">
        <v>0</v>
      </c>
      <c r="O322" s="286">
        <v>0</v>
      </c>
      <c r="P322" s="286">
        <v>0</v>
      </c>
      <c r="Q322" s="286">
        <v>0</v>
      </c>
      <c r="R322" s="286">
        <v>0</v>
      </c>
      <c r="S322" s="286">
        <v>0</v>
      </c>
      <c r="T322" s="286">
        <v>0</v>
      </c>
      <c r="U322" s="286">
        <v>958569.08</v>
      </c>
      <c r="V322" s="286">
        <v>0</v>
      </c>
      <c r="W322" s="286">
        <v>250100</v>
      </c>
      <c r="X322" s="286">
        <v>0</v>
      </c>
      <c r="Y322" s="286">
        <v>0</v>
      </c>
      <c r="Z322" s="286">
        <v>2149.9499999999998</v>
      </c>
      <c r="AA322" s="286">
        <v>0</v>
      </c>
      <c r="AB322" s="286">
        <v>0</v>
      </c>
      <c r="AC322" s="286">
        <v>0</v>
      </c>
      <c r="AD322" s="286">
        <v>0</v>
      </c>
    </row>
    <row r="323" spans="1:30" x14ac:dyDescent="0.15">
      <c r="A323" s="286">
        <v>4963</v>
      </c>
      <c r="B323" s="286" t="s">
        <v>767</v>
      </c>
      <c r="C323" s="286">
        <v>732787.12</v>
      </c>
      <c r="D323" s="286">
        <v>0</v>
      </c>
      <c r="E323" s="286">
        <v>0</v>
      </c>
      <c r="F323" s="286">
        <v>0</v>
      </c>
      <c r="G323" s="286">
        <v>0</v>
      </c>
      <c r="H323" s="286">
        <v>0</v>
      </c>
      <c r="I323" s="286">
        <v>0</v>
      </c>
      <c r="J323" s="286">
        <v>0</v>
      </c>
      <c r="K323" s="286">
        <v>0</v>
      </c>
      <c r="L323" s="286">
        <v>0</v>
      </c>
      <c r="M323" s="286">
        <v>0</v>
      </c>
      <c r="N323" s="286">
        <v>0</v>
      </c>
      <c r="O323" s="286">
        <v>0</v>
      </c>
      <c r="P323" s="286">
        <v>0</v>
      </c>
      <c r="Q323" s="286">
        <v>0</v>
      </c>
      <c r="R323" s="286">
        <v>0</v>
      </c>
      <c r="S323" s="286">
        <v>0</v>
      </c>
      <c r="T323" s="286">
        <v>0</v>
      </c>
      <c r="U323" s="286">
        <v>727437.26</v>
      </c>
      <c r="V323" s="286">
        <v>0</v>
      </c>
      <c r="W323" s="286">
        <v>0</v>
      </c>
      <c r="X323" s="286">
        <v>5349.86</v>
      </c>
      <c r="Y323" s="286">
        <v>0</v>
      </c>
      <c r="Z323" s="286">
        <v>0</v>
      </c>
      <c r="AA323" s="286">
        <v>0</v>
      </c>
      <c r="AB323" s="286">
        <v>0</v>
      </c>
      <c r="AC323" s="286">
        <v>0</v>
      </c>
      <c r="AD323" s="286">
        <v>0</v>
      </c>
    </row>
    <row r="324" spans="1:30" x14ac:dyDescent="0.15">
      <c r="A324" s="286">
        <v>4970</v>
      </c>
      <c r="B324" s="286" t="s">
        <v>768</v>
      </c>
      <c r="C324" s="286">
        <v>6750285.6100000003</v>
      </c>
      <c r="D324" s="286">
        <v>0</v>
      </c>
      <c r="E324" s="286">
        <v>0</v>
      </c>
      <c r="F324" s="286">
        <v>0</v>
      </c>
      <c r="G324" s="286">
        <v>0</v>
      </c>
      <c r="H324" s="286">
        <v>0</v>
      </c>
      <c r="I324" s="286">
        <v>0</v>
      </c>
      <c r="J324" s="286">
        <v>0</v>
      </c>
      <c r="K324" s="286">
        <v>0</v>
      </c>
      <c r="L324" s="286">
        <v>0</v>
      </c>
      <c r="M324" s="286">
        <v>0</v>
      </c>
      <c r="N324" s="286">
        <v>0</v>
      </c>
      <c r="O324" s="286">
        <v>0</v>
      </c>
      <c r="P324" s="286">
        <v>0</v>
      </c>
      <c r="Q324" s="286">
        <v>0</v>
      </c>
      <c r="R324" s="286">
        <v>0</v>
      </c>
      <c r="S324" s="286">
        <v>0</v>
      </c>
      <c r="T324" s="286">
        <v>0</v>
      </c>
      <c r="U324" s="286">
        <v>6029875.8700000001</v>
      </c>
      <c r="V324" s="286">
        <v>0</v>
      </c>
      <c r="W324" s="286">
        <v>720409.74</v>
      </c>
      <c r="X324" s="286">
        <v>0</v>
      </c>
      <c r="Y324" s="286">
        <v>0</v>
      </c>
      <c r="Z324" s="286">
        <v>0</v>
      </c>
      <c r="AA324" s="286">
        <v>0</v>
      </c>
      <c r="AB324" s="286">
        <v>0</v>
      </c>
      <c r="AC324" s="286">
        <v>0</v>
      </c>
      <c r="AD324" s="286">
        <v>0</v>
      </c>
    </row>
    <row r="325" spans="1:30" x14ac:dyDescent="0.15">
      <c r="A325" s="286">
        <v>5019</v>
      </c>
      <c r="B325" s="286" t="s">
        <v>769</v>
      </c>
      <c r="C325" s="286">
        <v>1078414.6399999999</v>
      </c>
      <c r="D325" s="286">
        <v>0</v>
      </c>
      <c r="E325" s="286">
        <v>0</v>
      </c>
      <c r="F325" s="286">
        <v>0</v>
      </c>
      <c r="G325" s="286">
        <v>0</v>
      </c>
      <c r="H325" s="286">
        <v>0</v>
      </c>
      <c r="I325" s="286">
        <v>0</v>
      </c>
      <c r="J325" s="286">
        <v>0</v>
      </c>
      <c r="K325" s="286">
        <v>0</v>
      </c>
      <c r="L325" s="286">
        <v>0</v>
      </c>
      <c r="M325" s="286">
        <v>0</v>
      </c>
      <c r="N325" s="286">
        <v>0</v>
      </c>
      <c r="O325" s="286">
        <v>0</v>
      </c>
      <c r="P325" s="286">
        <v>0</v>
      </c>
      <c r="Q325" s="286">
        <v>0</v>
      </c>
      <c r="R325" s="286">
        <v>0</v>
      </c>
      <c r="S325" s="286">
        <v>0</v>
      </c>
      <c r="T325" s="286">
        <v>0</v>
      </c>
      <c r="U325" s="286">
        <v>1075108.1399999999</v>
      </c>
      <c r="V325" s="286">
        <v>0</v>
      </c>
      <c r="W325" s="286">
        <v>3306.5</v>
      </c>
      <c r="X325" s="286">
        <v>0</v>
      </c>
      <c r="Y325" s="286">
        <v>0</v>
      </c>
      <c r="Z325" s="286">
        <v>0</v>
      </c>
      <c r="AA325" s="286">
        <v>0</v>
      </c>
      <c r="AB325" s="286">
        <v>0</v>
      </c>
      <c r="AC325" s="286">
        <v>0</v>
      </c>
      <c r="AD325" s="286">
        <v>0</v>
      </c>
    </row>
    <row r="326" spans="1:30" x14ac:dyDescent="0.15">
      <c r="A326" s="286">
        <v>5026</v>
      </c>
      <c r="B326" s="286" t="s">
        <v>770</v>
      </c>
      <c r="C326" s="286">
        <v>1431665.2</v>
      </c>
      <c r="D326" s="286">
        <v>0</v>
      </c>
      <c r="E326" s="286">
        <v>0</v>
      </c>
      <c r="F326" s="286">
        <v>0</v>
      </c>
      <c r="G326" s="286">
        <v>0</v>
      </c>
      <c r="H326" s="286">
        <v>0</v>
      </c>
      <c r="I326" s="286">
        <v>0</v>
      </c>
      <c r="J326" s="286">
        <v>0</v>
      </c>
      <c r="K326" s="286">
        <v>0</v>
      </c>
      <c r="L326" s="286">
        <v>0</v>
      </c>
      <c r="M326" s="286">
        <v>0</v>
      </c>
      <c r="N326" s="286">
        <v>0</v>
      </c>
      <c r="O326" s="286">
        <v>0</v>
      </c>
      <c r="P326" s="286">
        <v>0</v>
      </c>
      <c r="Q326" s="286">
        <v>0</v>
      </c>
      <c r="R326" s="286">
        <v>0</v>
      </c>
      <c r="S326" s="286">
        <v>0</v>
      </c>
      <c r="T326" s="286">
        <v>0</v>
      </c>
      <c r="U326" s="286">
        <v>1403638.2</v>
      </c>
      <c r="V326" s="286">
        <v>28027</v>
      </c>
      <c r="W326" s="286">
        <v>0</v>
      </c>
      <c r="X326" s="286">
        <v>0</v>
      </c>
      <c r="Y326" s="286">
        <v>0</v>
      </c>
      <c r="Z326" s="286">
        <v>0</v>
      </c>
      <c r="AA326" s="286">
        <v>0</v>
      </c>
      <c r="AB326" s="286">
        <v>0</v>
      </c>
      <c r="AC326" s="286">
        <v>0</v>
      </c>
      <c r="AD326" s="286">
        <v>0</v>
      </c>
    </row>
    <row r="327" spans="1:30" x14ac:dyDescent="0.15">
      <c r="A327" s="286">
        <v>5054</v>
      </c>
      <c r="B327" s="286" t="s">
        <v>771</v>
      </c>
      <c r="C327" s="286">
        <v>1250165.01</v>
      </c>
      <c r="D327" s="286">
        <v>0</v>
      </c>
      <c r="E327" s="286">
        <v>0</v>
      </c>
      <c r="F327" s="286">
        <v>0</v>
      </c>
      <c r="G327" s="286">
        <v>0</v>
      </c>
      <c r="H327" s="286">
        <v>0</v>
      </c>
      <c r="I327" s="286">
        <v>22152.87</v>
      </c>
      <c r="J327" s="286">
        <v>0</v>
      </c>
      <c r="K327" s="286">
        <v>0</v>
      </c>
      <c r="L327" s="286">
        <v>0</v>
      </c>
      <c r="M327" s="286">
        <v>0</v>
      </c>
      <c r="N327" s="286">
        <v>0</v>
      </c>
      <c r="O327" s="286">
        <v>0</v>
      </c>
      <c r="P327" s="286">
        <v>0</v>
      </c>
      <c r="Q327" s="286">
        <v>0</v>
      </c>
      <c r="R327" s="286">
        <v>0</v>
      </c>
      <c r="S327" s="286">
        <v>22152.87</v>
      </c>
      <c r="T327" s="286">
        <v>0</v>
      </c>
      <c r="U327" s="286">
        <v>1250165.01</v>
      </c>
      <c r="V327" s="286">
        <v>0</v>
      </c>
      <c r="W327" s="286">
        <v>0</v>
      </c>
      <c r="X327" s="286">
        <v>0</v>
      </c>
      <c r="Y327" s="286">
        <v>0</v>
      </c>
      <c r="Z327" s="286">
        <v>0</v>
      </c>
      <c r="AA327" s="286">
        <v>0</v>
      </c>
      <c r="AB327" s="286">
        <v>0</v>
      </c>
      <c r="AC327" s="286">
        <v>0</v>
      </c>
      <c r="AD327" s="286">
        <v>0</v>
      </c>
    </row>
    <row r="328" spans="1:30" x14ac:dyDescent="0.15">
      <c r="A328" s="286">
        <v>5068</v>
      </c>
      <c r="B328" s="286" t="s">
        <v>772</v>
      </c>
      <c r="C328" s="286">
        <v>2048060.36</v>
      </c>
      <c r="D328" s="286">
        <v>0</v>
      </c>
      <c r="E328" s="286">
        <v>0</v>
      </c>
      <c r="F328" s="286">
        <v>0</v>
      </c>
      <c r="G328" s="286">
        <v>0</v>
      </c>
      <c r="H328" s="286">
        <v>0</v>
      </c>
      <c r="I328" s="286">
        <v>0</v>
      </c>
      <c r="J328" s="286">
        <v>0</v>
      </c>
      <c r="K328" s="286">
        <v>0</v>
      </c>
      <c r="L328" s="286">
        <v>0</v>
      </c>
      <c r="M328" s="286">
        <v>0</v>
      </c>
      <c r="N328" s="286">
        <v>0</v>
      </c>
      <c r="O328" s="286">
        <v>0</v>
      </c>
      <c r="P328" s="286">
        <v>0</v>
      </c>
      <c r="Q328" s="286">
        <v>0</v>
      </c>
      <c r="R328" s="286">
        <v>0</v>
      </c>
      <c r="S328" s="286">
        <v>0</v>
      </c>
      <c r="T328" s="286">
        <v>0</v>
      </c>
      <c r="U328" s="286">
        <v>1996726.05</v>
      </c>
      <c r="V328" s="286">
        <v>0</v>
      </c>
      <c r="W328" s="286">
        <v>1000</v>
      </c>
      <c r="X328" s="286">
        <v>50334.31</v>
      </c>
      <c r="Y328" s="286">
        <v>0</v>
      </c>
      <c r="Z328" s="286">
        <v>0</v>
      </c>
      <c r="AA328" s="286">
        <v>0</v>
      </c>
      <c r="AB328" s="286">
        <v>0</v>
      </c>
      <c r="AC328" s="286">
        <v>0</v>
      </c>
      <c r="AD328" s="286">
        <v>0</v>
      </c>
    </row>
    <row r="329" spans="1:30" x14ac:dyDescent="0.15">
      <c r="A329" s="286">
        <v>5100</v>
      </c>
      <c r="B329" s="286" t="s">
        <v>773</v>
      </c>
      <c r="C329" s="286">
        <v>4353485.1500000004</v>
      </c>
      <c r="D329" s="286">
        <v>0</v>
      </c>
      <c r="E329" s="286">
        <v>0</v>
      </c>
      <c r="F329" s="286">
        <v>0</v>
      </c>
      <c r="G329" s="286">
        <v>0</v>
      </c>
      <c r="H329" s="286">
        <v>0</v>
      </c>
      <c r="I329" s="286">
        <v>0</v>
      </c>
      <c r="J329" s="286">
        <v>0</v>
      </c>
      <c r="K329" s="286">
        <v>0</v>
      </c>
      <c r="L329" s="286">
        <v>0</v>
      </c>
      <c r="M329" s="286">
        <v>0</v>
      </c>
      <c r="N329" s="286">
        <v>0</v>
      </c>
      <c r="O329" s="286">
        <v>0</v>
      </c>
      <c r="P329" s="286">
        <v>0</v>
      </c>
      <c r="Q329" s="286">
        <v>0</v>
      </c>
      <c r="R329" s="286">
        <v>0</v>
      </c>
      <c r="S329" s="286">
        <v>0</v>
      </c>
      <c r="T329" s="286">
        <v>0</v>
      </c>
      <c r="U329" s="286">
        <v>3966921.36</v>
      </c>
      <c r="V329" s="286">
        <v>372666.21</v>
      </c>
      <c r="W329" s="286">
        <v>0</v>
      </c>
      <c r="X329" s="286">
        <v>0</v>
      </c>
      <c r="Y329" s="286">
        <v>13897.58</v>
      </c>
      <c r="Z329" s="286">
        <v>0</v>
      </c>
      <c r="AA329" s="286">
        <v>0</v>
      </c>
      <c r="AB329" s="286">
        <v>0</v>
      </c>
      <c r="AC329" s="286">
        <v>0</v>
      </c>
      <c r="AD329" s="286">
        <v>0</v>
      </c>
    </row>
    <row r="330" spans="1:30" x14ac:dyDescent="0.15">
      <c r="A330" s="286">
        <v>5124</v>
      </c>
      <c r="B330" s="286" t="s">
        <v>774</v>
      </c>
      <c r="C330" s="286">
        <v>463006.56</v>
      </c>
      <c r="D330" s="286">
        <v>0</v>
      </c>
      <c r="E330" s="286">
        <v>0</v>
      </c>
      <c r="F330" s="286">
        <v>0</v>
      </c>
      <c r="G330" s="286">
        <v>0</v>
      </c>
      <c r="H330" s="286">
        <v>0</v>
      </c>
      <c r="I330" s="286">
        <v>0</v>
      </c>
      <c r="J330" s="286">
        <v>0</v>
      </c>
      <c r="K330" s="286">
        <v>0</v>
      </c>
      <c r="L330" s="286">
        <v>0</v>
      </c>
      <c r="M330" s="286">
        <v>0</v>
      </c>
      <c r="N330" s="286">
        <v>0</v>
      </c>
      <c r="O330" s="286">
        <v>0</v>
      </c>
      <c r="P330" s="286">
        <v>0</v>
      </c>
      <c r="Q330" s="286">
        <v>0</v>
      </c>
      <c r="R330" s="286">
        <v>0</v>
      </c>
      <c r="S330" s="286">
        <v>0</v>
      </c>
      <c r="T330" s="286">
        <v>0</v>
      </c>
      <c r="U330" s="286">
        <v>451692.83</v>
      </c>
      <c r="V330" s="286">
        <v>0</v>
      </c>
      <c r="W330" s="286">
        <v>0</v>
      </c>
      <c r="X330" s="286">
        <v>11313.73</v>
      </c>
      <c r="Y330" s="286">
        <v>0</v>
      </c>
      <c r="Z330" s="286">
        <v>0</v>
      </c>
      <c r="AA330" s="286">
        <v>0</v>
      </c>
      <c r="AB330" s="286">
        <v>0</v>
      </c>
      <c r="AC330" s="286">
        <v>0</v>
      </c>
      <c r="AD330" s="286">
        <v>0</v>
      </c>
    </row>
    <row r="331" spans="1:30" x14ac:dyDescent="0.15">
      <c r="A331" s="286">
        <v>5130</v>
      </c>
      <c r="B331" s="286" t="s">
        <v>775</v>
      </c>
      <c r="C331" s="286">
        <v>933731.39</v>
      </c>
      <c r="D331" s="286">
        <v>0</v>
      </c>
      <c r="E331" s="286">
        <v>0</v>
      </c>
      <c r="F331" s="286">
        <v>0</v>
      </c>
      <c r="G331" s="286">
        <v>0</v>
      </c>
      <c r="H331" s="286">
        <v>0</v>
      </c>
      <c r="I331" s="286">
        <v>0</v>
      </c>
      <c r="J331" s="286">
        <v>0</v>
      </c>
      <c r="K331" s="286">
        <v>0</v>
      </c>
      <c r="L331" s="286">
        <v>0</v>
      </c>
      <c r="M331" s="286">
        <v>0</v>
      </c>
      <c r="N331" s="286">
        <v>0</v>
      </c>
      <c r="O331" s="286">
        <v>0</v>
      </c>
      <c r="P331" s="286">
        <v>0</v>
      </c>
      <c r="Q331" s="286">
        <v>0</v>
      </c>
      <c r="R331" s="286">
        <v>0</v>
      </c>
      <c r="S331" s="286">
        <v>0</v>
      </c>
      <c r="T331" s="286">
        <v>0</v>
      </c>
      <c r="U331" s="286">
        <v>854960.96</v>
      </c>
      <c r="V331" s="286">
        <v>0</v>
      </c>
      <c r="W331" s="286">
        <v>0</v>
      </c>
      <c r="X331" s="286">
        <v>78770.429999999993</v>
      </c>
      <c r="Y331" s="286">
        <v>0</v>
      </c>
      <c r="Z331" s="286">
        <v>0</v>
      </c>
      <c r="AA331" s="286">
        <v>0</v>
      </c>
      <c r="AB331" s="286">
        <v>0</v>
      </c>
      <c r="AC331" s="286">
        <v>0</v>
      </c>
      <c r="AD331" s="286">
        <v>0</v>
      </c>
    </row>
    <row r="332" spans="1:30" x14ac:dyDescent="0.15">
      <c r="A332" s="286">
        <v>5138</v>
      </c>
      <c r="B332" s="286" t="s">
        <v>776</v>
      </c>
      <c r="C332" s="286">
        <v>2515751.3199999998</v>
      </c>
      <c r="D332" s="286">
        <v>0</v>
      </c>
      <c r="E332" s="286">
        <v>0</v>
      </c>
      <c r="F332" s="286">
        <v>0</v>
      </c>
      <c r="G332" s="286">
        <v>0</v>
      </c>
      <c r="H332" s="286">
        <v>0</v>
      </c>
      <c r="I332" s="286">
        <v>0</v>
      </c>
      <c r="J332" s="286">
        <v>0</v>
      </c>
      <c r="K332" s="286">
        <v>0</v>
      </c>
      <c r="L332" s="286">
        <v>0</v>
      </c>
      <c r="M332" s="286">
        <v>0</v>
      </c>
      <c r="N332" s="286">
        <v>0</v>
      </c>
      <c r="O332" s="286">
        <v>0</v>
      </c>
      <c r="P332" s="286">
        <v>0</v>
      </c>
      <c r="Q332" s="286">
        <v>0</v>
      </c>
      <c r="R332" s="286">
        <v>0</v>
      </c>
      <c r="S332" s="286">
        <v>0</v>
      </c>
      <c r="T332" s="286">
        <v>0</v>
      </c>
      <c r="U332" s="286">
        <v>1685351.32</v>
      </c>
      <c r="V332" s="286">
        <v>0</v>
      </c>
      <c r="W332" s="286">
        <v>830400</v>
      </c>
      <c r="X332" s="286">
        <v>0</v>
      </c>
      <c r="Y332" s="286">
        <v>0</v>
      </c>
      <c r="Z332" s="286">
        <v>0</v>
      </c>
      <c r="AA332" s="286">
        <v>0</v>
      </c>
      <c r="AB332" s="286">
        <v>0</v>
      </c>
      <c r="AC332" s="286">
        <v>0</v>
      </c>
      <c r="AD332" s="286">
        <v>0</v>
      </c>
    </row>
    <row r="333" spans="1:30" x14ac:dyDescent="0.15">
      <c r="A333" s="286">
        <v>5258</v>
      </c>
      <c r="B333" s="286" t="s">
        <v>777</v>
      </c>
      <c r="C333" s="286">
        <v>366864.37</v>
      </c>
      <c r="D333" s="286">
        <v>0</v>
      </c>
      <c r="E333" s="286">
        <v>0</v>
      </c>
      <c r="F333" s="286">
        <v>0</v>
      </c>
      <c r="G333" s="286">
        <v>0</v>
      </c>
      <c r="H333" s="286">
        <v>0</v>
      </c>
      <c r="I333" s="286">
        <v>0</v>
      </c>
      <c r="J333" s="286">
        <v>0</v>
      </c>
      <c r="K333" s="286">
        <v>0</v>
      </c>
      <c r="L333" s="286">
        <v>0</v>
      </c>
      <c r="M333" s="286">
        <v>0</v>
      </c>
      <c r="N333" s="286">
        <v>0</v>
      </c>
      <c r="O333" s="286">
        <v>0</v>
      </c>
      <c r="P333" s="286">
        <v>0</v>
      </c>
      <c r="Q333" s="286">
        <v>0</v>
      </c>
      <c r="R333" s="286">
        <v>0</v>
      </c>
      <c r="S333" s="286">
        <v>0</v>
      </c>
      <c r="T333" s="286">
        <v>0</v>
      </c>
      <c r="U333" s="286">
        <v>366864.37</v>
      </c>
      <c r="V333" s="286">
        <v>0</v>
      </c>
      <c r="W333" s="286">
        <v>0</v>
      </c>
      <c r="X333" s="286">
        <v>0</v>
      </c>
      <c r="Y333" s="286">
        <v>0</v>
      </c>
      <c r="Z333" s="286">
        <v>0</v>
      </c>
      <c r="AA333" s="286">
        <v>0</v>
      </c>
      <c r="AB333" s="286">
        <v>0</v>
      </c>
      <c r="AC333" s="286">
        <v>0</v>
      </c>
      <c r="AD333" s="286">
        <v>0</v>
      </c>
    </row>
    <row r="334" spans="1:30" x14ac:dyDescent="0.15">
      <c r="A334" s="286">
        <v>5264</v>
      </c>
      <c r="B334" s="286" t="s">
        <v>778</v>
      </c>
      <c r="C334" s="286">
        <v>3045798.08</v>
      </c>
      <c r="D334" s="286">
        <v>0</v>
      </c>
      <c r="E334" s="286">
        <v>0</v>
      </c>
      <c r="F334" s="286">
        <v>0</v>
      </c>
      <c r="G334" s="286">
        <v>0</v>
      </c>
      <c r="H334" s="286">
        <v>0</v>
      </c>
      <c r="I334" s="286">
        <v>0</v>
      </c>
      <c r="J334" s="286">
        <v>0</v>
      </c>
      <c r="K334" s="286">
        <v>0</v>
      </c>
      <c r="L334" s="286">
        <v>0</v>
      </c>
      <c r="M334" s="286">
        <v>0</v>
      </c>
      <c r="N334" s="286">
        <v>0</v>
      </c>
      <c r="O334" s="286">
        <v>0</v>
      </c>
      <c r="P334" s="286">
        <v>0</v>
      </c>
      <c r="Q334" s="286">
        <v>0</v>
      </c>
      <c r="R334" s="286">
        <v>0</v>
      </c>
      <c r="S334" s="286">
        <v>0</v>
      </c>
      <c r="T334" s="286">
        <v>0</v>
      </c>
      <c r="U334" s="286">
        <v>2840798.08</v>
      </c>
      <c r="V334" s="286">
        <v>205000</v>
      </c>
      <c r="W334" s="286">
        <v>0</v>
      </c>
      <c r="X334" s="286">
        <v>0</v>
      </c>
      <c r="Y334" s="286">
        <v>0</v>
      </c>
      <c r="Z334" s="286">
        <v>0</v>
      </c>
      <c r="AA334" s="286">
        <v>0</v>
      </c>
      <c r="AB334" s="286">
        <v>0</v>
      </c>
      <c r="AC334" s="286">
        <v>0</v>
      </c>
      <c r="AD334" s="286">
        <v>0</v>
      </c>
    </row>
    <row r="335" spans="1:30" x14ac:dyDescent="0.15">
      <c r="A335" s="286">
        <v>5271</v>
      </c>
      <c r="B335" s="286" t="s">
        <v>779</v>
      </c>
      <c r="C335" s="286">
        <v>12990633.67</v>
      </c>
      <c r="D335" s="286">
        <v>0</v>
      </c>
      <c r="E335" s="286">
        <v>0</v>
      </c>
      <c r="F335" s="286">
        <v>0</v>
      </c>
      <c r="G335" s="286">
        <v>0</v>
      </c>
      <c r="H335" s="286">
        <v>0</v>
      </c>
      <c r="I335" s="286">
        <v>0</v>
      </c>
      <c r="J335" s="286">
        <v>0</v>
      </c>
      <c r="K335" s="286">
        <v>0</v>
      </c>
      <c r="L335" s="286">
        <v>0</v>
      </c>
      <c r="M335" s="286">
        <v>0</v>
      </c>
      <c r="N335" s="286">
        <v>0</v>
      </c>
      <c r="O335" s="286">
        <v>0</v>
      </c>
      <c r="P335" s="286">
        <v>0</v>
      </c>
      <c r="Q335" s="286">
        <v>0</v>
      </c>
      <c r="R335" s="286">
        <v>0</v>
      </c>
      <c r="S335" s="286">
        <v>0</v>
      </c>
      <c r="T335" s="286">
        <v>0</v>
      </c>
      <c r="U335" s="286">
        <v>12935809.529999999</v>
      </c>
      <c r="V335" s="286">
        <v>0</v>
      </c>
      <c r="W335" s="286">
        <v>0</v>
      </c>
      <c r="X335" s="286">
        <v>54824.14</v>
      </c>
      <c r="Y335" s="286">
        <v>0</v>
      </c>
      <c r="Z335" s="286">
        <v>0</v>
      </c>
      <c r="AA335" s="286">
        <v>0</v>
      </c>
      <c r="AB335" s="286">
        <v>0</v>
      </c>
      <c r="AC335" s="286">
        <v>0</v>
      </c>
      <c r="AD335" s="286">
        <v>0</v>
      </c>
    </row>
    <row r="336" spans="1:30" x14ac:dyDescent="0.15">
      <c r="A336" s="286">
        <v>5278</v>
      </c>
      <c r="B336" s="286" t="s">
        <v>780</v>
      </c>
      <c r="C336" s="286">
        <v>2163883.06</v>
      </c>
      <c r="D336" s="286">
        <v>0</v>
      </c>
      <c r="E336" s="286">
        <v>0</v>
      </c>
      <c r="F336" s="286">
        <v>0</v>
      </c>
      <c r="G336" s="286">
        <v>0</v>
      </c>
      <c r="H336" s="286">
        <v>0</v>
      </c>
      <c r="I336" s="286">
        <v>0</v>
      </c>
      <c r="J336" s="286">
        <v>0</v>
      </c>
      <c r="K336" s="286">
        <v>0</v>
      </c>
      <c r="L336" s="286">
        <v>0</v>
      </c>
      <c r="M336" s="286">
        <v>0</v>
      </c>
      <c r="N336" s="286">
        <v>0</v>
      </c>
      <c r="O336" s="286">
        <v>0</v>
      </c>
      <c r="P336" s="286">
        <v>0</v>
      </c>
      <c r="Q336" s="286">
        <v>0</v>
      </c>
      <c r="R336" s="286">
        <v>0</v>
      </c>
      <c r="S336" s="286">
        <v>0</v>
      </c>
      <c r="T336" s="286">
        <v>0</v>
      </c>
      <c r="U336" s="286">
        <v>2017923.68</v>
      </c>
      <c r="V336" s="286">
        <v>0</v>
      </c>
      <c r="W336" s="286">
        <v>145000</v>
      </c>
      <c r="X336" s="286">
        <v>959.38</v>
      </c>
      <c r="Y336" s="286">
        <v>0</v>
      </c>
      <c r="Z336" s="286">
        <v>0</v>
      </c>
      <c r="AA336" s="286">
        <v>0</v>
      </c>
      <c r="AB336" s="286">
        <v>0</v>
      </c>
      <c r="AC336" s="286">
        <v>0</v>
      </c>
      <c r="AD336" s="286">
        <v>0</v>
      </c>
    </row>
    <row r="337" spans="1:30" x14ac:dyDescent="0.15">
      <c r="A337" s="286">
        <v>5306</v>
      </c>
      <c r="B337" s="286" t="s">
        <v>781</v>
      </c>
      <c r="C337" s="286">
        <v>1044805.5</v>
      </c>
      <c r="D337" s="286">
        <v>0</v>
      </c>
      <c r="E337" s="286">
        <v>0</v>
      </c>
      <c r="F337" s="286">
        <v>0</v>
      </c>
      <c r="G337" s="286">
        <v>0</v>
      </c>
      <c r="H337" s="286">
        <v>0</v>
      </c>
      <c r="I337" s="286">
        <v>0</v>
      </c>
      <c r="J337" s="286">
        <v>0</v>
      </c>
      <c r="K337" s="286">
        <v>0</v>
      </c>
      <c r="L337" s="286">
        <v>0</v>
      </c>
      <c r="M337" s="286">
        <v>0</v>
      </c>
      <c r="N337" s="286">
        <v>0</v>
      </c>
      <c r="O337" s="286">
        <v>0</v>
      </c>
      <c r="P337" s="286">
        <v>0</v>
      </c>
      <c r="Q337" s="286">
        <v>0</v>
      </c>
      <c r="R337" s="286">
        <v>0</v>
      </c>
      <c r="S337" s="286">
        <v>0</v>
      </c>
      <c r="T337" s="286">
        <v>0</v>
      </c>
      <c r="U337" s="286">
        <v>694805.5</v>
      </c>
      <c r="V337" s="286">
        <v>0</v>
      </c>
      <c r="W337" s="286">
        <v>350000</v>
      </c>
      <c r="X337" s="286">
        <v>0</v>
      </c>
      <c r="Y337" s="286">
        <v>0</v>
      </c>
      <c r="Z337" s="286">
        <v>0</v>
      </c>
      <c r="AA337" s="286">
        <v>0</v>
      </c>
      <c r="AB337" s="286">
        <v>0</v>
      </c>
      <c r="AC337" s="286">
        <v>0</v>
      </c>
      <c r="AD337" s="286">
        <v>0</v>
      </c>
    </row>
    <row r="338" spans="1:30" x14ac:dyDescent="0.15">
      <c r="A338" s="286">
        <v>5348</v>
      </c>
      <c r="B338" s="286" t="s">
        <v>782</v>
      </c>
      <c r="C338" s="286">
        <v>748199.73</v>
      </c>
      <c r="D338" s="286">
        <v>0</v>
      </c>
      <c r="E338" s="286">
        <v>0</v>
      </c>
      <c r="F338" s="286">
        <v>0</v>
      </c>
      <c r="G338" s="286">
        <v>0</v>
      </c>
      <c r="H338" s="286">
        <v>0</v>
      </c>
      <c r="I338" s="286">
        <v>0</v>
      </c>
      <c r="J338" s="286">
        <v>0</v>
      </c>
      <c r="K338" s="286">
        <v>0</v>
      </c>
      <c r="L338" s="286">
        <v>0</v>
      </c>
      <c r="M338" s="286">
        <v>0</v>
      </c>
      <c r="N338" s="286">
        <v>0</v>
      </c>
      <c r="O338" s="286">
        <v>0</v>
      </c>
      <c r="P338" s="286">
        <v>0</v>
      </c>
      <c r="Q338" s="286">
        <v>0</v>
      </c>
      <c r="R338" s="286">
        <v>0</v>
      </c>
      <c r="S338" s="286">
        <v>0</v>
      </c>
      <c r="T338" s="286">
        <v>0</v>
      </c>
      <c r="U338" s="286">
        <v>748199.73</v>
      </c>
      <c r="V338" s="286">
        <v>0</v>
      </c>
      <c r="W338" s="286">
        <v>0</v>
      </c>
      <c r="X338" s="286">
        <v>0</v>
      </c>
      <c r="Y338" s="286">
        <v>0</v>
      </c>
      <c r="Z338" s="286">
        <v>0</v>
      </c>
      <c r="AA338" s="286">
        <v>0</v>
      </c>
      <c r="AB338" s="286">
        <v>0</v>
      </c>
      <c r="AC338" s="286">
        <v>0</v>
      </c>
      <c r="AD338" s="286">
        <v>0</v>
      </c>
    </row>
    <row r="339" spans="1:30" x14ac:dyDescent="0.15">
      <c r="A339" s="286">
        <v>5355</v>
      </c>
      <c r="B339" s="286" t="s">
        <v>783</v>
      </c>
      <c r="C339" s="286">
        <v>2720254.62</v>
      </c>
      <c r="D339" s="286">
        <v>0</v>
      </c>
      <c r="E339" s="286">
        <v>0</v>
      </c>
      <c r="F339" s="286">
        <v>0</v>
      </c>
      <c r="G339" s="286">
        <v>0</v>
      </c>
      <c r="H339" s="286">
        <v>0</v>
      </c>
      <c r="I339" s="286">
        <v>0</v>
      </c>
      <c r="J339" s="286">
        <v>0</v>
      </c>
      <c r="K339" s="286">
        <v>0</v>
      </c>
      <c r="L339" s="286">
        <v>0</v>
      </c>
      <c r="M339" s="286">
        <v>0</v>
      </c>
      <c r="N339" s="286">
        <v>0</v>
      </c>
      <c r="O339" s="286">
        <v>0</v>
      </c>
      <c r="P339" s="286">
        <v>0</v>
      </c>
      <c r="Q339" s="286">
        <v>0</v>
      </c>
      <c r="R339" s="286">
        <v>0</v>
      </c>
      <c r="S339" s="286">
        <v>0</v>
      </c>
      <c r="T339" s="286">
        <v>0</v>
      </c>
      <c r="U339" s="286">
        <v>2673515.8199999998</v>
      </c>
      <c r="V339" s="286">
        <v>0</v>
      </c>
      <c r="W339" s="286">
        <v>0</v>
      </c>
      <c r="X339" s="286">
        <v>46738.8</v>
      </c>
      <c r="Y339" s="286">
        <v>0</v>
      </c>
      <c r="Z339" s="286">
        <v>0</v>
      </c>
      <c r="AA339" s="286">
        <v>0</v>
      </c>
      <c r="AB339" s="286">
        <v>0</v>
      </c>
      <c r="AC339" s="286">
        <v>0</v>
      </c>
      <c r="AD339" s="286">
        <v>0</v>
      </c>
    </row>
    <row r="340" spans="1:30" x14ac:dyDescent="0.15">
      <c r="A340" s="286">
        <v>5362</v>
      </c>
      <c r="B340" s="286" t="s">
        <v>784</v>
      </c>
      <c r="C340" s="286">
        <v>359102.23</v>
      </c>
      <c r="D340" s="286">
        <v>0</v>
      </c>
      <c r="E340" s="286">
        <v>0</v>
      </c>
      <c r="F340" s="286">
        <v>0</v>
      </c>
      <c r="G340" s="286">
        <v>0</v>
      </c>
      <c r="H340" s="286">
        <v>0</v>
      </c>
      <c r="I340" s="286">
        <v>0</v>
      </c>
      <c r="J340" s="286">
        <v>0</v>
      </c>
      <c r="K340" s="286">
        <v>3660.12</v>
      </c>
      <c r="L340" s="286">
        <v>0</v>
      </c>
      <c r="M340" s="286">
        <v>0</v>
      </c>
      <c r="N340" s="286">
        <v>0</v>
      </c>
      <c r="O340" s="286">
        <v>0</v>
      </c>
      <c r="P340" s="286">
        <v>0</v>
      </c>
      <c r="Q340" s="286">
        <v>0</v>
      </c>
      <c r="R340" s="286">
        <v>0</v>
      </c>
      <c r="S340" s="286">
        <v>0</v>
      </c>
      <c r="T340" s="286">
        <v>0</v>
      </c>
      <c r="U340" s="286">
        <v>359102.23</v>
      </c>
      <c r="V340" s="286">
        <v>0</v>
      </c>
      <c r="W340" s="286">
        <v>0</v>
      </c>
      <c r="X340" s="286">
        <v>0</v>
      </c>
      <c r="Y340" s="286">
        <v>0</v>
      </c>
      <c r="Z340" s="286">
        <v>3660.12</v>
      </c>
      <c r="AA340" s="286">
        <v>0</v>
      </c>
      <c r="AB340" s="286">
        <v>0</v>
      </c>
      <c r="AC340" s="286">
        <v>0</v>
      </c>
      <c r="AD340" s="286">
        <v>0</v>
      </c>
    </row>
    <row r="341" spans="1:30" x14ac:dyDescent="0.15">
      <c r="A341" s="286">
        <v>5369</v>
      </c>
      <c r="B341" s="286" t="s">
        <v>785</v>
      </c>
      <c r="C341" s="286">
        <v>453972.95</v>
      </c>
      <c r="D341" s="286">
        <v>0</v>
      </c>
      <c r="E341" s="286">
        <v>0</v>
      </c>
      <c r="F341" s="286">
        <v>0</v>
      </c>
      <c r="G341" s="286">
        <v>0</v>
      </c>
      <c r="H341" s="286">
        <v>0</v>
      </c>
      <c r="I341" s="286">
        <v>0</v>
      </c>
      <c r="J341" s="286">
        <v>0</v>
      </c>
      <c r="K341" s="286">
        <v>0</v>
      </c>
      <c r="L341" s="286">
        <v>0</v>
      </c>
      <c r="M341" s="286">
        <v>0</v>
      </c>
      <c r="N341" s="286">
        <v>0</v>
      </c>
      <c r="O341" s="286">
        <v>92.79</v>
      </c>
      <c r="P341" s="286">
        <v>0</v>
      </c>
      <c r="Q341" s="286">
        <v>0</v>
      </c>
      <c r="R341" s="286">
        <v>0</v>
      </c>
      <c r="S341" s="286">
        <v>0</v>
      </c>
      <c r="T341" s="286">
        <v>0</v>
      </c>
      <c r="U341" s="286">
        <v>453972.95</v>
      </c>
      <c r="V341" s="286">
        <v>0</v>
      </c>
      <c r="W341" s="286">
        <v>0</v>
      </c>
      <c r="X341" s="286">
        <v>0</v>
      </c>
      <c r="Y341" s="286">
        <v>0</v>
      </c>
      <c r="Z341" s="286">
        <v>0</v>
      </c>
      <c r="AA341" s="286">
        <v>92.79</v>
      </c>
      <c r="AB341" s="286">
        <v>0</v>
      </c>
      <c r="AC341" s="286">
        <v>0</v>
      </c>
      <c r="AD341" s="286">
        <v>0</v>
      </c>
    </row>
    <row r="342" spans="1:30" x14ac:dyDescent="0.15">
      <c r="A342" s="286">
        <v>5376</v>
      </c>
      <c r="B342" s="286" t="s">
        <v>786</v>
      </c>
      <c r="C342" s="286">
        <v>893383.13</v>
      </c>
      <c r="D342" s="286">
        <v>0</v>
      </c>
      <c r="E342" s="286">
        <v>0</v>
      </c>
      <c r="F342" s="286">
        <v>0</v>
      </c>
      <c r="G342" s="286">
        <v>0</v>
      </c>
      <c r="H342" s="286">
        <v>0</v>
      </c>
      <c r="I342" s="286">
        <v>0</v>
      </c>
      <c r="J342" s="286">
        <v>0</v>
      </c>
      <c r="K342" s="286">
        <v>0</v>
      </c>
      <c r="L342" s="286">
        <v>0</v>
      </c>
      <c r="M342" s="286">
        <v>0</v>
      </c>
      <c r="N342" s="286">
        <v>0</v>
      </c>
      <c r="O342" s="286">
        <v>0</v>
      </c>
      <c r="P342" s="286">
        <v>0</v>
      </c>
      <c r="Q342" s="286">
        <v>0</v>
      </c>
      <c r="R342" s="286">
        <v>0</v>
      </c>
      <c r="S342" s="286">
        <v>0</v>
      </c>
      <c r="T342" s="286">
        <v>0</v>
      </c>
      <c r="U342" s="286">
        <v>865085.82</v>
      </c>
      <c r="V342" s="286">
        <v>0</v>
      </c>
      <c r="W342" s="286">
        <v>0</v>
      </c>
      <c r="X342" s="286">
        <v>28297.31</v>
      </c>
      <c r="Y342" s="286">
        <v>0</v>
      </c>
      <c r="Z342" s="286">
        <v>0</v>
      </c>
      <c r="AA342" s="286">
        <v>0</v>
      </c>
      <c r="AB342" s="286">
        <v>0</v>
      </c>
      <c r="AC342" s="286">
        <v>0</v>
      </c>
      <c r="AD342" s="286">
        <v>0</v>
      </c>
    </row>
    <row r="343" spans="1:30" x14ac:dyDescent="0.15">
      <c r="A343" s="286">
        <v>5390</v>
      </c>
      <c r="B343" s="286" t="s">
        <v>787</v>
      </c>
      <c r="C343" s="286">
        <v>4036677.79</v>
      </c>
      <c r="D343" s="286">
        <v>0</v>
      </c>
      <c r="E343" s="286">
        <v>0</v>
      </c>
      <c r="F343" s="286">
        <v>0</v>
      </c>
      <c r="G343" s="286">
        <v>0</v>
      </c>
      <c r="H343" s="286">
        <v>0</v>
      </c>
      <c r="I343" s="286">
        <v>0</v>
      </c>
      <c r="J343" s="286">
        <v>0</v>
      </c>
      <c r="K343" s="286">
        <v>0</v>
      </c>
      <c r="L343" s="286">
        <v>0</v>
      </c>
      <c r="M343" s="286">
        <v>0</v>
      </c>
      <c r="N343" s="286">
        <v>0</v>
      </c>
      <c r="O343" s="286">
        <v>0</v>
      </c>
      <c r="P343" s="286">
        <v>0</v>
      </c>
      <c r="Q343" s="286">
        <v>0</v>
      </c>
      <c r="R343" s="286">
        <v>0</v>
      </c>
      <c r="S343" s="286">
        <v>0</v>
      </c>
      <c r="T343" s="286">
        <v>0</v>
      </c>
      <c r="U343" s="286">
        <v>2486057.1800000002</v>
      </c>
      <c r="V343" s="286">
        <v>0</v>
      </c>
      <c r="W343" s="286">
        <v>1550496.66</v>
      </c>
      <c r="X343" s="286">
        <v>123.95</v>
      </c>
      <c r="Y343" s="286">
        <v>0</v>
      </c>
      <c r="Z343" s="286">
        <v>0</v>
      </c>
      <c r="AA343" s="286">
        <v>0</v>
      </c>
      <c r="AB343" s="286">
        <v>0</v>
      </c>
      <c r="AC343" s="286">
        <v>0</v>
      </c>
      <c r="AD343" s="286">
        <v>0</v>
      </c>
    </row>
    <row r="344" spans="1:30" x14ac:dyDescent="0.15">
      <c r="A344" s="286">
        <v>5397</v>
      </c>
      <c r="B344" s="286" t="s">
        <v>788</v>
      </c>
      <c r="C344" s="286">
        <v>440026.25</v>
      </c>
      <c r="D344" s="286">
        <v>0</v>
      </c>
      <c r="E344" s="286">
        <v>0</v>
      </c>
      <c r="F344" s="286">
        <v>0</v>
      </c>
      <c r="G344" s="286">
        <v>0</v>
      </c>
      <c r="H344" s="286">
        <v>0</v>
      </c>
      <c r="I344" s="286">
        <v>0</v>
      </c>
      <c r="J344" s="286">
        <v>0</v>
      </c>
      <c r="K344" s="286">
        <v>0</v>
      </c>
      <c r="L344" s="286">
        <v>0</v>
      </c>
      <c r="M344" s="286">
        <v>0</v>
      </c>
      <c r="N344" s="286">
        <v>0</v>
      </c>
      <c r="O344" s="286">
        <v>0</v>
      </c>
      <c r="P344" s="286">
        <v>0</v>
      </c>
      <c r="Q344" s="286">
        <v>0</v>
      </c>
      <c r="R344" s="286">
        <v>0</v>
      </c>
      <c r="S344" s="286">
        <v>0</v>
      </c>
      <c r="T344" s="286">
        <v>0</v>
      </c>
      <c r="U344" s="286">
        <v>367514.62</v>
      </c>
      <c r="V344" s="286">
        <v>31674.799999999999</v>
      </c>
      <c r="W344" s="286">
        <v>0</v>
      </c>
      <c r="X344" s="286">
        <v>40836.83</v>
      </c>
      <c r="Y344" s="286">
        <v>0</v>
      </c>
      <c r="Z344" s="286">
        <v>0</v>
      </c>
      <c r="AA344" s="286">
        <v>0</v>
      </c>
      <c r="AB344" s="286">
        <v>0</v>
      </c>
      <c r="AC344" s="286">
        <v>0</v>
      </c>
      <c r="AD344" s="286">
        <v>0</v>
      </c>
    </row>
    <row r="345" spans="1:30" x14ac:dyDescent="0.15">
      <c r="A345" s="286">
        <v>5432</v>
      </c>
      <c r="B345" s="286" t="s">
        <v>789</v>
      </c>
      <c r="C345" s="286">
        <v>1999558.27</v>
      </c>
      <c r="D345" s="286">
        <v>0</v>
      </c>
      <c r="E345" s="286">
        <v>0</v>
      </c>
      <c r="F345" s="286">
        <v>0</v>
      </c>
      <c r="G345" s="286">
        <v>0</v>
      </c>
      <c r="H345" s="286">
        <v>0</v>
      </c>
      <c r="I345" s="286">
        <v>0</v>
      </c>
      <c r="J345" s="286">
        <v>0</v>
      </c>
      <c r="K345" s="286">
        <v>0</v>
      </c>
      <c r="L345" s="286">
        <v>0</v>
      </c>
      <c r="M345" s="286">
        <v>0</v>
      </c>
      <c r="N345" s="286">
        <v>0</v>
      </c>
      <c r="O345" s="286">
        <v>0</v>
      </c>
      <c r="P345" s="286">
        <v>0</v>
      </c>
      <c r="Q345" s="286">
        <v>0</v>
      </c>
      <c r="R345" s="286">
        <v>0</v>
      </c>
      <c r="S345" s="286">
        <v>0</v>
      </c>
      <c r="T345" s="286">
        <v>0</v>
      </c>
      <c r="U345" s="286">
        <v>1996412.6</v>
      </c>
      <c r="V345" s="286">
        <v>935</v>
      </c>
      <c r="W345" s="286">
        <v>0</v>
      </c>
      <c r="X345" s="286">
        <v>2210.67</v>
      </c>
      <c r="Y345" s="286">
        <v>0</v>
      </c>
      <c r="Z345" s="286">
        <v>0</v>
      </c>
      <c r="AA345" s="286">
        <v>0</v>
      </c>
      <c r="AB345" s="286">
        <v>0</v>
      </c>
      <c r="AC345" s="286">
        <v>0</v>
      </c>
      <c r="AD345" s="286">
        <v>0</v>
      </c>
    </row>
    <row r="346" spans="1:30" x14ac:dyDescent="0.15">
      <c r="A346" s="286">
        <v>5439</v>
      </c>
      <c r="B346" s="286" t="s">
        <v>790</v>
      </c>
      <c r="C346" s="286">
        <v>3929397.41</v>
      </c>
      <c r="D346" s="286">
        <v>0</v>
      </c>
      <c r="E346" s="286">
        <v>0</v>
      </c>
      <c r="F346" s="286">
        <v>4851.75</v>
      </c>
      <c r="G346" s="286">
        <v>0</v>
      </c>
      <c r="H346" s="286">
        <v>0</v>
      </c>
      <c r="I346" s="286">
        <v>0</v>
      </c>
      <c r="J346" s="286">
        <v>0</v>
      </c>
      <c r="K346" s="286">
        <v>0</v>
      </c>
      <c r="L346" s="286">
        <v>0</v>
      </c>
      <c r="M346" s="286">
        <v>0</v>
      </c>
      <c r="N346" s="286">
        <v>0</v>
      </c>
      <c r="O346" s="286">
        <v>0</v>
      </c>
      <c r="P346" s="286">
        <v>0</v>
      </c>
      <c r="Q346" s="286">
        <v>0</v>
      </c>
      <c r="R346" s="286">
        <v>0</v>
      </c>
      <c r="S346" s="286">
        <v>0</v>
      </c>
      <c r="T346" s="286">
        <v>0</v>
      </c>
      <c r="U346" s="286">
        <v>3739626.41</v>
      </c>
      <c r="V346" s="286">
        <v>182772.75</v>
      </c>
      <c r="W346" s="286">
        <v>11850</v>
      </c>
      <c r="X346" s="286">
        <v>0</v>
      </c>
      <c r="Y346" s="286">
        <v>0</v>
      </c>
      <c r="Z346" s="286">
        <v>0</v>
      </c>
      <c r="AA346" s="286">
        <v>0</v>
      </c>
      <c r="AB346" s="286">
        <v>0</v>
      </c>
      <c r="AC346" s="286">
        <v>0</v>
      </c>
      <c r="AD346" s="286">
        <v>0</v>
      </c>
    </row>
    <row r="347" spans="1:30" x14ac:dyDescent="0.15">
      <c r="A347" s="286">
        <v>5457</v>
      </c>
      <c r="B347" s="286" t="s">
        <v>791</v>
      </c>
      <c r="C347" s="286">
        <v>1314365.75</v>
      </c>
      <c r="D347" s="286">
        <v>0</v>
      </c>
      <c r="E347" s="286">
        <v>0</v>
      </c>
      <c r="F347" s="286">
        <v>0</v>
      </c>
      <c r="G347" s="286">
        <v>0</v>
      </c>
      <c r="H347" s="286">
        <v>0</v>
      </c>
      <c r="I347" s="286">
        <v>0</v>
      </c>
      <c r="J347" s="286">
        <v>0</v>
      </c>
      <c r="K347" s="286">
        <v>0</v>
      </c>
      <c r="L347" s="286">
        <v>0</v>
      </c>
      <c r="M347" s="286">
        <v>0</v>
      </c>
      <c r="N347" s="286">
        <v>0</v>
      </c>
      <c r="O347" s="286">
        <v>0</v>
      </c>
      <c r="P347" s="286">
        <v>0</v>
      </c>
      <c r="Q347" s="286">
        <v>0</v>
      </c>
      <c r="R347" s="286">
        <v>0</v>
      </c>
      <c r="S347" s="286">
        <v>0</v>
      </c>
      <c r="T347" s="286">
        <v>0</v>
      </c>
      <c r="U347" s="286">
        <v>1314365.75</v>
      </c>
      <c r="V347" s="286">
        <v>0</v>
      </c>
      <c r="W347" s="286">
        <v>0</v>
      </c>
      <c r="X347" s="286">
        <v>0</v>
      </c>
      <c r="Y347" s="286">
        <v>0</v>
      </c>
      <c r="Z347" s="286">
        <v>0</v>
      </c>
      <c r="AA347" s="286">
        <v>0</v>
      </c>
      <c r="AB347" s="286">
        <v>0</v>
      </c>
      <c r="AC347" s="286">
        <v>0</v>
      </c>
      <c r="AD347" s="286">
        <v>0</v>
      </c>
    </row>
    <row r="348" spans="1:30" x14ac:dyDescent="0.15">
      <c r="A348" s="286">
        <v>5460</v>
      </c>
      <c r="B348" s="286" t="s">
        <v>792</v>
      </c>
      <c r="C348" s="286">
        <v>3867791.7</v>
      </c>
      <c r="D348" s="286">
        <v>0</v>
      </c>
      <c r="E348" s="286">
        <v>0</v>
      </c>
      <c r="F348" s="286">
        <v>0</v>
      </c>
      <c r="G348" s="286">
        <v>0</v>
      </c>
      <c r="H348" s="286">
        <v>0</v>
      </c>
      <c r="I348" s="286">
        <v>0</v>
      </c>
      <c r="J348" s="286">
        <v>0</v>
      </c>
      <c r="K348" s="286">
        <v>0</v>
      </c>
      <c r="L348" s="286">
        <v>0</v>
      </c>
      <c r="M348" s="286">
        <v>0</v>
      </c>
      <c r="N348" s="286">
        <v>0</v>
      </c>
      <c r="O348" s="286">
        <v>0</v>
      </c>
      <c r="P348" s="286">
        <v>0</v>
      </c>
      <c r="Q348" s="286">
        <v>0</v>
      </c>
      <c r="R348" s="286">
        <v>0</v>
      </c>
      <c r="S348" s="286">
        <v>0</v>
      </c>
      <c r="T348" s="286">
        <v>0</v>
      </c>
      <c r="U348" s="286">
        <v>3367791.7</v>
      </c>
      <c r="V348" s="286">
        <v>0</v>
      </c>
      <c r="W348" s="286">
        <v>500000</v>
      </c>
      <c r="X348" s="286">
        <v>0</v>
      </c>
      <c r="Y348" s="286">
        <v>0</v>
      </c>
      <c r="Z348" s="286">
        <v>0</v>
      </c>
      <c r="AA348" s="286">
        <v>0</v>
      </c>
      <c r="AB348" s="286">
        <v>0</v>
      </c>
      <c r="AC348" s="286">
        <v>0</v>
      </c>
      <c r="AD348" s="286">
        <v>0</v>
      </c>
    </row>
    <row r="349" spans="1:30" x14ac:dyDescent="0.15">
      <c r="A349" s="286">
        <v>5467</v>
      </c>
      <c r="B349" s="286" t="s">
        <v>793</v>
      </c>
      <c r="C349" s="286">
        <v>891081.4</v>
      </c>
      <c r="D349" s="286">
        <v>0</v>
      </c>
      <c r="E349" s="286">
        <v>0</v>
      </c>
      <c r="F349" s="286">
        <v>0</v>
      </c>
      <c r="G349" s="286">
        <v>0</v>
      </c>
      <c r="H349" s="286">
        <v>0</v>
      </c>
      <c r="I349" s="286">
        <v>0</v>
      </c>
      <c r="J349" s="286">
        <v>0</v>
      </c>
      <c r="K349" s="286">
        <v>0</v>
      </c>
      <c r="L349" s="286">
        <v>0</v>
      </c>
      <c r="M349" s="286">
        <v>0</v>
      </c>
      <c r="N349" s="286">
        <v>0</v>
      </c>
      <c r="O349" s="286">
        <v>0</v>
      </c>
      <c r="P349" s="286">
        <v>0</v>
      </c>
      <c r="Q349" s="286">
        <v>0</v>
      </c>
      <c r="R349" s="286">
        <v>0</v>
      </c>
      <c r="S349" s="286">
        <v>0</v>
      </c>
      <c r="T349" s="286">
        <v>0</v>
      </c>
      <c r="U349" s="286">
        <v>691081.4</v>
      </c>
      <c r="V349" s="286">
        <v>0</v>
      </c>
      <c r="W349" s="286">
        <v>200000</v>
      </c>
      <c r="X349" s="286">
        <v>0</v>
      </c>
      <c r="Y349" s="286">
        <v>0</v>
      </c>
      <c r="Z349" s="286">
        <v>0</v>
      </c>
      <c r="AA349" s="286">
        <v>0</v>
      </c>
      <c r="AB349" s="286">
        <v>0</v>
      </c>
      <c r="AC349" s="286">
        <v>0</v>
      </c>
      <c r="AD349" s="286">
        <v>0</v>
      </c>
    </row>
    <row r="350" spans="1:30" x14ac:dyDescent="0.15">
      <c r="A350" s="286">
        <v>5474</v>
      </c>
      <c r="B350" s="286" t="s">
        <v>794</v>
      </c>
      <c r="C350" s="286">
        <v>1422344.02</v>
      </c>
      <c r="D350" s="286">
        <v>0</v>
      </c>
      <c r="E350" s="286">
        <v>0</v>
      </c>
      <c r="F350" s="286">
        <v>0</v>
      </c>
      <c r="G350" s="286">
        <v>0</v>
      </c>
      <c r="H350" s="286">
        <v>0</v>
      </c>
      <c r="I350" s="286">
        <v>0</v>
      </c>
      <c r="J350" s="286">
        <v>0</v>
      </c>
      <c r="K350" s="286">
        <v>0</v>
      </c>
      <c r="L350" s="286">
        <v>0</v>
      </c>
      <c r="M350" s="286">
        <v>0</v>
      </c>
      <c r="N350" s="286">
        <v>0</v>
      </c>
      <c r="O350" s="286">
        <v>0</v>
      </c>
      <c r="P350" s="286">
        <v>0</v>
      </c>
      <c r="Q350" s="286">
        <v>0</v>
      </c>
      <c r="R350" s="286">
        <v>0</v>
      </c>
      <c r="S350" s="286">
        <v>0</v>
      </c>
      <c r="T350" s="286">
        <v>0</v>
      </c>
      <c r="U350" s="286">
        <v>1359390.67</v>
      </c>
      <c r="V350" s="286">
        <v>0</v>
      </c>
      <c r="W350" s="286">
        <v>10000</v>
      </c>
      <c r="X350" s="286">
        <v>52953.35</v>
      </c>
      <c r="Y350" s="286">
        <v>0</v>
      </c>
      <c r="Z350" s="286">
        <v>0</v>
      </c>
      <c r="AA350" s="286">
        <v>0</v>
      </c>
      <c r="AB350" s="286">
        <v>0</v>
      </c>
      <c r="AC350" s="286">
        <v>0</v>
      </c>
      <c r="AD350" s="286">
        <v>0</v>
      </c>
    </row>
    <row r="351" spans="1:30" x14ac:dyDescent="0.15">
      <c r="A351" s="286">
        <v>5523</v>
      </c>
      <c r="B351" s="286" t="s">
        <v>795</v>
      </c>
      <c r="C351" s="286">
        <v>1999893.49</v>
      </c>
      <c r="D351" s="286">
        <v>0</v>
      </c>
      <c r="E351" s="286">
        <v>0</v>
      </c>
      <c r="F351" s="286">
        <v>0</v>
      </c>
      <c r="G351" s="286">
        <v>0</v>
      </c>
      <c r="H351" s="286">
        <v>0</v>
      </c>
      <c r="I351" s="286">
        <v>0</v>
      </c>
      <c r="J351" s="286">
        <v>0</v>
      </c>
      <c r="K351" s="286">
        <v>0</v>
      </c>
      <c r="L351" s="286">
        <v>0</v>
      </c>
      <c r="M351" s="286">
        <v>0</v>
      </c>
      <c r="N351" s="286">
        <v>0</v>
      </c>
      <c r="O351" s="286">
        <v>0</v>
      </c>
      <c r="P351" s="286">
        <v>0</v>
      </c>
      <c r="Q351" s="286">
        <v>0</v>
      </c>
      <c r="R351" s="286">
        <v>0</v>
      </c>
      <c r="S351" s="286">
        <v>0</v>
      </c>
      <c r="T351" s="286">
        <v>0</v>
      </c>
      <c r="U351" s="286">
        <v>1974681.21</v>
      </c>
      <c r="V351" s="286">
        <v>0</v>
      </c>
      <c r="W351" s="286">
        <v>0</v>
      </c>
      <c r="X351" s="286">
        <v>25212.28</v>
      </c>
      <c r="Y351" s="286">
        <v>0</v>
      </c>
      <c r="Z351" s="286">
        <v>0</v>
      </c>
      <c r="AA351" s="286">
        <v>0</v>
      </c>
      <c r="AB351" s="286">
        <v>0</v>
      </c>
      <c r="AC351" s="286">
        <v>0</v>
      </c>
      <c r="AD351" s="286">
        <v>0</v>
      </c>
    </row>
    <row r="352" spans="1:30" x14ac:dyDescent="0.15">
      <c r="A352" s="286">
        <v>5586</v>
      </c>
      <c r="B352" s="286" t="s">
        <v>796</v>
      </c>
      <c r="C352" s="286">
        <v>1339897.6100000001</v>
      </c>
      <c r="D352" s="286">
        <v>0</v>
      </c>
      <c r="E352" s="286">
        <v>0</v>
      </c>
      <c r="F352" s="286">
        <v>0</v>
      </c>
      <c r="G352" s="286">
        <v>0</v>
      </c>
      <c r="H352" s="286">
        <v>0</v>
      </c>
      <c r="I352" s="286">
        <v>0</v>
      </c>
      <c r="J352" s="286">
        <v>0</v>
      </c>
      <c r="K352" s="286">
        <v>0</v>
      </c>
      <c r="L352" s="286">
        <v>0</v>
      </c>
      <c r="M352" s="286">
        <v>0</v>
      </c>
      <c r="N352" s="286">
        <v>0</v>
      </c>
      <c r="O352" s="286">
        <v>0</v>
      </c>
      <c r="P352" s="286">
        <v>0</v>
      </c>
      <c r="Q352" s="286">
        <v>0</v>
      </c>
      <c r="R352" s="286">
        <v>0</v>
      </c>
      <c r="S352" s="286">
        <v>0</v>
      </c>
      <c r="T352" s="286">
        <v>0</v>
      </c>
      <c r="U352" s="286">
        <v>535202.04</v>
      </c>
      <c r="V352" s="286">
        <v>0</v>
      </c>
      <c r="W352" s="286">
        <v>800000</v>
      </c>
      <c r="X352" s="286">
        <v>4695.57</v>
      </c>
      <c r="Y352" s="286">
        <v>0</v>
      </c>
      <c r="Z352" s="286">
        <v>0</v>
      </c>
      <c r="AA352" s="286">
        <v>0</v>
      </c>
      <c r="AB352" s="286">
        <v>0</v>
      </c>
      <c r="AC352" s="286">
        <v>0</v>
      </c>
      <c r="AD352" s="286">
        <v>0</v>
      </c>
    </row>
    <row r="353" spans="1:30" x14ac:dyDescent="0.15">
      <c r="A353" s="286">
        <v>5593</v>
      </c>
      <c r="B353" s="286" t="s">
        <v>797</v>
      </c>
      <c r="C353" s="286">
        <v>981731.32</v>
      </c>
      <c r="D353" s="286">
        <v>0</v>
      </c>
      <c r="E353" s="286">
        <v>0</v>
      </c>
      <c r="F353" s="286">
        <v>0</v>
      </c>
      <c r="G353" s="286">
        <v>0</v>
      </c>
      <c r="H353" s="286">
        <v>0</v>
      </c>
      <c r="I353" s="286">
        <v>0</v>
      </c>
      <c r="J353" s="286">
        <v>0</v>
      </c>
      <c r="K353" s="286">
        <v>0</v>
      </c>
      <c r="L353" s="286">
        <v>0</v>
      </c>
      <c r="M353" s="286">
        <v>0</v>
      </c>
      <c r="N353" s="286">
        <v>0</v>
      </c>
      <c r="O353" s="286">
        <v>0</v>
      </c>
      <c r="P353" s="286">
        <v>0</v>
      </c>
      <c r="Q353" s="286">
        <v>0</v>
      </c>
      <c r="R353" s="286">
        <v>0</v>
      </c>
      <c r="S353" s="286">
        <v>0</v>
      </c>
      <c r="T353" s="286">
        <v>0</v>
      </c>
      <c r="U353" s="286">
        <v>839031.32</v>
      </c>
      <c r="V353" s="286">
        <v>0</v>
      </c>
      <c r="W353" s="286">
        <v>142700</v>
      </c>
      <c r="X353" s="286">
        <v>0</v>
      </c>
      <c r="Y353" s="286">
        <v>0</v>
      </c>
      <c r="Z353" s="286">
        <v>0</v>
      </c>
      <c r="AA353" s="286">
        <v>0</v>
      </c>
      <c r="AB353" s="286">
        <v>0</v>
      </c>
      <c r="AC353" s="286">
        <v>0</v>
      </c>
      <c r="AD353" s="286">
        <v>0</v>
      </c>
    </row>
    <row r="354" spans="1:30" x14ac:dyDescent="0.15">
      <c r="A354" s="286">
        <v>5607</v>
      </c>
      <c r="B354" s="286" t="s">
        <v>798</v>
      </c>
      <c r="C354" s="286">
        <v>9580781.8200000003</v>
      </c>
      <c r="D354" s="286">
        <v>0</v>
      </c>
      <c r="E354" s="286">
        <v>0</v>
      </c>
      <c r="F354" s="286">
        <v>0</v>
      </c>
      <c r="G354" s="286">
        <v>0</v>
      </c>
      <c r="H354" s="286">
        <v>40863.83</v>
      </c>
      <c r="I354" s="286">
        <v>0</v>
      </c>
      <c r="J354" s="286">
        <v>0</v>
      </c>
      <c r="K354" s="286">
        <v>0</v>
      </c>
      <c r="L354" s="286">
        <v>0</v>
      </c>
      <c r="M354" s="286">
        <v>0</v>
      </c>
      <c r="N354" s="286">
        <v>0</v>
      </c>
      <c r="O354" s="286">
        <v>0</v>
      </c>
      <c r="P354" s="286">
        <v>0</v>
      </c>
      <c r="Q354" s="286">
        <v>0</v>
      </c>
      <c r="R354" s="286">
        <v>0</v>
      </c>
      <c r="S354" s="286">
        <v>0</v>
      </c>
      <c r="T354" s="286">
        <v>0</v>
      </c>
      <c r="U354" s="286">
        <v>9235601.0099999998</v>
      </c>
      <c r="V354" s="286">
        <v>0</v>
      </c>
      <c r="W354" s="286">
        <v>345180.81</v>
      </c>
      <c r="X354" s="286">
        <v>40863.83</v>
      </c>
      <c r="Y354" s="286">
        <v>0</v>
      </c>
      <c r="Z354" s="286">
        <v>0</v>
      </c>
      <c r="AA354" s="286">
        <v>0</v>
      </c>
      <c r="AB354" s="286">
        <v>0</v>
      </c>
      <c r="AC354" s="286">
        <v>0</v>
      </c>
      <c r="AD354" s="286">
        <v>0</v>
      </c>
    </row>
    <row r="355" spans="1:30" x14ac:dyDescent="0.15">
      <c r="A355" s="286">
        <v>5614</v>
      </c>
      <c r="B355" s="286" t="s">
        <v>799</v>
      </c>
      <c r="C355" s="286">
        <v>130324.42</v>
      </c>
      <c r="D355" s="286">
        <v>0</v>
      </c>
      <c r="E355" s="286">
        <v>0</v>
      </c>
      <c r="F355" s="286">
        <v>0</v>
      </c>
      <c r="G355" s="286">
        <v>0</v>
      </c>
      <c r="H355" s="286">
        <v>0</v>
      </c>
      <c r="I355" s="286">
        <v>0</v>
      </c>
      <c r="J355" s="286">
        <v>0</v>
      </c>
      <c r="K355" s="286">
        <v>0</v>
      </c>
      <c r="L355" s="286">
        <v>0</v>
      </c>
      <c r="M355" s="286">
        <v>0</v>
      </c>
      <c r="N355" s="286">
        <v>0</v>
      </c>
      <c r="O355" s="286">
        <v>0</v>
      </c>
      <c r="P355" s="286">
        <v>0</v>
      </c>
      <c r="Q355" s="286">
        <v>0</v>
      </c>
      <c r="R355" s="286">
        <v>0</v>
      </c>
      <c r="S355" s="286">
        <v>0</v>
      </c>
      <c r="T355" s="286">
        <v>0</v>
      </c>
      <c r="U355" s="286">
        <v>130324.42</v>
      </c>
      <c r="V355" s="286">
        <v>0</v>
      </c>
      <c r="W355" s="286">
        <v>0</v>
      </c>
      <c r="X355" s="286">
        <v>0</v>
      </c>
      <c r="Y355" s="286">
        <v>0</v>
      </c>
      <c r="Z355" s="286">
        <v>0</v>
      </c>
      <c r="AA355" s="286">
        <v>0</v>
      </c>
      <c r="AB355" s="286">
        <v>0</v>
      </c>
      <c r="AC355" s="286">
        <v>0</v>
      </c>
      <c r="AD355" s="286">
        <v>0</v>
      </c>
    </row>
    <row r="356" spans="1:30" x14ac:dyDescent="0.15">
      <c r="A356" s="286">
        <v>5621</v>
      </c>
      <c r="B356" s="286" t="s">
        <v>800</v>
      </c>
      <c r="C356" s="286">
        <v>5143438.87</v>
      </c>
      <c r="D356" s="286">
        <v>0</v>
      </c>
      <c r="E356" s="286">
        <v>0</v>
      </c>
      <c r="F356" s="286">
        <v>0</v>
      </c>
      <c r="G356" s="286">
        <v>0</v>
      </c>
      <c r="H356" s="286">
        <v>0</v>
      </c>
      <c r="I356" s="286">
        <v>0</v>
      </c>
      <c r="J356" s="286">
        <v>0</v>
      </c>
      <c r="K356" s="286">
        <v>0</v>
      </c>
      <c r="L356" s="286">
        <v>0</v>
      </c>
      <c r="M356" s="286">
        <v>0</v>
      </c>
      <c r="N356" s="286">
        <v>0</v>
      </c>
      <c r="O356" s="286">
        <v>0</v>
      </c>
      <c r="P356" s="286">
        <v>0</v>
      </c>
      <c r="Q356" s="286">
        <v>0</v>
      </c>
      <c r="R356" s="286">
        <v>0</v>
      </c>
      <c r="S356" s="286">
        <v>0</v>
      </c>
      <c r="T356" s="286">
        <v>0</v>
      </c>
      <c r="U356" s="286">
        <v>4243438.87</v>
      </c>
      <c r="V356" s="286">
        <v>0</v>
      </c>
      <c r="W356" s="286">
        <v>900000</v>
      </c>
      <c r="X356" s="286">
        <v>0</v>
      </c>
      <c r="Y356" s="286">
        <v>0</v>
      </c>
      <c r="Z356" s="286">
        <v>0</v>
      </c>
      <c r="AA356" s="286">
        <v>0</v>
      </c>
      <c r="AB356" s="286">
        <v>0</v>
      </c>
      <c r="AC356" s="286">
        <v>0</v>
      </c>
      <c r="AD356" s="286">
        <v>0</v>
      </c>
    </row>
    <row r="357" spans="1:30" x14ac:dyDescent="0.15">
      <c r="A357" s="286">
        <v>5628</v>
      </c>
      <c r="B357" s="286" t="s">
        <v>801</v>
      </c>
      <c r="C357" s="286">
        <v>718191.75</v>
      </c>
      <c r="D357" s="286">
        <v>0</v>
      </c>
      <c r="E357" s="286">
        <v>0</v>
      </c>
      <c r="F357" s="286">
        <v>0</v>
      </c>
      <c r="G357" s="286">
        <v>0</v>
      </c>
      <c r="H357" s="286">
        <v>0</v>
      </c>
      <c r="I357" s="286">
        <v>0</v>
      </c>
      <c r="J357" s="286">
        <v>0</v>
      </c>
      <c r="K357" s="286">
        <v>2240</v>
      </c>
      <c r="L357" s="286">
        <v>0</v>
      </c>
      <c r="M357" s="286">
        <v>0</v>
      </c>
      <c r="N357" s="286">
        <v>0</v>
      </c>
      <c r="O357" s="286">
        <v>0</v>
      </c>
      <c r="P357" s="286">
        <v>0</v>
      </c>
      <c r="Q357" s="286">
        <v>0</v>
      </c>
      <c r="R357" s="286">
        <v>0</v>
      </c>
      <c r="S357" s="286">
        <v>0</v>
      </c>
      <c r="T357" s="286">
        <v>0</v>
      </c>
      <c r="U357" s="286">
        <v>663191.75</v>
      </c>
      <c r="V357" s="286">
        <v>50000</v>
      </c>
      <c r="W357" s="286">
        <v>5000</v>
      </c>
      <c r="X357" s="286">
        <v>0</v>
      </c>
      <c r="Y357" s="286">
        <v>0</v>
      </c>
      <c r="Z357" s="286">
        <v>2240</v>
      </c>
      <c r="AA357" s="286">
        <v>0</v>
      </c>
      <c r="AB357" s="286">
        <v>0</v>
      </c>
      <c r="AC357" s="286">
        <v>0</v>
      </c>
      <c r="AD357" s="286">
        <v>0</v>
      </c>
    </row>
    <row r="358" spans="1:30" x14ac:dyDescent="0.15">
      <c r="A358" s="286">
        <v>5642</v>
      </c>
      <c r="B358" s="286" t="s">
        <v>802</v>
      </c>
      <c r="C358" s="286">
        <v>1939468.92</v>
      </c>
      <c r="D358" s="286">
        <v>0</v>
      </c>
      <c r="E358" s="286">
        <v>0</v>
      </c>
      <c r="F358" s="286">
        <v>0</v>
      </c>
      <c r="G358" s="286">
        <v>0</v>
      </c>
      <c r="H358" s="286">
        <v>0</v>
      </c>
      <c r="I358" s="286">
        <v>0</v>
      </c>
      <c r="J358" s="286">
        <v>0</v>
      </c>
      <c r="K358" s="286">
        <v>0</v>
      </c>
      <c r="L358" s="286">
        <v>0</v>
      </c>
      <c r="M358" s="286">
        <v>0</v>
      </c>
      <c r="N358" s="286">
        <v>0</v>
      </c>
      <c r="O358" s="286">
        <v>0</v>
      </c>
      <c r="P358" s="286">
        <v>0</v>
      </c>
      <c r="Q358" s="286">
        <v>0</v>
      </c>
      <c r="R358" s="286">
        <v>0</v>
      </c>
      <c r="S358" s="286">
        <v>0</v>
      </c>
      <c r="T358" s="286">
        <v>0</v>
      </c>
      <c r="U358" s="286">
        <v>1889294.92</v>
      </c>
      <c r="V358" s="286">
        <v>0</v>
      </c>
      <c r="W358" s="286">
        <v>50000</v>
      </c>
      <c r="X358" s="286">
        <v>174</v>
      </c>
      <c r="Y358" s="286">
        <v>0</v>
      </c>
      <c r="Z358" s="286">
        <v>0</v>
      </c>
      <c r="AA358" s="286">
        <v>0</v>
      </c>
      <c r="AB358" s="286">
        <v>0</v>
      </c>
      <c r="AC358" s="286">
        <v>0</v>
      </c>
      <c r="AD358" s="286">
        <v>0</v>
      </c>
    </row>
    <row r="359" spans="1:30" x14ac:dyDescent="0.15">
      <c r="A359" s="286">
        <v>5656</v>
      </c>
      <c r="B359" s="286" t="s">
        <v>803</v>
      </c>
      <c r="C359" s="286">
        <v>14681876.630000001</v>
      </c>
      <c r="D359" s="286">
        <v>0</v>
      </c>
      <c r="E359" s="286">
        <v>0</v>
      </c>
      <c r="F359" s="286">
        <v>0</v>
      </c>
      <c r="G359" s="286">
        <v>0</v>
      </c>
      <c r="H359" s="286">
        <v>0</v>
      </c>
      <c r="I359" s="286">
        <v>0</v>
      </c>
      <c r="J359" s="286">
        <v>0</v>
      </c>
      <c r="K359" s="286">
        <v>0</v>
      </c>
      <c r="L359" s="286">
        <v>0</v>
      </c>
      <c r="M359" s="286">
        <v>0</v>
      </c>
      <c r="N359" s="286">
        <v>0</v>
      </c>
      <c r="O359" s="286">
        <v>239.8</v>
      </c>
      <c r="P359" s="286">
        <v>0</v>
      </c>
      <c r="Q359" s="286">
        <v>0</v>
      </c>
      <c r="R359" s="286">
        <v>0</v>
      </c>
      <c r="S359" s="286">
        <v>0</v>
      </c>
      <c r="T359" s="286">
        <v>0</v>
      </c>
      <c r="U359" s="286">
        <v>12493476.57</v>
      </c>
      <c r="V359" s="286">
        <v>0</v>
      </c>
      <c r="W359" s="286">
        <v>2000000</v>
      </c>
      <c r="X359" s="286">
        <v>175136.96</v>
      </c>
      <c r="Y359" s="286">
        <v>13263.1</v>
      </c>
      <c r="Z359" s="286">
        <v>0</v>
      </c>
      <c r="AA359" s="286">
        <v>239.8</v>
      </c>
      <c r="AB359" s="286">
        <v>0</v>
      </c>
      <c r="AC359" s="286">
        <v>0</v>
      </c>
      <c r="AD359" s="286">
        <v>0</v>
      </c>
    </row>
    <row r="360" spans="1:30" x14ac:dyDescent="0.15">
      <c r="A360" s="286">
        <v>5663</v>
      </c>
      <c r="B360" s="286" t="s">
        <v>804</v>
      </c>
      <c r="C360" s="286">
        <v>6755196.1100000003</v>
      </c>
      <c r="D360" s="286">
        <v>0</v>
      </c>
      <c r="E360" s="286">
        <v>0</v>
      </c>
      <c r="F360" s="286">
        <v>0</v>
      </c>
      <c r="G360" s="286">
        <v>0</v>
      </c>
      <c r="H360" s="286">
        <v>0</v>
      </c>
      <c r="I360" s="286">
        <v>0</v>
      </c>
      <c r="J360" s="286">
        <v>0</v>
      </c>
      <c r="K360" s="286">
        <v>0</v>
      </c>
      <c r="L360" s="286">
        <v>0</v>
      </c>
      <c r="M360" s="286">
        <v>0</v>
      </c>
      <c r="N360" s="286">
        <v>0</v>
      </c>
      <c r="O360" s="286">
        <v>0</v>
      </c>
      <c r="P360" s="286">
        <v>0</v>
      </c>
      <c r="Q360" s="286">
        <v>0</v>
      </c>
      <c r="R360" s="286">
        <v>0</v>
      </c>
      <c r="S360" s="286">
        <v>0</v>
      </c>
      <c r="T360" s="286">
        <v>0</v>
      </c>
      <c r="U360" s="286">
        <v>6755196.1100000003</v>
      </c>
      <c r="V360" s="286">
        <v>0</v>
      </c>
      <c r="W360" s="286">
        <v>0</v>
      </c>
      <c r="X360" s="286">
        <v>0</v>
      </c>
      <c r="Y360" s="286">
        <v>0</v>
      </c>
      <c r="Z360" s="286">
        <v>0</v>
      </c>
      <c r="AA360" s="286">
        <v>0</v>
      </c>
      <c r="AB360" s="286">
        <v>0</v>
      </c>
      <c r="AC360" s="286">
        <v>0</v>
      </c>
      <c r="AD360" s="286">
        <v>0</v>
      </c>
    </row>
    <row r="361" spans="1:30" x14ac:dyDescent="0.15">
      <c r="A361" s="286">
        <v>5670</v>
      </c>
      <c r="B361" s="286" t="s">
        <v>805</v>
      </c>
      <c r="C361" s="286">
        <v>431557.72</v>
      </c>
      <c r="D361" s="286">
        <v>0</v>
      </c>
      <c r="E361" s="286">
        <v>0</v>
      </c>
      <c r="F361" s="286">
        <v>0</v>
      </c>
      <c r="G361" s="286">
        <v>0</v>
      </c>
      <c r="H361" s="286">
        <v>0</v>
      </c>
      <c r="I361" s="286">
        <v>0</v>
      </c>
      <c r="J361" s="286">
        <v>0</v>
      </c>
      <c r="K361" s="286">
        <v>0</v>
      </c>
      <c r="L361" s="286">
        <v>0</v>
      </c>
      <c r="M361" s="286">
        <v>0</v>
      </c>
      <c r="N361" s="286">
        <v>0</v>
      </c>
      <c r="O361" s="286">
        <v>0</v>
      </c>
      <c r="P361" s="286">
        <v>0</v>
      </c>
      <c r="Q361" s="286">
        <v>0</v>
      </c>
      <c r="R361" s="286">
        <v>0</v>
      </c>
      <c r="S361" s="286">
        <v>0</v>
      </c>
      <c r="T361" s="286">
        <v>0</v>
      </c>
      <c r="U361" s="286">
        <v>430282.28</v>
      </c>
      <c r="V361" s="286">
        <v>0</v>
      </c>
      <c r="W361" s="286">
        <v>0</v>
      </c>
      <c r="X361" s="286">
        <v>1275.44</v>
      </c>
      <c r="Y361" s="286">
        <v>0</v>
      </c>
      <c r="Z361" s="286">
        <v>0</v>
      </c>
      <c r="AA361" s="286">
        <v>0</v>
      </c>
      <c r="AB361" s="286">
        <v>0</v>
      </c>
      <c r="AC361" s="286">
        <v>0</v>
      </c>
      <c r="AD361" s="286">
        <v>0</v>
      </c>
    </row>
    <row r="362" spans="1:30" x14ac:dyDescent="0.15">
      <c r="A362" s="286">
        <v>5726</v>
      </c>
      <c r="B362" s="286" t="s">
        <v>806</v>
      </c>
      <c r="C362" s="286">
        <v>633344.93999999994</v>
      </c>
      <c r="D362" s="286">
        <v>0</v>
      </c>
      <c r="E362" s="286">
        <v>0</v>
      </c>
      <c r="F362" s="286">
        <v>0</v>
      </c>
      <c r="G362" s="286">
        <v>0</v>
      </c>
      <c r="H362" s="286">
        <v>0</v>
      </c>
      <c r="I362" s="286">
        <v>0</v>
      </c>
      <c r="J362" s="286">
        <v>0</v>
      </c>
      <c r="K362" s="286">
        <v>0</v>
      </c>
      <c r="L362" s="286">
        <v>0</v>
      </c>
      <c r="M362" s="286">
        <v>0</v>
      </c>
      <c r="N362" s="286">
        <v>0</v>
      </c>
      <c r="O362" s="286">
        <v>0</v>
      </c>
      <c r="P362" s="286">
        <v>0</v>
      </c>
      <c r="Q362" s="286">
        <v>0</v>
      </c>
      <c r="R362" s="286">
        <v>0</v>
      </c>
      <c r="S362" s="286">
        <v>0</v>
      </c>
      <c r="T362" s="286">
        <v>0</v>
      </c>
      <c r="U362" s="286">
        <v>552344.93999999994</v>
      </c>
      <c r="V362" s="286">
        <v>80000</v>
      </c>
      <c r="W362" s="286">
        <v>1000</v>
      </c>
      <c r="X362" s="286">
        <v>0</v>
      </c>
      <c r="Y362" s="286">
        <v>0</v>
      </c>
      <c r="Z362" s="286">
        <v>0</v>
      </c>
      <c r="AA362" s="286">
        <v>0</v>
      </c>
      <c r="AB362" s="286">
        <v>0</v>
      </c>
      <c r="AC362" s="286">
        <v>0</v>
      </c>
      <c r="AD362" s="286">
        <v>0</v>
      </c>
    </row>
    <row r="363" spans="1:30" x14ac:dyDescent="0.15">
      <c r="A363" s="286">
        <v>5733</v>
      </c>
      <c r="B363" s="286" t="s">
        <v>807</v>
      </c>
      <c r="C363" s="286">
        <v>1000719.12</v>
      </c>
      <c r="D363" s="286">
        <v>0</v>
      </c>
      <c r="E363" s="286">
        <v>0</v>
      </c>
      <c r="F363" s="286">
        <v>0</v>
      </c>
      <c r="G363" s="286">
        <v>0</v>
      </c>
      <c r="H363" s="286">
        <v>0</v>
      </c>
      <c r="I363" s="286">
        <v>0</v>
      </c>
      <c r="J363" s="286">
        <v>0</v>
      </c>
      <c r="K363" s="286">
        <v>0</v>
      </c>
      <c r="L363" s="286">
        <v>0</v>
      </c>
      <c r="M363" s="286">
        <v>0</v>
      </c>
      <c r="N363" s="286">
        <v>0</v>
      </c>
      <c r="O363" s="286">
        <v>0</v>
      </c>
      <c r="P363" s="286">
        <v>0</v>
      </c>
      <c r="Q363" s="286">
        <v>0</v>
      </c>
      <c r="R363" s="286">
        <v>0</v>
      </c>
      <c r="S363" s="286">
        <v>0</v>
      </c>
      <c r="T363" s="286">
        <v>0</v>
      </c>
      <c r="U363" s="286">
        <v>979142.94</v>
      </c>
      <c r="V363" s="286">
        <v>0</v>
      </c>
      <c r="W363" s="286">
        <v>0</v>
      </c>
      <c r="X363" s="286">
        <v>21576.18</v>
      </c>
      <c r="Y363" s="286">
        <v>0</v>
      </c>
      <c r="Z363" s="286">
        <v>0</v>
      </c>
      <c r="AA363" s="286">
        <v>0</v>
      </c>
      <c r="AB363" s="286">
        <v>0</v>
      </c>
      <c r="AC363" s="286">
        <v>0</v>
      </c>
      <c r="AD363" s="286">
        <v>0</v>
      </c>
    </row>
    <row r="364" spans="1:30" x14ac:dyDescent="0.15">
      <c r="A364" s="286">
        <v>5740</v>
      </c>
      <c r="B364" s="286" t="s">
        <v>808</v>
      </c>
      <c r="C364" s="286">
        <v>182530.64</v>
      </c>
      <c r="D364" s="286">
        <v>0</v>
      </c>
      <c r="E364" s="286">
        <v>0</v>
      </c>
      <c r="F364" s="286">
        <v>0</v>
      </c>
      <c r="G364" s="286">
        <v>0</v>
      </c>
      <c r="H364" s="286">
        <v>0</v>
      </c>
      <c r="I364" s="286">
        <v>0</v>
      </c>
      <c r="J364" s="286">
        <v>0</v>
      </c>
      <c r="K364" s="286">
        <v>0</v>
      </c>
      <c r="L364" s="286">
        <v>0</v>
      </c>
      <c r="M364" s="286">
        <v>0</v>
      </c>
      <c r="N364" s="286">
        <v>0</v>
      </c>
      <c r="O364" s="286">
        <v>0</v>
      </c>
      <c r="P364" s="286">
        <v>0</v>
      </c>
      <c r="Q364" s="286">
        <v>0</v>
      </c>
      <c r="R364" s="286">
        <v>0</v>
      </c>
      <c r="S364" s="286">
        <v>0</v>
      </c>
      <c r="T364" s="286">
        <v>0</v>
      </c>
      <c r="U364" s="286">
        <v>180917.76000000001</v>
      </c>
      <c r="V364" s="286">
        <v>0</v>
      </c>
      <c r="W364" s="286">
        <v>0</v>
      </c>
      <c r="X364" s="286">
        <v>1612.88</v>
      </c>
      <c r="Y364" s="286">
        <v>0</v>
      </c>
      <c r="Z364" s="286">
        <v>0</v>
      </c>
      <c r="AA364" s="286">
        <v>0</v>
      </c>
      <c r="AB364" s="286">
        <v>0</v>
      </c>
      <c r="AC364" s="286">
        <v>0</v>
      </c>
      <c r="AD364" s="286">
        <v>0</v>
      </c>
    </row>
    <row r="365" spans="1:30" x14ac:dyDescent="0.15">
      <c r="A365" s="286">
        <v>5747</v>
      </c>
      <c r="B365" s="286" t="s">
        <v>809</v>
      </c>
      <c r="C365" s="286">
        <v>3462023.1</v>
      </c>
      <c r="D365" s="286">
        <v>0</v>
      </c>
      <c r="E365" s="286">
        <v>0</v>
      </c>
      <c r="F365" s="286">
        <v>0</v>
      </c>
      <c r="G365" s="286">
        <v>0</v>
      </c>
      <c r="H365" s="286">
        <v>0</v>
      </c>
      <c r="I365" s="286">
        <v>0</v>
      </c>
      <c r="J365" s="286">
        <v>0</v>
      </c>
      <c r="K365" s="286">
        <v>0</v>
      </c>
      <c r="L365" s="286">
        <v>0</v>
      </c>
      <c r="M365" s="286">
        <v>0</v>
      </c>
      <c r="N365" s="286">
        <v>0</v>
      </c>
      <c r="O365" s="286">
        <v>0</v>
      </c>
      <c r="P365" s="286">
        <v>0</v>
      </c>
      <c r="Q365" s="286">
        <v>0</v>
      </c>
      <c r="R365" s="286">
        <v>0</v>
      </c>
      <c r="S365" s="286">
        <v>0</v>
      </c>
      <c r="T365" s="286">
        <v>0</v>
      </c>
      <c r="U365" s="286">
        <v>3343083.36</v>
      </c>
      <c r="V365" s="286">
        <v>0</v>
      </c>
      <c r="W365" s="286">
        <v>118939.74</v>
      </c>
      <c r="X365" s="286">
        <v>0</v>
      </c>
      <c r="Y365" s="286">
        <v>0</v>
      </c>
      <c r="Z365" s="286">
        <v>0</v>
      </c>
      <c r="AA365" s="286">
        <v>0</v>
      </c>
      <c r="AB365" s="286">
        <v>0</v>
      </c>
      <c r="AC365" s="286">
        <v>0</v>
      </c>
      <c r="AD365" s="286">
        <v>0</v>
      </c>
    </row>
    <row r="366" spans="1:30" x14ac:dyDescent="0.15">
      <c r="A366" s="286">
        <v>5754</v>
      </c>
      <c r="B366" s="286" t="s">
        <v>810</v>
      </c>
      <c r="C366" s="286">
        <v>4021773.77</v>
      </c>
      <c r="D366" s="286">
        <v>0</v>
      </c>
      <c r="E366" s="286">
        <v>0</v>
      </c>
      <c r="F366" s="286">
        <v>0</v>
      </c>
      <c r="G366" s="286">
        <v>0</v>
      </c>
      <c r="H366" s="286">
        <v>0</v>
      </c>
      <c r="I366" s="286">
        <v>0</v>
      </c>
      <c r="J366" s="286">
        <v>0</v>
      </c>
      <c r="K366" s="286">
        <v>0</v>
      </c>
      <c r="L366" s="286">
        <v>0</v>
      </c>
      <c r="M366" s="286">
        <v>0</v>
      </c>
      <c r="N366" s="286">
        <v>0</v>
      </c>
      <c r="O366" s="286">
        <v>0</v>
      </c>
      <c r="P366" s="286">
        <v>0</v>
      </c>
      <c r="Q366" s="286">
        <v>0</v>
      </c>
      <c r="R366" s="286">
        <v>0</v>
      </c>
      <c r="S366" s="286">
        <v>0</v>
      </c>
      <c r="T366" s="286">
        <v>0</v>
      </c>
      <c r="U366" s="286">
        <v>1321258.43</v>
      </c>
      <c r="V366" s="286">
        <v>2700515.34</v>
      </c>
      <c r="W366" s="286">
        <v>0</v>
      </c>
      <c r="X366" s="286">
        <v>0</v>
      </c>
      <c r="Y366" s="286">
        <v>0</v>
      </c>
      <c r="Z366" s="286">
        <v>0</v>
      </c>
      <c r="AA366" s="286">
        <v>0</v>
      </c>
      <c r="AB366" s="286">
        <v>0</v>
      </c>
      <c r="AC366" s="286">
        <v>0</v>
      </c>
      <c r="AD366" s="286">
        <v>0</v>
      </c>
    </row>
    <row r="367" spans="1:30" x14ac:dyDescent="0.15">
      <c r="A367" s="286">
        <v>5757</v>
      </c>
      <c r="B367" s="286" t="s">
        <v>811</v>
      </c>
      <c r="C367" s="286">
        <v>610977.18000000005</v>
      </c>
      <c r="D367" s="286">
        <v>0</v>
      </c>
      <c r="E367" s="286">
        <v>0</v>
      </c>
      <c r="F367" s="286">
        <v>0</v>
      </c>
      <c r="G367" s="286">
        <v>0</v>
      </c>
      <c r="H367" s="286">
        <v>0</v>
      </c>
      <c r="I367" s="286">
        <v>0</v>
      </c>
      <c r="J367" s="286">
        <v>0</v>
      </c>
      <c r="K367" s="286">
        <v>0</v>
      </c>
      <c r="L367" s="286">
        <v>0</v>
      </c>
      <c r="M367" s="286">
        <v>0</v>
      </c>
      <c r="N367" s="286">
        <v>0</v>
      </c>
      <c r="O367" s="286">
        <v>0</v>
      </c>
      <c r="P367" s="286">
        <v>0</v>
      </c>
      <c r="Q367" s="286">
        <v>0</v>
      </c>
      <c r="R367" s="286">
        <v>0</v>
      </c>
      <c r="S367" s="286">
        <v>0</v>
      </c>
      <c r="T367" s="286">
        <v>0</v>
      </c>
      <c r="U367" s="286">
        <v>594296.81999999995</v>
      </c>
      <c r="V367" s="286">
        <v>16680.36</v>
      </c>
      <c r="W367" s="286">
        <v>0</v>
      </c>
      <c r="X367" s="286">
        <v>0</v>
      </c>
      <c r="Y367" s="286">
        <v>0</v>
      </c>
      <c r="Z367" s="286">
        <v>0</v>
      </c>
      <c r="AA367" s="286">
        <v>0</v>
      </c>
      <c r="AB367" s="286">
        <v>0</v>
      </c>
      <c r="AC367" s="286">
        <v>0</v>
      </c>
      <c r="AD367" s="286">
        <v>0</v>
      </c>
    </row>
    <row r="368" spans="1:30" x14ac:dyDescent="0.15">
      <c r="A368" s="286">
        <v>5780</v>
      </c>
      <c r="B368" s="286" t="s">
        <v>812</v>
      </c>
      <c r="C368" s="286">
        <v>717225.98</v>
      </c>
      <c r="D368" s="286">
        <v>0</v>
      </c>
      <c r="E368" s="286">
        <v>0</v>
      </c>
      <c r="F368" s="286">
        <v>0</v>
      </c>
      <c r="G368" s="286">
        <v>0</v>
      </c>
      <c r="H368" s="286">
        <v>0</v>
      </c>
      <c r="I368" s="286">
        <v>0</v>
      </c>
      <c r="J368" s="286">
        <v>0</v>
      </c>
      <c r="K368" s="286">
        <v>0</v>
      </c>
      <c r="L368" s="286">
        <v>0</v>
      </c>
      <c r="M368" s="286">
        <v>0</v>
      </c>
      <c r="N368" s="286">
        <v>0</v>
      </c>
      <c r="O368" s="286">
        <v>0</v>
      </c>
      <c r="P368" s="286">
        <v>0</v>
      </c>
      <c r="Q368" s="286">
        <v>0</v>
      </c>
      <c r="R368" s="286">
        <v>0</v>
      </c>
      <c r="S368" s="286">
        <v>0</v>
      </c>
      <c r="T368" s="286">
        <v>0</v>
      </c>
      <c r="U368" s="286">
        <v>604118.43000000005</v>
      </c>
      <c r="V368" s="286">
        <v>0</v>
      </c>
      <c r="W368" s="286">
        <v>100000</v>
      </c>
      <c r="X368" s="286">
        <v>0</v>
      </c>
      <c r="Y368" s="286">
        <v>13107.55</v>
      </c>
      <c r="Z368" s="286">
        <v>0</v>
      </c>
      <c r="AA368" s="286">
        <v>0</v>
      </c>
      <c r="AB368" s="286">
        <v>0</v>
      </c>
      <c r="AC368" s="286">
        <v>0</v>
      </c>
      <c r="AD368" s="286">
        <v>0</v>
      </c>
    </row>
    <row r="369" spans="1:30" x14ac:dyDescent="0.15">
      <c r="A369" s="286">
        <v>5810</v>
      </c>
      <c r="B369" s="286" t="s">
        <v>813</v>
      </c>
      <c r="C369" s="286">
        <v>351468.49</v>
      </c>
      <c r="D369" s="286">
        <v>0</v>
      </c>
      <c r="E369" s="286">
        <v>0</v>
      </c>
      <c r="F369" s="286">
        <v>0</v>
      </c>
      <c r="G369" s="286">
        <v>0</v>
      </c>
      <c r="H369" s="286">
        <v>0</v>
      </c>
      <c r="I369" s="286">
        <v>0</v>
      </c>
      <c r="J369" s="286">
        <v>0</v>
      </c>
      <c r="K369" s="286">
        <v>0</v>
      </c>
      <c r="L369" s="286">
        <v>0</v>
      </c>
      <c r="M369" s="286">
        <v>0</v>
      </c>
      <c r="N369" s="286">
        <v>0</v>
      </c>
      <c r="O369" s="286">
        <v>0</v>
      </c>
      <c r="P369" s="286">
        <v>0</v>
      </c>
      <c r="Q369" s="286">
        <v>0</v>
      </c>
      <c r="R369" s="286">
        <v>0</v>
      </c>
      <c r="S369" s="286">
        <v>0</v>
      </c>
      <c r="T369" s="286">
        <v>0</v>
      </c>
      <c r="U369" s="286">
        <v>346468.49</v>
      </c>
      <c r="V369" s="286">
        <v>0</v>
      </c>
      <c r="W369" s="286">
        <v>5000</v>
      </c>
      <c r="X369" s="286">
        <v>0</v>
      </c>
      <c r="Y369" s="286">
        <v>0</v>
      </c>
      <c r="Z369" s="286">
        <v>0</v>
      </c>
      <c r="AA369" s="286">
        <v>0</v>
      </c>
      <c r="AB369" s="286">
        <v>0</v>
      </c>
      <c r="AC369" s="286">
        <v>0</v>
      </c>
      <c r="AD369" s="286">
        <v>0</v>
      </c>
    </row>
    <row r="370" spans="1:30" x14ac:dyDescent="0.15">
      <c r="A370" s="286">
        <v>5817</v>
      </c>
      <c r="B370" s="286" t="s">
        <v>814</v>
      </c>
      <c r="C370" s="286">
        <v>481355.72</v>
      </c>
      <c r="D370" s="286">
        <v>0</v>
      </c>
      <c r="E370" s="286">
        <v>0</v>
      </c>
      <c r="F370" s="286">
        <v>0</v>
      </c>
      <c r="G370" s="286">
        <v>0</v>
      </c>
      <c r="H370" s="286">
        <v>0</v>
      </c>
      <c r="I370" s="286">
        <v>0</v>
      </c>
      <c r="J370" s="286">
        <v>0</v>
      </c>
      <c r="K370" s="286">
        <v>0</v>
      </c>
      <c r="L370" s="286">
        <v>0</v>
      </c>
      <c r="M370" s="286">
        <v>0</v>
      </c>
      <c r="N370" s="286">
        <v>0</v>
      </c>
      <c r="O370" s="286">
        <v>0</v>
      </c>
      <c r="P370" s="286">
        <v>0</v>
      </c>
      <c r="Q370" s="286">
        <v>0</v>
      </c>
      <c r="R370" s="286">
        <v>0</v>
      </c>
      <c r="S370" s="286">
        <v>0</v>
      </c>
      <c r="T370" s="286">
        <v>0</v>
      </c>
      <c r="U370" s="286">
        <v>481355.72</v>
      </c>
      <c r="V370" s="286">
        <v>0</v>
      </c>
      <c r="W370" s="286">
        <v>0</v>
      </c>
      <c r="X370" s="286">
        <v>0</v>
      </c>
      <c r="Y370" s="286">
        <v>0</v>
      </c>
      <c r="Z370" s="286">
        <v>0</v>
      </c>
      <c r="AA370" s="286">
        <v>0</v>
      </c>
      <c r="AB370" s="286">
        <v>0</v>
      </c>
      <c r="AC370" s="286">
        <v>0</v>
      </c>
      <c r="AD370" s="286">
        <v>0</v>
      </c>
    </row>
    <row r="371" spans="1:30" x14ac:dyDescent="0.15">
      <c r="A371" s="286">
        <v>5824</v>
      </c>
      <c r="B371" s="286" t="s">
        <v>815</v>
      </c>
      <c r="C371" s="286">
        <v>2200491.2799999998</v>
      </c>
      <c r="D371" s="286">
        <v>0</v>
      </c>
      <c r="E371" s="286">
        <v>0</v>
      </c>
      <c r="F371" s="286">
        <v>0</v>
      </c>
      <c r="G371" s="286">
        <v>0</v>
      </c>
      <c r="H371" s="286">
        <v>0</v>
      </c>
      <c r="I371" s="286">
        <v>0</v>
      </c>
      <c r="J371" s="286">
        <v>0</v>
      </c>
      <c r="K371" s="286">
        <v>0</v>
      </c>
      <c r="L371" s="286">
        <v>0</v>
      </c>
      <c r="M371" s="286">
        <v>0</v>
      </c>
      <c r="N371" s="286">
        <v>0</v>
      </c>
      <c r="O371" s="286">
        <v>0</v>
      </c>
      <c r="P371" s="286">
        <v>0</v>
      </c>
      <c r="Q371" s="286">
        <v>0</v>
      </c>
      <c r="R371" s="286">
        <v>0</v>
      </c>
      <c r="S371" s="286">
        <v>0</v>
      </c>
      <c r="T371" s="286">
        <v>0</v>
      </c>
      <c r="U371" s="286">
        <v>2158115.2799999998</v>
      </c>
      <c r="V371" s="286">
        <v>17376</v>
      </c>
      <c r="W371" s="286">
        <v>25000</v>
      </c>
      <c r="X371" s="286">
        <v>0</v>
      </c>
      <c r="Y371" s="286">
        <v>0</v>
      </c>
      <c r="Z371" s="286">
        <v>0</v>
      </c>
      <c r="AA371" s="286">
        <v>0</v>
      </c>
      <c r="AB371" s="286">
        <v>0</v>
      </c>
      <c r="AC371" s="286">
        <v>0</v>
      </c>
      <c r="AD371" s="286">
        <v>0</v>
      </c>
    </row>
    <row r="372" spans="1:30" x14ac:dyDescent="0.15">
      <c r="A372" s="286">
        <v>5852</v>
      </c>
      <c r="B372" s="286" t="s">
        <v>816</v>
      </c>
      <c r="C372" s="286">
        <v>814437.04</v>
      </c>
      <c r="D372" s="286">
        <v>0</v>
      </c>
      <c r="E372" s="286">
        <v>0</v>
      </c>
      <c r="F372" s="286">
        <v>0</v>
      </c>
      <c r="G372" s="286">
        <v>0</v>
      </c>
      <c r="H372" s="286">
        <v>0</v>
      </c>
      <c r="I372" s="286">
        <v>0</v>
      </c>
      <c r="J372" s="286">
        <v>0</v>
      </c>
      <c r="K372" s="286">
        <v>0</v>
      </c>
      <c r="L372" s="286">
        <v>0</v>
      </c>
      <c r="M372" s="286">
        <v>0</v>
      </c>
      <c r="N372" s="286">
        <v>0</v>
      </c>
      <c r="O372" s="286">
        <v>0</v>
      </c>
      <c r="P372" s="286">
        <v>0</v>
      </c>
      <c r="Q372" s="286">
        <v>0</v>
      </c>
      <c r="R372" s="286">
        <v>0</v>
      </c>
      <c r="S372" s="286">
        <v>0</v>
      </c>
      <c r="T372" s="286">
        <v>0</v>
      </c>
      <c r="U372" s="286">
        <v>794437.04</v>
      </c>
      <c r="V372" s="286">
        <v>0</v>
      </c>
      <c r="W372" s="286">
        <v>20000</v>
      </c>
      <c r="X372" s="286">
        <v>0</v>
      </c>
      <c r="Y372" s="286">
        <v>0</v>
      </c>
      <c r="Z372" s="286">
        <v>0</v>
      </c>
      <c r="AA372" s="286">
        <v>0</v>
      </c>
      <c r="AB372" s="286">
        <v>0</v>
      </c>
      <c r="AC372" s="286">
        <v>0</v>
      </c>
      <c r="AD372" s="286">
        <v>0</v>
      </c>
    </row>
    <row r="373" spans="1:30" x14ac:dyDescent="0.15">
      <c r="A373" s="286">
        <v>5859</v>
      </c>
      <c r="B373" s="286" t="s">
        <v>817</v>
      </c>
      <c r="C373" s="286">
        <v>1229893.25</v>
      </c>
      <c r="D373" s="286">
        <v>0</v>
      </c>
      <c r="E373" s="286">
        <v>0</v>
      </c>
      <c r="F373" s="286">
        <v>0</v>
      </c>
      <c r="G373" s="286">
        <v>0</v>
      </c>
      <c r="H373" s="286">
        <v>0</v>
      </c>
      <c r="I373" s="286">
        <v>0</v>
      </c>
      <c r="J373" s="286">
        <v>0</v>
      </c>
      <c r="K373" s="286">
        <v>0</v>
      </c>
      <c r="L373" s="286">
        <v>0</v>
      </c>
      <c r="M373" s="286">
        <v>0</v>
      </c>
      <c r="N373" s="286">
        <v>0</v>
      </c>
      <c r="O373" s="286">
        <v>0</v>
      </c>
      <c r="P373" s="286">
        <v>0</v>
      </c>
      <c r="Q373" s="286">
        <v>0</v>
      </c>
      <c r="R373" s="286">
        <v>0</v>
      </c>
      <c r="S373" s="286">
        <v>0</v>
      </c>
      <c r="T373" s="286">
        <v>0</v>
      </c>
      <c r="U373" s="286">
        <v>1171908.02</v>
      </c>
      <c r="V373" s="286">
        <v>57985.23</v>
      </c>
      <c r="W373" s="286">
        <v>0</v>
      </c>
      <c r="X373" s="286">
        <v>0</v>
      </c>
      <c r="Y373" s="286">
        <v>0</v>
      </c>
      <c r="Z373" s="286">
        <v>0</v>
      </c>
      <c r="AA373" s="286">
        <v>0</v>
      </c>
      <c r="AB373" s="286">
        <v>0</v>
      </c>
      <c r="AC373" s="286">
        <v>0</v>
      </c>
      <c r="AD373" s="286">
        <v>0</v>
      </c>
    </row>
    <row r="374" spans="1:30" x14ac:dyDescent="0.15">
      <c r="A374" s="286">
        <v>5866</v>
      </c>
      <c r="B374" s="286" t="s">
        <v>818</v>
      </c>
      <c r="C374" s="286">
        <v>1184110.8799999999</v>
      </c>
      <c r="D374" s="286">
        <v>0</v>
      </c>
      <c r="E374" s="286">
        <v>0</v>
      </c>
      <c r="F374" s="286">
        <v>0</v>
      </c>
      <c r="G374" s="286">
        <v>0</v>
      </c>
      <c r="H374" s="286">
        <v>0</v>
      </c>
      <c r="I374" s="286">
        <v>0</v>
      </c>
      <c r="J374" s="286">
        <v>0</v>
      </c>
      <c r="K374" s="286">
        <v>0</v>
      </c>
      <c r="L374" s="286">
        <v>0</v>
      </c>
      <c r="M374" s="286">
        <v>0</v>
      </c>
      <c r="N374" s="286">
        <v>0</v>
      </c>
      <c r="O374" s="286">
        <v>0</v>
      </c>
      <c r="P374" s="286">
        <v>0</v>
      </c>
      <c r="Q374" s="286">
        <v>0</v>
      </c>
      <c r="R374" s="286">
        <v>0</v>
      </c>
      <c r="S374" s="286">
        <v>0</v>
      </c>
      <c r="T374" s="286">
        <v>0</v>
      </c>
      <c r="U374" s="286">
        <v>1184110.8799999999</v>
      </c>
      <c r="V374" s="286">
        <v>0</v>
      </c>
      <c r="W374" s="286">
        <v>0</v>
      </c>
      <c r="X374" s="286">
        <v>0</v>
      </c>
      <c r="Y374" s="286">
        <v>0</v>
      </c>
      <c r="Z374" s="286">
        <v>0</v>
      </c>
      <c r="AA374" s="286">
        <v>0</v>
      </c>
      <c r="AB374" s="286">
        <v>0</v>
      </c>
      <c r="AC374" s="286">
        <v>0</v>
      </c>
      <c r="AD374" s="286">
        <v>0</v>
      </c>
    </row>
    <row r="375" spans="1:30" x14ac:dyDescent="0.15">
      <c r="A375" s="286">
        <v>5901</v>
      </c>
      <c r="B375" s="286" t="s">
        <v>819</v>
      </c>
      <c r="C375" s="286">
        <v>9222059.1699999999</v>
      </c>
      <c r="D375" s="286">
        <v>0</v>
      </c>
      <c r="E375" s="286">
        <v>0</v>
      </c>
      <c r="F375" s="286">
        <v>0</v>
      </c>
      <c r="G375" s="286">
        <v>0</v>
      </c>
      <c r="H375" s="286">
        <v>0</v>
      </c>
      <c r="I375" s="286">
        <v>0</v>
      </c>
      <c r="J375" s="286">
        <v>0</v>
      </c>
      <c r="K375" s="286">
        <v>0</v>
      </c>
      <c r="L375" s="286">
        <v>0</v>
      </c>
      <c r="M375" s="286">
        <v>0</v>
      </c>
      <c r="N375" s="286">
        <v>0</v>
      </c>
      <c r="O375" s="286">
        <v>0</v>
      </c>
      <c r="P375" s="286">
        <v>0</v>
      </c>
      <c r="Q375" s="286">
        <v>0</v>
      </c>
      <c r="R375" s="286">
        <v>0</v>
      </c>
      <c r="S375" s="286">
        <v>0</v>
      </c>
      <c r="T375" s="286">
        <v>0</v>
      </c>
      <c r="U375" s="286">
        <v>6464757.4000000004</v>
      </c>
      <c r="V375" s="286">
        <v>2757301.77</v>
      </c>
      <c r="W375" s="286">
        <v>0</v>
      </c>
      <c r="X375" s="286">
        <v>0</v>
      </c>
      <c r="Y375" s="286">
        <v>0</v>
      </c>
      <c r="Z375" s="286">
        <v>0</v>
      </c>
      <c r="AA375" s="286">
        <v>0</v>
      </c>
      <c r="AB375" s="286">
        <v>0</v>
      </c>
      <c r="AC375" s="286">
        <v>0</v>
      </c>
      <c r="AD375" s="286">
        <v>0</v>
      </c>
    </row>
    <row r="376" spans="1:30" x14ac:dyDescent="0.15">
      <c r="A376" s="286">
        <v>5960</v>
      </c>
      <c r="B376" s="286" t="s">
        <v>820</v>
      </c>
      <c r="C376" s="286">
        <v>746555.52</v>
      </c>
      <c r="D376" s="286">
        <v>0</v>
      </c>
      <c r="E376" s="286">
        <v>0</v>
      </c>
      <c r="F376" s="286">
        <v>0</v>
      </c>
      <c r="G376" s="286">
        <v>0</v>
      </c>
      <c r="H376" s="286">
        <v>0</v>
      </c>
      <c r="I376" s="286">
        <v>0</v>
      </c>
      <c r="J376" s="286">
        <v>0</v>
      </c>
      <c r="K376" s="286">
        <v>3622.94</v>
      </c>
      <c r="L376" s="286">
        <v>0</v>
      </c>
      <c r="M376" s="286">
        <v>0</v>
      </c>
      <c r="N376" s="286">
        <v>0</v>
      </c>
      <c r="O376" s="286">
        <v>0</v>
      </c>
      <c r="P376" s="286">
        <v>0</v>
      </c>
      <c r="Q376" s="286">
        <v>0</v>
      </c>
      <c r="R376" s="286">
        <v>0</v>
      </c>
      <c r="S376" s="286">
        <v>0</v>
      </c>
      <c r="T376" s="286">
        <v>0</v>
      </c>
      <c r="U376" s="286">
        <v>586555.52</v>
      </c>
      <c r="V376" s="286">
        <v>0</v>
      </c>
      <c r="W376" s="286">
        <v>160000</v>
      </c>
      <c r="X376" s="286">
        <v>0</v>
      </c>
      <c r="Y376" s="286">
        <v>0</v>
      </c>
      <c r="Z376" s="286">
        <v>3622.94</v>
      </c>
      <c r="AA376" s="286">
        <v>0</v>
      </c>
      <c r="AB376" s="286">
        <v>0</v>
      </c>
      <c r="AC376" s="286">
        <v>0</v>
      </c>
      <c r="AD376" s="286">
        <v>0</v>
      </c>
    </row>
    <row r="377" spans="1:30" x14ac:dyDescent="0.15">
      <c r="A377" s="286">
        <v>5985</v>
      </c>
      <c r="B377" s="286" t="s">
        <v>821</v>
      </c>
      <c r="C377" s="286">
        <v>1451550.51</v>
      </c>
      <c r="D377" s="286">
        <v>0</v>
      </c>
      <c r="E377" s="286">
        <v>0</v>
      </c>
      <c r="F377" s="286">
        <v>0</v>
      </c>
      <c r="G377" s="286">
        <v>0</v>
      </c>
      <c r="H377" s="286">
        <v>0</v>
      </c>
      <c r="I377" s="286">
        <v>0</v>
      </c>
      <c r="J377" s="286">
        <v>0</v>
      </c>
      <c r="K377" s="286">
        <v>0</v>
      </c>
      <c r="L377" s="286">
        <v>0</v>
      </c>
      <c r="M377" s="286">
        <v>6750</v>
      </c>
      <c r="N377" s="286">
        <v>0</v>
      </c>
      <c r="O377" s="286">
        <v>0</v>
      </c>
      <c r="P377" s="286">
        <v>0</v>
      </c>
      <c r="Q377" s="286">
        <v>0</v>
      </c>
      <c r="R377" s="286">
        <v>0</v>
      </c>
      <c r="S377" s="286">
        <v>0</v>
      </c>
      <c r="T377" s="286">
        <v>0</v>
      </c>
      <c r="U377" s="286">
        <v>1341352.21</v>
      </c>
      <c r="V377" s="286">
        <v>0</v>
      </c>
      <c r="W377" s="286">
        <v>0</v>
      </c>
      <c r="X377" s="286">
        <v>0</v>
      </c>
      <c r="Y377" s="286">
        <v>110198.3</v>
      </c>
      <c r="Z377" s="286">
        <v>6750</v>
      </c>
      <c r="AA377" s="286">
        <v>0</v>
      </c>
      <c r="AB377" s="286">
        <v>0</v>
      </c>
      <c r="AC377" s="286">
        <v>0</v>
      </c>
      <c r="AD377" s="286">
        <v>0</v>
      </c>
    </row>
    <row r="378" spans="1:30" x14ac:dyDescent="0.15">
      <c r="A378" s="286">
        <v>5992</v>
      </c>
      <c r="B378" s="286" t="s">
        <v>822</v>
      </c>
      <c r="C378" s="286">
        <v>869857.62</v>
      </c>
      <c r="D378" s="286">
        <v>0</v>
      </c>
      <c r="E378" s="286">
        <v>0</v>
      </c>
      <c r="F378" s="286">
        <v>0</v>
      </c>
      <c r="G378" s="286">
        <v>0</v>
      </c>
      <c r="H378" s="286">
        <v>0</v>
      </c>
      <c r="I378" s="286">
        <v>0</v>
      </c>
      <c r="J378" s="286">
        <v>0</v>
      </c>
      <c r="K378" s="286">
        <v>0</v>
      </c>
      <c r="L378" s="286">
        <v>0</v>
      </c>
      <c r="M378" s="286">
        <v>0</v>
      </c>
      <c r="N378" s="286">
        <v>0</v>
      </c>
      <c r="O378" s="286">
        <v>0</v>
      </c>
      <c r="P378" s="286">
        <v>0</v>
      </c>
      <c r="Q378" s="286">
        <v>0</v>
      </c>
      <c r="R378" s="286">
        <v>0</v>
      </c>
      <c r="S378" s="286">
        <v>0</v>
      </c>
      <c r="T378" s="286">
        <v>0</v>
      </c>
      <c r="U378" s="286">
        <v>682604.72</v>
      </c>
      <c r="V378" s="286">
        <v>0</v>
      </c>
      <c r="W378" s="286">
        <v>0</v>
      </c>
      <c r="X378" s="286">
        <v>187252.9</v>
      </c>
      <c r="Y378" s="286">
        <v>0</v>
      </c>
      <c r="Z378" s="286">
        <v>0</v>
      </c>
      <c r="AA378" s="286">
        <v>0</v>
      </c>
      <c r="AB378" s="286">
        <v>0</v>
      </c>
      <c r="AC378" s="286">
        <v>0</v>
      </c>
      <c r="AD378" s="286">
        <v>0</v>
      </c>
    </row>
    <row r="379" spans="1:30" x14ac:dyDescent="0.15">
      <c r="A379" s="286">
        <v>6013</v>
      </c>
      <c r="B379" s="286" t="s">
        <v>823</v>
      </c>
      <c r="C379" s="286">
        <v>509501.31</v>
      </c>
      <c r="D379" s="286">
        <v>0</v>
      </c>
      <c r="E379" s="286">
        <v>0</v>
      </c>
      <c r="F379" s="286">
        <v>7.0000000000000007E-2</v>
      </c>
      <c r="G379" s="286">
        <v>0</v>
      </c>
      <c r="H379" s="286">
        <v>0</v>
      </c>
      <c r="I379" s="286">
        <v>0</v>
      </c>
      <c r="J379" s="286">
        <v>0</v>
      </c>
      <c r="K379" s="286">
        <v>0</v>
      </c>
      <c r="L379" s="286">
        <v>0</v>
      </c>
      <c r="M379" s="286">
        <v>0</v>
      </c>
      <c r="N379" s="286">
        <v>0</v>
      </c>
      <c r="O379" s="286">
        <v>0</v>
      </c>
      <c r="P379" s="286">
        <v>0</v>
      </c>
      <c r="Q379" s="286">
        <v>0</v>
      </c>
      <c r="R379" s="286">
        <v>0</v>
      </c>
      <c r="S379" s="286">
        <v>0</v>
      </c>
      <c r="T379" s="286">
        <v>0</v>
      </c>
      <c r="U379" s="286">
        <v>405888.65</v>
      </c>
      <c r="V379" s="286">
        <v>7.0000000000000007E-2</v>
      </c>
      <c r="W379" s="286">
        <v>5000</v>
      </c>
      <c r="X379" s="286">
        <v>36833.300000000003</v>
      </c>
      <c r="Y379" s="286">
        <v>61779.360000000001</v>
      </c>
      <c r="Z379" s="286">
        <v>0</v>
      </c>
      <c r="AA379" s="286">
        <v>0</v>
      </c>
      <c r="AB379" s="286">
        <v>0</v>
      </c>
      <c r="AC379" s="286">
        <v>0</v>
      </c>
      <c r="AD379" s="286">
        <v>0</v>
      </c>
    </row>
    <row r="380" spans="1:30" x14ac:dyDescent="0.15">
      <c r="A380" s="286">
        <v>6022</v>
      </c>
      <c r="B380" s="286" t="s">
        <v>824</v>
      </c>
      <c r="C380" s="286">
        <v>358195.85</v>
      </c>
      <c r="D380" s="286">
        <v>0</v>
      </c>
      <c r="E380" s="286">
        <v>0</v>
      </c>
      <c r="F380" s="286">
        <v>0</v>
      </c>
      <c r="G380" s="286">
        <v>0</v>
      </c>
      <c r="H380" s="286">
        <v>0</v>
      </c>
      <c r="I380" s="286">
        <v>0</v>
      </c>
      <c r="J380" s="286">
        <v>0</v>
      </c>
      <c r="K380" s="286">
        <v>0</v>
      </c>
      <c r="L380" s="286">
        <v>0</v>
      </c>
      <c r="M380" s="286">
        <v>0</v>
      </c>
      <c r="N380" s="286">
        <v>0</v>
      </c>
      <c r="O380" s="286">
        <v>0</v>
      </c>
      <c r="P380" s="286">
        <v>0</v>
      </c>
      <c r="Q380" s="286">
        <v>0</v>
      </c>
      <c r="R380" s="286">
        <v>0</v>
      </c>
      <c r="S380" s="286">
        <v>0</v>
      </c>
      <c r="T380" s="286">
        <v>0</v>
      </c>
      <c r="U380" s="286">
        <v>299292.84999999998</v>
      </c>
      <c r="V380" s="286">
        <v>58903</v>
      </c>
      <c r="W380" s="286">
        <v>0</v>
      </c>
      <c r="X380" s="286">
        <v>0</v>
      </c>
      <c r="Y380" s="286">
        <v>0</v>
      </c>
      <c r="Z380" s="286">
        <v>0</v>
      </c>
      <c r="AA380" s="286">
        <v>0</v>
      </c>
      <c r="AB380" s="286">
        <v>0</v>
      </c>
      <c r="AC380" s="286">
        <v>0</v>
      </c>
      <c r="AD380" s="286">
        <v>0</v>
      </c>
    </row>
    <row r="381" spans="1:30" x14ac:dyDescent="0.15">
      <c r="A381" s="286">
        <v>6027</v>
      </c>
      <c r="B381" s="286" t="s">
        <v>825</v>
      </c>
      <c r="C381" s="286">
        <v>985820.09</v>
      </c>
      <c r="D381" s="286">
        <v>0</v>
      </c>
      <c r="E381" s="286">
        <v>0</v>
      </c>
      <c r="F381" s="286">
        <v>0</v>
      </c>
      <c r="G381" s="286">
        <v>0</v>
      </c>
      <c r="H381" s="286">
        <v>0</v>
      </c>
      <c r="I381" s="286">
        <v>0</v>
      </c>
      <c r="J381" s="286">
        <v>0</v>
      </c>
      <c r="K381" s="286">
        <v>0</v>
      </c>
      <c r="L381" s="286">
        <v>0</v>
      </c>
      <c r="M381" s="286">
        <v>0</v>
      </c>
      <c r="N381" s="286">
        <v>0</v>
      </c>
      <c r="O381" s="286">
        <v>0</v>
      </c>
      <c r="P381" s="286">
        <v>0</v>
      </c>
      <c r="Q381" s="286">
        <v>0</v>
      </c>
      <c r="R381" s="286">
        <v>0</v>
      </c>
      <c r="S381" s="286">
        <v>0</v>
      </c>
      <c r="T381" s="286">
        <v>0</v>
      </c>
      <c r="U381" s="286">
        <v>928827.51</v>
      </c>
      <c r="V381" s="286">
        <v>0</v>
      </c>
      <c r="W381" s="286">
        <v>25000</v>
      </c>
      <c r="X381" s="286">
        <v>31992.58</v>
      </c>
      <c r="Y381" s="286">
        <v>0</v>
      </c>
      <c r="Z381" s="286">
        <v>0</v>
      </c>
      <c r="AA381" s="286">
        <v>0</v>
      </c>
      <c r="AB381" s="286">
        <v>0</v>
      </c>
      <c r="AC381" s="286">
        <v>0</v>
      </c>
      <c r="AD381" s="286">
        <v>0</v>
      </c>
    </row>
    <row r="382" spans="1:30" x14ac:dyDescent="0.15">
      <c r="A382" s="286">
        <v>6069</v>
      </c>
      <c r="B382" s="286" t="s">
        <v>826</v>
      </c>
      <c r="C382" s="286">
        <v>102089.33</v>
      </c>
      <c r="D382" s="286">
        <v>0</v>
      </c>
      <c r="E382" s="286">
        <v>0</v>
      </c>
      <c r="F382" s="286">
        <v>0</v>
      </c>
      <c r="G382" s="286">
        <v>0</v>
      </c>
      <c r="H382" s="286">
        <v>0</v>
      </c>
      <c r="I382" s="286">
        <v>0</v>
      </c>
      <c r="J382" s="286">
        <v>0</v>
      </c>
      <c r="K382" s="286">
        <v>0</v>
      </c>
      <c r="L382" s="286">
        <v>0</v>
      </c>
      <c r="M382" s="286">
        <v>0</v>
      </c>
      <c r="N382" s="286">
        <v>0</v>
      </c>
      <c r="O382" s="286">
        <v>0</v>
      </c>
      <c r="P382" s="286">
        <v>0</v>
      </c>
      <c r="Q382" s="286">
        <v>0</v>
      </c>
      <c r="R382" s="286">
        <v>0</v>
      </c>
      <c r="S382" s="286">
        <v>0</v>
      </c>
      <c r="T382" s="286">
        <v>0</v>
      </c>
      <c r="U382" s="286">
        <v>86871.45</v>
      </c>
      <c r="V382" s="286">
        <v>15217.88</v>
      </c>
      <c r="W382" s="286">
        <v>0</v>
      </c>
      <c r="X382" s="286">
        <v>0</v>
      </c>
      <c r="Y382" s="286">
        <v>0</v>
      </c>
      <c r="Z382" s="286">
        <v>0</v>
      </c>
      <c r="AA382" s="286">
        <v>0</v>
      </c>
      <c r="AB382" s="286">
        <v>0</v>
      </c>
      <c r="AC382" s="286">
        <v>0</v>
      </c>
      <c r="AD382" s="286">
        <v>0</v>
      </c>
    </row>
    <row r="383" spans="1:30" x14ac:dyDescent="0.15">
      <c r="A383" s="286">
        <v>6083</v>
      </c>
      <c r="B383" s="286" t="s">
        <v>827</v>
      </c>
      <c r="C383" s="286">
        <v>1913730.27</v>
      </c>
      <c r="D383" s="286">
        <v>0</v>
      </c>
      <c r="E383" s="286">
        <v>0</v>
      </c>
      <c r="F383" s="286">
        <v>0</v>
      </c>
      <c r="G383" s="286">
        <v>0</v>
      </c>
      <c r="H383" s="286">
        <v>0</v>
      </c>
      <c r="I383" s="286">
        <v>0</v>
      </c>
      <c r="J383" s="286">
        <v>0</v>
      </c>
      <c r="K383" s="286">
        <v>0</v>
      </c>
      <c r="L383" s="286">
        <v>0</v>
      </c>
      <c r="M383" s="286">
        <v>0</v>
      </c>
      <c r="N383" s="286">
        <v>0</v>
      </c>
      <c r="O383" s="286">
        <v>0</v>
      </c>
      <c r="P383" s="286">
        <v>0</v>
      </c>
      <c r="Q383" s="286">
        <v>0</v>
      </c>
      <c r="R383" s="286">
        <v>0</v>
      </c>
      <c r="S383" s="286">
        <v>0</v>
      </c>
      <c r="T383" s="286">
        <v>0</v>
      </c>
      <c r="U383" s="286">
        <v>1386475.27</v>
      </c>
      <c r="V383" s="286">
        <v>527255</v>
      </c>
      <c r="W383" s="286">
        <v>0</v>
      </c>
      <c r="X383" s="286">
        <v>0</v>
      </c>
      <c r="Y383" s="286">
        <v>0</v>
      </c>
      <c r="Z383" s="286">
        <v>0</v>
      </c>
      <c r="AA383" s="286">
        <v>0</v>
      </c>
      <c r="AB383" s="286">
        <v>0</v>
      </c>
      <c r="AC383" s="286">
        <v>0</v>
      </c>
      <c r="AD383" s="286">
        <v>0</v>
      </c>
    </row>
    <row r="384" spans="1:30" x14ac:dyDescent="0.15">
      <c r="A384" s="286">
        <v>6104</v>
      </c>
      <c r="B384" s="286" t="s">
        <v>828</v>
      </c>
      <c r="C384" s="286">
        <v>245792.96</v>
      </c>
      <c r="D384" s="286">
        <v>0</v>
      </c>
      <c r="E384" s="286">
        <v>0</v>
      </c>
      <c r="F384" s="286">
        <v>0</v>
      </c>
      <c r="G384" s="286">
        <v>0</v>
      </c>
      <c r="H384" s="286">
        <v>0</v>
      </c>
      <c r="I384" s="286">
        <v>0</v>
      </c>
      <c r="J384" s="286">
        <v>0</v>
      </c>
      <c r="K384" s="286">
        <v>0</v>
      </c>
      <c r="L384" s="286">
        <v>0</v>
      </c>
      <c r="M384" s="286">
        <v>0</v>
      </c>
      <c r="N384" s="286">
        <v>0</v>
      </c>
      <c r="O384" s="286">
        <v>0</v>
      </c>
      <c r="P384" s="286">
        <v>0</v>
      </c>
      <c r="Q384" s="286">
        <v>0</v>
      </c>
      <c r="R384" s="286">
        <v>0</v>
      </c>
      <c r="S384" s="286">
        <v>0</v>
      </c>
      <c r="T384" s="286">
        <v>0</v>
      </c>
      <c r="U384" s="286">
        <v>245792.96</v>
      </c>
      <c r="V384" s="286">
        <v>0</v>
      </c>
      <c r="W384" s="286">
        <v>0</v>
      </c>
      <c r="X384" s="286">
        <v>0</v>
      </c>
      <c r="Y384" s="286">
        <v>0</v>
      </c>
      <c r="Z384" s="286">
        <v>0</v>
      </c>
      <c r="AA384" s="286">
        <v>0</v>
      </c>
      <c r="AB384" s="286">
        <v>0</v>
      </c>
      <c r="AC384" s="286">
        <v>0</v>
      </c>
      <c r="AD384" s="286">
        <v>0</v>
      </c>
    </row>
    <row r="385" spans="1:30" x14ac:dyDescent="0.15">
      <c r="A385" s="286">
        <v>6113</v>
      </c>
      <c r="B385" s="286" t="s">
        <v>829</v>
      </c>
      <c r="C385" s="286">
        <v>2468340.42</v>
      </c>
      <c r="D385" s="286">
        <v>0</v>
      </c>
      <c r="E385" s="286">
        <v>0</v>
      </c>
      <c r="F385" s="286">
        <v>0</v>
      </c>
      <c r="G385" s="286">
        <v>0</v>
      </c>
      <c r="H385" s="286">
        <v>0</v>
      </c>
      <c r="I385" s="286">
        <v>0</v>
      </c>
      <c r="J385" s="286">
        <v>0</v>
      </c>
      <c r="K385" s="286">
        <v>0</v>
      </c>
      <c r="L385" s="286">
        <v>0</v>
      </c>
      <c r="M385" s="286">
        <v>0</v>
      </c>
      <c r="N385" s="286">
        <v>0</v>
      </c>
      <c r="O385" s="286">
        <v>0</v>
      </c>
      <c r="P385" s="286">
        <v>0</v>
      </c>
      <c r="Q385" s="286">
        <v>0</v>
      </c>
      <c r="R385" s="286">
        <v>0</v>
      </c>
      <c r="S385" s="286">
        <v>0</v>
      </c>
      <c r="T385" s="286">
        <v>0</v>
      </c>
      <c r="U385" s="286">
        <v>2352971.9500000002</v>
      </c>
      <c r="V385" s="286">
        <v>115368.47</v>
      </c>
      <c r="W385" s="286">
        <v>0</v>
      </c>
      <c r="X385" s="286">
        <v>0</v>
      </c>
      <c r="Y385" s="286">
        <v>0</v>
      </c>
      <c r="Z385" s="286">
        <v>0</v>
      </c>
      <c r="AA385" s="286">
        <v>0</v>
      </c>
      <c r="AB385" s="286">
        <v>0</v>
      </c>
      <c r="AC385" s="286">
        <v>0</v>
      </c>
      <c r="AD385" s="286">
        <v>0</v>
      </c>
    </row>
    <row r="386" spans="1:30" x14ac:dyDescent="0.15">
      <c r="A386" s="286">
        <v>6118</v>
      </c>
      <c r="B386" s="286" t="s">
        <v>830</v>
      </c>
      <c r="C386" s="286">
        <v>905214.57</v>
      </c>
      <c r="D386" s="286">
        <v>0</v>
      </c>
      <c r="E386" s="286">
        <v>0</v>
      </c>
      <c r="F386" s="286">
        <v>0</v>
      </c>
      <c r="G386" s="286">
        <v>0</v>
      </c>
      <c r="H386" s="286">
        <v>0</v>
      </c>
      <c r="I386" s="286">
        <v>0</v>
      </c>
      <c r="J386" s="286">
        <v>0</v>
      </c>
      <c r="K386" s="286">
        <v>0</v>
      </c>
      <c r="L386" s="286">
        <v>0</v>
      </c>
      <c r="M386" s="286">
        <v>0</v>
      </c>
      <c r="N386" s="286">
        <v>0</v>
      </c>
      <c r="O386" s="286">
        <v>0</v>
      </c>
      <c r="P386" s="286">
        <v>0</v>
      </c>
      <c r="Q386" s="286">
        <v>0</v>
      </c>
      <c r="R386" s="286">
        <v>0</v>
      </c>
      <c r="S386" s="286">
        <v>0</v>
      </c>
      <c r="T386" s="286">
        <v>0</v>
      </c>
      <c r="U386" s="286">
        <v>905214.57</v>
      </c>
      <c r="V386" s="286">
        <v>0</v>
      </c>
      <c r="W386" s="286">
        <v>0</v>
      </c>
      <c r="X386" s="286">
        <v>0</v>
      </c>
      <c r="Y386" s="286">
        <v>0</v>
      </c>
      <c r="Z386" s="286">
        <v>0</v>
      </c>
      <c r="AA386" s="286">
        <v>0</v>
      </c>
      <c r="AB386" s="286">
        <v>0</v>
      </c>
      <c r="AC386" s="286">
        <v>0</v>
      </c>
      <c r="AD386" s="286">
        <v>0</v>
      </c>
    </row>
    <row r="387" spans="1:30" x14ac:dyDescent="0.15">
      <c r="A387" s="286">
        <v>6125</v>
      </c>
      <c r="B387" s="286" t="s">
        <v>831</v>
      </c>
      <c r="C387" s="286">
        <v>4876245.63</v>
      </c>
      <c r="D387" s="286">
        <v>0</v>
      </c>
      <c r="E387" s="286">
        <v>0</v>
      </c>
      <c r="F387" s="286">
        <v>0</v>
      </c>
      <c r="G387" s="286">
        <v>0</v>
      </c>
      <c r="H387" s="286">
        <v>0</v>
      </c>
      <c r="I387" s="286">
        <v>0</v>
      </c>
      <c r="J387" s="286">
        <v>0</v>
      </c>
      <c r="K387" s="286">
        <v>0</v>
      </c>
      <c r="L387" s="286">
        <v>0</v>
      </c>
      <c r="M387" s="286">
        <v>0</v>
      </c>
      <c r="N387" s="286">
        <v>0</v>
      </c>
      <c r="O387" s="286">
        <v>0</v>
      </c>
      <c r="P387" s="286">
        <v>0</v>
      </c>
      <c r="Q387" s="286">
        <v>0</v>
      </c>
      <c r="R387" s="286">
        <v>0</v>
      </c>
      <c r="S387" s="286">
        <v>0</v>
      </c>
      <c r="T387" s="286">
        <v>0</v>
      </c>
      <c r="U387" s="286">
        <v>4511293.13</v>
      </c>
      <c r="V387" s="286">
        <v>364952.5</v>
      </c>
      <c r="W387" s="286">
        <v>0</v>
      </c>
      <c r="X387" s="286">
        <v>0</v>
      </c>
      <c r="Y387" s="286">
        <v>0</v>
      </c>
      <c r="Z387" s="286">
        <v>0</v>
      </c>
      <c r="AA387" s="286">
        <v>0</v>
      </c>
      <c r="AB387" s="286">
        <v>0</v>
      </c>
      <c r="AC387" s="286">
        <v>0</v>
      </c>
      <c r="AD387" s="286">
        <v>0</v>
      </c>
    </row>
    <row r="388" spans="1:30" x14ac:dyDescent="0.15">
      <c r="A388" s="286">
        <v>6174</v>
      </c>
      <c r="B388" s="286" t="s">
        <v>832</v>
      </c>
      <c r="C388" s="286">
        <v>18576845.34</v>
      </c>
      <c r="D388" s="286">
        <v>0</v>
      </c>
      <c r="E388" s="286">
        <v>0</v>
      </c>
      <c r="F388" s="286">
        <v>0</v>
      </c>
      <c r="G388" s="286">
        <v>0</v>
      </c>
      <c r="H388" s="286">
        <v>0</v>
      </c>
      <c r="I388" s="286">
        <v>0</v>
      </c>
      <c r="J388" s="286">
        <v>0</v>
      </c>
      <c r="K388" s="286">
        <v>0</v>
      </c>
      <c r="L388" s="286">
        <v>0</v>
      </c>
      <c r="M388" s="286">
        <v>0</v>
      </c>
      <c r="N388" s="286">
        <v>0</v>
      </c>
      <c r="O388" s="286">
        <v>0</v>
      </c>
      <c r="P388" s="286">
        <v>0</v>
      </c>
      <c r="Q388" s="286">
        <v>0</v>
      </c>
      <c r="R388" s="286">
        <v>0</v>
      </c>
      <c r="S388" s="286">
        <v>0</v>
      </c>
      <c r="T388" s="286">
        <v>0</v>
      </c>
      <c r="U388" s="286">
        <v>18366239.34</v>
      </c>
      <c r="V388" s="286">
        <v>210606</v>
      </c>
      <c r="W388" s="286">
        <v>0</v>
      </c>
      <c r="X388" s="286">
        <v>0</v>
      </c>
      <c r="Y388" s="286">
        <v>0</v>
      </c>
      <c r="Z388" s="286">
        <v>0</v>
      </c>
      <c r="AA388" s="286">
        <v>0</v>
      </c>
      <c r="AB388" s="286">
        <v>0</v>
      </c>
      <c r="AC388" s="286">
        <v>0</v>
      </c>
      <c r="AD388" s="286">
        <v>0</v>
      </c>
    </row>
    <row r="389" spans="1:30" x14ac:dyDescent="0.15">
      <c r="A389" s="286">
        <v>6181</v>
      </c>
      <c r="B389" s="286" t="s">
        <v>833</v>
      </c>
      <c r="C389" s="286">
        <v>5097832.88</v>
      </c>
      <c r="D389" s="286">
        <v>0</v>
      </c>
      <c r="E389" s="286">
        <v>0</v>
      </c>
      <c r="F389" s="286">
        <v>0</v>
      </c>
      <c r="G389" s="286">
        <v>0</v>
      </c>
      <c r="H389" s="286">
        <v>0</v>
      </c>
      <c r="I389" s="286">
        <v>0</v>
      </c>
      <c r="J389" s="286">
        <v>0</v>
      </c>
      <c r="K389" s="286">
        <v>0</v>
      </c>
      <c r="L389" s="286">
        <v>0</v>
      </c>
      <c r="M389" s="286">
        <v>0</v>
      </c>
      <c r="N389" s="286">
        <v>0</v>
      </c>
      <c r="O389" s="286">
        <v>0</v>
      </c>
      <c r="P389" s="286">
        <v>0</v>
      </c>
      <c r="Q389" s="286">
        <v>0</v>
      </c>
      <c r="R389" s="286">
        <v>0</v>
      </c>
      <c r="S389" s="286">
        <v>0</v>
      </c>
      <c r="T389" s="286">
        <v>0</v>
      </c>
      <c r="U389" s="286">
        <v>5097832.88</v>
      </c>
      <c r="V389" s="286">
        <v>0</v>
      </c>
      <c r="W389" s="286">
        <v>0</v>
      </c>
      <c r="X389" s="286">
        <v>0</v>
      </c>
      <c r="Y389" s="286">
        <v>0</v>
      </c>
      <c r="Z389" s="286">
        <v>0</v>
      </c>
      <c r="AA389" s="286">
        <v>0</v>
      </c>
      <c r="AB389" s="286">
        <v>0</v>
      </c>
      <c r="AC389" s="286">
        <v>0</v>
      </c>
      <c r="AD389" s="286">
        <v>0</v>
      </c>
    </row>
    <row r="390" spans="1:30" x14ac:dyDescent="0.15">
      <c r="A390" s="286">
        <v>6195</v>
      </c>
      <c r="B390" s="286" t="s">
        <v>834</v>
      </c>
      <c r="C390" s="286">
        <v>2504590.2000000002</v>
      </c>
      <c r="D390" s="286">
        <v>0</v>
      </c>
      <c r="E390" s="286">
        <v>0</v>
      </c>
      <c r="F390" s="286">
        <v>0</v>
      </c>
      <c r="G390" s="286">
        <v>0</v>
      </c>
      <c r="H390" s="286">
        <v>0</v>
      </c>
      <c r="I390" s="286">
        <v>0</v>
      </c>
      <c r="J390" s="286">
        <v>0</v>
      </c>
      <c r="K390" s="286">
        <v>0</v>
      </c>
      <c r="L390" s="286">
        <v>0</v>
      </c>
      <c r="M390" s="286">
        <v>0</v>
      </c>
      <c r="N390" s="286">
        <v>0</v>
      </c>
      <c r="O390" s="286">
        <v>0</v>
      </c>
      <c r="P390" s="286">
        <v>0</v>
      </c>
      <c r="Q390" s="286">
        <v>0</v>
      </c>
      <c r="R390" s="286">
        <v>0</v>
      </c>
      <c r="S390" s="286">
        <v>0</v>
      </c>
      <c r="T390" s="286">
        <v>0</v>
      </c>
      <c r="U390" s="286">
        <v>2456605.08</v>
      </c>
      <c r="V390" s="286">
        <v>0</v>
      </c>
      <c r="W390" s="286">
        <v>0</v>
      </c>
      <c r="X390" s="286">
        <v>47985.120000000003</v>
      </c>
      <c r="Y390" s="286">
        <v>0</v>
      </c>
      <c r="Z390" s="286">
        <v>0</v>
      </c>
      <c r="AA390" s="286">
        <v>0</v>
      </c>
      <c r="AB390" s="286">
        <v>0</v>
      </c>
      <c r="AC390" s="286">
        <v>0</v>
      </c>
      <c r="AD390" s="286">
        <v>0</v>
      </c>
    </row>
    <row r="391" spans="1:30" x14ac:dyDescent="0.15">
      <c r="A391" s="286">
        <v>6216</v>
      </c>
      <c r="B391" s="286" t="s">
        <v>835</v>
      </c>
      <c r="C391" s="286">
        <v>2029571.62</v>
      </c>
      <c r="D391" s="286">
        <v>0</v>
      </c>
      <c r="E391" s="286">
        <v>0</v>
      </c>
      <c r="F391" s="286">
        <v>0</v>
      </c>
      <c r="G391" s="286">
        <v>0</v>
      </c>
      <c r="H391" s="286">
        <v>0</v>
      </c>
      <c r="I391" s="286">
        <v>0</v>
      </c>
      <c r="J391" s="286">
        <v>0</v>
      </c>
      <c r="K391" s="286">
        <v>0</v>
      </c>
      <c r="L391" s="286">
        <v>0</v>
      </c>
      <c r="M391" s="286">
        <v>0</v>
      </c>
      <c r="N391" s="286">
        <v>0</v>
      </c>
      <c r="O391" s="286">
        <v>0</v>
      </c>
      <c r="P391" s="286">
        <v>0</v>
      </c>
      <c r="Q391" s="286">
        <v>0</v>
      </c>
      <c r="R391" s="286">
        <v>0</v>
      </c>
      <c r="S391" s="286">
        <v>0</v>
      </c>
      <c r="T391" s="286">
        <v>0</v>
      </c>
      <c r="U391" s="286">
        <v>2029571.62</v>
      </c>
      <c r="V391" s="286">
        <v>0</v>
      </c>
      <c r="W391" s="286">
        <v>0</v>
      </c>
      <c r="X391" s="286">
        <v>0</v>
      </c>
      <c r="Y391" s="286">
        <v>0</v>
      </c>
      <c r="Z391" s="286">
        <v>0</v>
      </c>
      <c r="AA391" s="286">
        <v>0</v>
      </c>
      <c r="AB391" s="286">
        <v>0</v>
      </c>
      <c r="AC391" s="286">
        <v>0</v>
      </c>
      <c r="AD391" s="286">
        <v>0</v>
      </c>
    </row>
    <row r="392" spans="1:30" x14ac:dyDescent="0.15">
      <c r="A392" s="286">
        <v>6223</v>
      </c>
      <c r="B392" s="286" t="s">
        <v>836</v>
      </c>
      <c r="C392" s="286">
        <v>9630614.7400000002</v>
      </c>
      <c r="D392" s="286">
        <v>0</v>
      </c>
      <c r="E392" s="286">
        <v>0</v>
      </c>
      <c r="F392" s="286">
        <v>0</v>
      </c>
      <c r="G392" s="286">
        <v>0</v>
      </c>
      <c r="H392" s="286">
        <v>0</v>
      </c>
      <c r="I392" s="286">
        <v>0</v>
      </c>
      <c r="J392" s="286">
        <v>23693.59</v>
      </c>
      <c r="K392" s="286">
        <v>0</v>
      </c>
      <c r="L392" s="286">
        <v>0</v>
      </c>
      <c r="M392" s="286">
        <v>0</v>
      </c>
      <c r="N392" s="286">
        <v>0</v>
      </c>
      <c r="O392" s="286">
        <v>0</v>
      </c>
      <c r="P392" s="286">
        <v>0</v>
      </c>
      <c r="Q392" s="286">
        <v>0</v>
      </c>
      <c r="R392" s="286">
        <v>0</v>
      </c>
      <c r="S392" s="286">
        <v>0</v>
      </c>
      <c r="T392" s="286">
        <v>0</v>
      </c>
      <c r="U392" s="286">
        <v>9488520.7400000002</v>
      </c>
      <c r="V392" s="286">
        <v>42094</v>
      </c>
      <c r="W392" s="286">
        <v>100000</v>
      </c>
      <c r="X392" s="286">
        <v>0</v>
      </c>
      <c r="Y392" s="286">
        <v>0</v>
      </c>
      <c r="Z392" s="286">
        <v>23693.59</v>
      </c>
      <c r="AA392" s="286">
        <v>0</v>
      </c>
      <c r="AB392" s="286">
        <v>0</v>
      </c>
      <c r="AC392" s="286">
        <v>0</v>
      </c>
      <c r="AD392" s="286">
        <v>0</v>
      </c>
    </row>
    <row r="393" spans="1:30" x14ac:dyDescent="0.15">
      <c r="A393" s="286">
        <v>6230</v>
      </c>
      <c r="B393" s="286" t="s">
        <v>837</v>
      </c>
      <c r="C393" s="286">
        <v>459346.03</v>
      </c>
      <c r="D393" s="286">
        <v>0</v>
      </c>
      <c r="E393" s="286">
        <v>0</v>
      </c>
      <c r="F393" s="286">
        <v>0</v>
      </c>
      <c r="G393" s="286">
        <v>0</v>
      </c>
      <c r="H393" s="286">
        <v>0</v>
      </c>
      <c r="I393" s="286">
        <v>0</v>
      </c>
      <c r="J393" s="286">
        <v>0</v>
      </c>
      <c r="K393" s="286">
        <v>0</v>
      </c>
      <c r="L393" s="286">
        <v>0</v>
      </c>
      <c r="M393" s="286">
        <v>0</v>
      </c>
      <c r="N393" s="286">
        <v>0</v>
      </c>
      <c r="O393" s="286">
        <v>0</v>
      </c>
      <c r="P393" s="286">
        <v>0</v>
      </c>
      <c r="Q393" s="286">
        <v>0</v>
      </c>
      <c r="R393" s="286">
        <v>0</v>
      </c>
      <c r="S393" s="286">
        <v>0</v>
      </c>
      <c r="T393" s="286">
        <v>0</v>
      </c>
      <c r="U393" s="286">
        <v>459346.03</v>
      </c>
      <c r="V393" s="286">
        <v>0</v>
      </c>
      <c r="W393" s="286">
        <v>0</v>
      </c>
      <c r="X393" s="286">
        <v>0</v>
      </c>
      <c r="Y393" s="286">
        <v>0</v>
      </c>
      <c r="Z393" s="286">
        <v>0</v>
      </c>
      <c r="AA393" s="286">
        <v>0</v>
      </c>
      <c r="AB393" s="286">
        <v>0</v>
      </c>
      <c r="AC393" s="286">
        <v>0</v>
      </c>
      <c r="AD393" s="286">
        <v>0</v>
      </c>
    </row>
    <row r="394" spans="1:30" x14ac:dyDescent="0.15">
      <c r="A394" s="286">
        <v>6237</v>
      </c>
      <c r="B394" s="286" t="s">
        <v>838</v>
      </c>
      <c r="C394" s="286">
        <v>1511387.62</v>
      </c>
      <c r="D394" s="286">
        <v>0</v>
      </c>
      <c r="E394" s="286">
        <v>0</v>
      </c>
      <c r="F394" s="286">
        <v>0</v>
      </c>
      <c r="G394" s="286">
        <v>0</v>
      </c>
      <c r="H394" s="286">
        <v>0</v>
      </c>
      <c r="I394" s="286">
        <v>0</v>
      </c>
      <c r="J394" s="286">
        <v>0</v>
      </c>
      <c r="K394" s="286">
        <v>2889.15</v>
      </c>
      <c r="L394" s="286">
        <v>0</v>
      </c>
      <c r="M394" s="286">
        <v>0</v>
      </c>
      <c r="N394" s="286">
        <v>0</v>
      </c>
      <c r="O394" s="286">
        <v>0</v>
      </c>
      <c r="P394" s="286">
        <v>0</v>
      </c>
      <c r="Q394" s="286">
        <v>0</v>
      </c>
      <c r="R394" s="286">
        <v>0</v>
      </c>
      <c r="S394" s="286">
        <v>0</v>
      </c>
      <c r="T394" s="286">
        <v>0</v>
      </c>
      <c r="U394" s="286">
        <v>1511387.62</v>
      </c>
      <c r="V394" s="286">
        <v>0</v>
      </c>
      <c r="W394" s="286">
        <v>0</v>
      </c>
      <c r="X394" s="286">
        <v>0</v>
      </c>
      <c r="Y394" s="286">
        <v>0</v>
      </c>
      <c r="Z394" s="286">
        <v>2889.15</v>
      </c>
      <c r="AA394" s="286">
        <v>0</v>
      </c>
      <c r="AB394" s="286">
        <v>0</v>
      </c>
      <c r="AC394" s="286">
        <v>0</v>
      </c>
      <c r="AD394" s="286">
        <v>0</v>
      </c>
    </row>
    <row r="395" spans="1:30" x14ac:dyDescent="0.15">
      <c r="A395" s="286">
        <v>6244</v>
      </c>
      <c r="B395" s="286" t="s">
        <v>839</v>
      </c>
      <c r="C395" s="286">
        <v>7304872.7800000003</v>
      </c>
      <c r="D395" s="286">
        <v>0</v>
      </c>
      <c r="E395" s="286">
        <v>0</v>
      </c>
      <c r="F395" s="286">
        <v>0</v>
      </c>
      <c r="G395" s="286">
        <v>0</v>
      </c>
      <c r="H395" s="286">
        <v>0</v>
      </c>
      <c r="I395" s="286">
        <v>0</v>
      </c>
      <c r="J395" s="286">
        <v>0</v>
      </c>
      <c r="K395" s="286">
        <v>0</v>
      </c>
      <c r="L395" s="286">
        <v>0</v>
      </c>
      <c r="M395" s="286">
        <v>0</v>
      </c>
      <c r="N395" s="286">
        <v>0</v>
      </c>
      <c r="O395" s="286">
        <v>0</v>
      </c>
      <c r="P395" s="286">
        <v>0</v>
      </c>
      <c r="Q395" s="286">
        <v>0</v>
      </c>
      <c r="R395" s="286">
        <v>0</v>
      </c>
      <c r="S395" s="286">
        <v>0</v>
      </c>
      <c r="T395" s="286">
        <v>0</v>
      </c>
      <c r="U395" s="286">
        <v>7304872.7800000003</v>
      </c>
      <c r="V395" s="286">
        <v>0</v>
      </c>
      <c r="W395" s="286">
        <v>0</v>
      </c>
      <c r="X395" s="286">
        <v>0</v>
      </c>
      <c r="Y395" s="286">
        <v>0</v>
      </c>
      <c r="Z395" s="286">
        <v>0</v>
      </c>
      <c r="AA395" s="286">
        <v>0</v>
      </c>
      <c r="AB395" s="286">
        <v>0</v>
      </c>
      <c r="AC395" s="286">
        <v>0</v>
      </c>
      <c r="AD395" s="286">
        <v>0</v>
      </c>
    </row>
    <row r="396" spans="1:30" x14ac:dyDescent="0.15">
      <c r="A396" s="286">
        <v>6251</v>
      </c>
      <c r="B396" s="286" t="s">
        <v>840</v>
      </c>
      <c r="C396" s="286">
        <v>257206.47</v>
      </c>
      <c r="D396" s="286">
        <v>0</v>
      </c>
      <c r="E396" s="286">
        <v>0</v>
      </c>
      <c r="F396" s="286">
        <v>0</v>
      </c>
      <c r="G396" s="286">
        <v>0</v>
      </c>
      <c r="H396" s="286">
        <v>0</v>
      </c>
      <c r="I396" s="286">
        <v>0</v>
      </c>
      <c r="J396" s="286">
        <v>0</v>
      </c>
      <c r="K396" s="286">
        <v>0</v>
      </c>
      <c r="L396" s="286">
        <v>0</v>
      </c>
      <c r="M396" s="286">
        <v>0</v>
      </c>
      <c r="N396" s="286">
        <v>0</v>
      </c>
      <c r="O396" s="286">
        <v>0</v>
      </c>
      <c r="P396" s="286">
        <v>0</v>
      </c>
      <c r="Q396" s="286">
        <v>0</v>
      </c>
      <c r="R396" s="286">
        <v>0</v>
      </c>
      <c r="S396" s="286">
        <v>0</v>
      </c>
      <c r="T396" s="286">
        <v>0</v>
      </c>
      <c r="U396" s="286">
        <v>257206.47</v>
      </c>
      <c r="V396" s="286">
        <v>0</v>
      </c>
      <c r="W396" s="286">
        <v>0</v>
      </c>
      <c r="X396" s="286">
        <v>0</v>
      </c>
      <c r="Y396" s="286">
        <v>0</v>
      </c>
      <c r="Z396" s="286">
        <v>0</v>
      </c>
      <c r="AA396" s="286">
        <v>0</v>
      </c>
      <c r="AB396" s="286">
        <v>0</v>
      </c>
      <c r="AC396" s="286">
        <v>0</v>
      </c>
      <c r="AD396" s="286">
        <v>0</v>
      </c>
    </row>
    <row r="397" spans="1:30" x14ac:dyDescent="0.15">
      <c r="A397" s="286">
        <v>6293</v>
      </c>
      <c r="B397" s="286" t="s">
        <v>841</v>
      </c>
      <c r="C397" s="286">
        <v>737228.07</v>
      </c>
      <c r="D397" s="286">
        <v>0</v>
      </c>
      <c r="E397" s="286">
        <v>0</v>
      </c>
      <c r="F397" s="286">
        <v>0</v>
      </c>
      <c r="G397" s="286">
        <v>0</v>
      </c>
      <c r="H397" s="286">
        <v>0</v>
      </c>
      <c r="I397" s="286">
        <v>0</v>
      </c>
      <c r="J397" s="286">
        <v>0</v>
      </c>
      <c r="K397" s="286">
        <v>0</v>
      </c>
      <c r="L397" s="286">
        <v>0</v>
      </c>
      <c r="M397" s="286">
        <v>0</v>
      </c>
      <c r="N397" s="286">
        <v>0</v>
      </c>
      <c r="O397" s="286">
        <v>0</v>
      </c>
      <c r="P397" s="286">
        <v>0</v>
      </c>
      <c r="Q397" s="286">
        <v>0</v>
      </c>
      <c r="R397" s="286">
        <v>0</v>
      </c>
      <c r="S397" s="286">
        <v>0</v>
      </c>
      <c r="T397" s="286">
        <v>0</v>
      </c>
      <c r="U397" s="286">
        <v>697516.54</v>
      </c>
      <c r="V397" s="286">
        <v>0</v>
      </c>
      <c r="W397" s="286">
        <v>0</v>
      </c>
      <c r="X397" s="286">
        <v>39711.53</v>
      </c>
      <c r="Y397" s="286">
        <v>0</v>
      </c>
      <c r="Z397" s="286">
        <v>0</v>
      </c>
      <c r="AA397" s="286">
        <v>0</v>
      </c>
      <c r="AB397" s="286">
        <v>0</v>
      </c>
      <c r="AC397" s="286">
        <v>0</v>
      </c>
      <c r="AD397" s="286">
        <v>0</v>
      </c>
    </row>
    <row r="398" spans="1:30" x14ac:dyDescent="0.15">
      <c r="A398" s="286">
        <v>6300</v>
      </c>
      <c r="B398" s="286" t="s">
        <v>842</v>
      </c>
      <c r="C398" s="286">
        <v>12742318.640000001</v>
      </c>
      <c r="D398" s="286">
        <v>0</v>
      </c>
      <c r="E398" s="286">
        <v>0</v>
      </c>
      <c r="F398" s="286">
        <v>0</v>
      </c>
      <c r="G398" s="286">
        <v>0</v>
      </c>
      <c r="H398" s="286">
        <v>0</v>
      </c>
      <c r="I398" s="286">
        <v>0</v>
      </c>
      <c r="J398" s="286">
        <v>0</v>
      </c>
      <c r="K398" s="286">
        <v>0</v>
      </c>
      <c r="L398" s="286">
        <v>0</v>
      </c>
      <c r="M398" s="286">
        <v>0</v>
      </c>
      <c r="N398" s="286">
        <v>0</v>
      </c>
      <c r="O398" s="286">
        <v>0</v>
      </c>
      <c r="P398" s="286">
        <v>0</v>
      </c>
      <c r="Q398" s="286">
        <v>0</v>
      </c>
      <c r="R398" s="286">
        <v>0</v>
      </c>
      <c r="S398" s="286">
        <v>0</v>
      </c>
      <c r="T398" s="286">
        <v>0</v>
      </c>
      <c r="U398" s="286">
        <v>9011537.7699999996</v>
      </c>
      <c r="V398" s="286">
        <v>3405780.87</v>
      </c>
      <c r="W398" s="286">
        <v>325000</v>
      </c>
      <c r="X398" s="286">
        <v>0</v>
      </c>
      <c r="Y398" s="286">
        <v>0</v>
      </c>
      <c r="Z398" s="286">
        <v>0</v>
      </c>
      <c r="AA398" s="286">
        <v>0</v>
      </c>
      <c r="AB398" s="286">
        <v>0</v>
      </c>
      <c r="AC398" s="286">
        <v>0</v>
      </c>
      <c r="AD398" s="286">
        <v>0</v>
      </c>
    </row>
    <row r="399" spans="1:30" x14ac:dyDescent="0.15">
      <c r="A399" s="286">
        <v>6307</v>
      </c>
      <c r="B399" s="286" t="s">
        <v>843</v>
      </c>
      <c r="C399" s="286">
        <v>7937527.3399999999</v>
      </c>
      <c r="D399" s="286">
        <v>0</v>
      </c>
      <c r="E399" s="286">
        <v>0</v>
      </c>
      <c r="F399" s="286">
        <v>0</v>
      </c>
      <c r="G399" s="286">
        <v>0</v>
      </c>
      <c r="H399" s="286">
        <v>0</v>
      </c>
      <c r="I399" s="286">
        <v>0</v>
      </c>
      <c r="J399" s="286">
        <v>0</v>
      </c>
      <c r="K399" s="286">
        <v>0</v>
      </c>
      <c r="L399" s="286">
        <v>0</v>
      </c>
      <c r="M399" s="286">
        <v>0</v>
      </c>
      <c r="N399" s="286">
        <v>0</v>
      </c>
      <c r="O399" s="286">
        <v>0</v>
      </c>
      <c r="P399" s="286">
        <v>0</v>
      </c>
      <c r="Q399" s="286">
        <v>0</v>
      </c>
      <c r="R399" s="286">
        <v>0</v>
      </c>
      <c r="S399" s="286">
        <v>0</v>
      </c>
      <c r="T399" s="286">
        <v>0</v>
      </c>
      <c r="U399" s="286">
        <v>7687527.3399999999</v>
      </c>
      <c r="V399" s="286">
        <v>0</v>
      </c>
      <c r="W399" s="286">
        <v>250000</v>
      </c>
      <c r="X399" s="286">
        <v>0</v>
      </c>
      <c r="Y399" s="286">
        <v>0</v>
      </c>
      <c r="Z399" s="286">
        <v>0</v>
      </c>
      <c r="AA399" s="286">
        <v>0</v>
      </c>
      <c r="AB399" s="286">
        <v>0</v>
      </c>
      <c r="AC399" s="286">
        <v>0</v>
      </c>
      <c r="AD399" s="286">
        <v>0</v>
      </c>
    </row>
    <row r="400" spans="1:30" x14ac:dyDescent="0.15">
      <c r="A400" s="286">
        <v>6321</v>
      </c>
      <c r="B400" s="286" t="s">
        <v>844</v>
      </c>
      <c r="C400" s="286">
        <v>1322354.3899999999</v>
      </c>
      <c r="D400" s="286">
        <v>0</v>
      </c>
      <c r="E400" s="286">
        <v>0</v>
      </c>
      <c r="F400" s="286">
        <v>0</v>
      </c>
      <c r="G400" s="286">
        <v>0</v>
      </c>
      <c r="H400" s="286">
        <v>0</v>
      </c>
      <c r="I400" s="286">
        <v>0</v>
      </c>
      <c r="J400" s="286">
        <v>0</v>
      </c>
      <c r="K400" s="286">
        <v>0</v>
      </c>
      <c r="L400" s="286">
        <v>0</v>
      </c>
      <c r="M400" s="286">
        <v>0</v>
      </c>
      <c r="N400" s="286">
        <v>0</v>
      </c>
      <c r="O400" s="286">
        <v>0</v>
      </c>
      <c r="P400" s="286">
        <v>0</v>
      </c>
      <c r="Q400" s="286">
        <v>0</v>
      </c>
      <c r="R400" s="286">
        <v>0</v>
      </c>
      <c r="S400" s="286">
        <v>0</v>
      </c>
      <c r="T400" s="286">
        <v>0</v>
      </c>
      <c r="U400" s="286">
        <v>1265354.3899999999</v>
      </c>
      <c r="V400" s="286">
        <v>0</v>
      </c>
      <c r="W400" s="286">
        <v>57000</v>
      </c>
      <c r="X400" s="286">
        <v>0</v>
      </c>
      <c r="Y400" s="286">
        <v>0</v>
      </c>
      <c r="Z400" s="286">
        <v>0</v>
      </c>
      <c r="AA400" s="286">
        <v>0</v>
      </c>
      <c r="AB400" s="286">
        <v>0</v>
      </c>
      <c r="AC400" s="286">
        <v>0</v>
      </c>
      <c r="AD400" s="286">
        <v>0</v>
      </c>
    </row>
    <row r="401" spans="1:30" x14ac:dyDescent="0.15">
      <c r="A401" s="286">
        <v>6328</v>
      </c>
      <c r="B401" s="286" t="s">
        <v>845</v>
      </c>
      <c r="C401" s="286">
        <v>2791678.4</v>
      </c>
      <c r="D401" s="286">
        <v>0</v>
      </c>
      <c r="E401" s="286">
        <v>0</v>
      </c>
      <c r="F401" s="286">
        <v>0</v>
      </c>
      <c r="G401" s="286">
        <v>0</v>
      </c>
      <c r="H401" s="286">
        <v>0</v>
      </c>
      <c r="I401" s="286">
        <v>5866.3</v>
      </c>
      <c r="J401" s="286">
        <v>0</v>
      </c>
      <c r="K401" s="286">
        <v>0</v>
      </c>
      <c r="L401" s="286">
        <v>0</v>
      </c>
      <c r="M401" s="286">
        <v>0</v>
      </c>
      <c r="N401" s="286">
        <v>0</v>
      </c>
      <c r="O401" s="286">
        <v>0</v>
      </c>
      <c r="P401" s="286">
        <v>0</v>
      </c>
      <c r="Q401" s="286">
        <v>0</v>
      </c>
      <c r="R401" s="286">
        <v>0</v>
      </c>
      <c r="S401" s="286">
        <v>5866.3</v>
      </c>
      <c r="T401" s="286">
        <v>0</v>
      </c>
      <c r="U401" s="286">
        <v>2790208.26</v>
      </c>
      <c r="V401" s="286">
        <v>0</v>
      </c>
      <c r="W401" s="286">
        <v>0</v>
      </c>
      <c r="X401" s="286">
        <v>1470.14</v>
      </c>
      <c r="Y401" s="286">
        <v>0</v>
      </c>
      <c r="Z401" s="286">
        <v>0</v>
      </c>
      <c r="AA401" s="286">
        <v>0</v>
      </c>
      <c r="AB401" s="286">
        <v>0</v>
      </c>
      <c r="AC401" s="286">
        <v>0</v>
      </c>
      <c r="AD401" s="286">
        <v>0</v>
      </c>
    </row>
    <row r="402" spans="1:30" x14ac:dyDescent="0.15">
      <c r="A402" s="286">
        <v>6335</v>
      </c>
      <c r="B402" s="286" t="s">
        <v>846</v>
      </c>
      <c r="C402" s="286">
        <v>923385.44</v>
      </c>
      <c r="D402" s="286">
        <v>0</v>
      </c>
      <c r="E402" s="286">
        <v>0</v>
      </c>
      <c r="F402" s="286">
        <v>0</v>
      </c>
      <c r="G402" s="286">
        <v>0</v>
      </c>
      <c r="H402" s="286">
        <v>0</v>
      </c>
      <c r="I402" s="286">
        <v>0</v>
      </c>
      <c r="J402" s="286">
        <v>0</v>
      </c>
      <c r="K402" s="286">
        <v>9147.23</v>
      </c>
      <c r="L402" s="286">
        <v>0</v>
      </c>
      <c r="M402" s="286">
        <v>0</v>
      </c>
      <c r="N402" s="286">
        <v>0</v>
      </c>
      <c r="O402" s="286">
        <v>0</v>
      </c>
      <c r="P402" s="286">
        <v>0</v>
      </c>
      <c r="Q402" s="286">
        <v>0</v>
      </c>
      <c r="R402" s="286">
        <v>0</v>
      </c>
      <c r="S402" s="286">
        <v>0</v>
      </c>
      <c r="T402" s="286">
        <v>0</v>
      </c>
      <c r="U402" s="286">
        <v>923385.44</v>
      </c>
      <c r="V402" s="286">
        <v>0</v>
      </c>
      <c r="W402" s="286">
        <v>0</v>
      </c>
      <c r="X402" s="286">
        <v>0</v>
      </c>
      <c r="Y402" s="286">
        <v>0</v>
      </c>
      <c r="Z402" s="286">
        <v>9147.23</v>
      </c>
      <c r="AA402" s="286">
        <v>0</v>
      </c>
      <c r="AB402" s="286">
        <v>0</v>
      </c>
      <c r="AC402" s="286">
        <v>0</v>
      </c>
      <c r="AD402" s="286">
        <v>0</v>
      </c>
    </row>
    <row r="403" spans="1:30" x14ac:dyDescent="0.15">
      <c r="A403" s="286">
        <v>6354</v>
      </c>
      <c r="B403" s="286" t="s">
        <v>847</v>
      </c>
      <c r="C403" s="286">
        <v>351823.06</v>
      </c>
      <c r="D403" s="286">
        <v>0</v>
      </c>
      <c r="E403" s="286">
        <v>0</v>
      </c>
      <c r="F403" s="286">
        <v>0</v>
      </c>
      <c r="G403" s="286">
        <v>0</v>
      </c>
      <c r="H403" s="286">
        <v>0</v>
      </c>
      <c r="I403" s="286">
        <v>0</v>
      </c>
      <c r="J403" s="286">
        <v>0</v>
      </c>
      <c r="K403" s="286">
        <v>0</v>
      </c>
      <c r="L403" s="286">
        <v>0</v>
      </c>
      <c r="M403" s="286">
        <v>0</v>
      </c>
      <c r="N403" s="286">
        <v>0</v>
      </c>
      <c r="O403" s="286">
        <v>0</v>
      </c>
      <c r="P403" s="286">
        <v>0</v>
      </c>
      <c r="Q403" s="286">
        <v>0</v>
      </c>
      <c r="R403" s="286">
        <v>0</v>
      </c>
      <c r="S403" s="286">
        <v>0</v>
      </c>
      <c r="T403" s="286">
        <v>0</v>
      </c>
      <c r="U403" s="286">
        <v>351823.06</v>
      </c>
      <c r="V403" s="286">
        <v>0</v>
      </c>
      <c r="W403" s="286">
        <v>0</v>
      </c>
      <c r="X403" s="286">
        <v>0</v>
      </c>
      <c r="Y403" s="286">
        <v>0</v>
      </c>
      <c r="Z403" s="286">
        <v>0</v>
      </c>
      <c r="AA403" s="286">
        <v>0</v>
      </c>
      <c r="AB403" s="286">
        <v>0</v>
      </c>
      <c r="AC403" s="286">
        <v>0</v>
      </c>
      <c r="AD403" s="286">
        <v>0</v>
      </c>
    </row>
    <row r="404" spans="1:30" x14ac:dyDescent="0.15">
      <c r="A404" s="286">
        <v>6370</v>
      </c>
      <c r="B404" s="286" t="s">
        <v>848</v>
      </c>
      <c r="C404" s="286">
        <v>1875949.73</v>
      </c>
      <c r="D404" s="286">
        <v>0</v>
      </c>
      <c r="E404" s="286">
        <v>0</v>
      </c>
      <c r="F404" s="286">
        <v>0</v>
      </c>
      <c r="G404" s="286">
        <v>0</v>
      </c>
      <c r="H404" s="286">
        <v>0</v>
      </c>
      <c r="I404" s="286">
        <v>0</v>
      </c>
      <c r="J404" s="286">
        <v>0</v>
      </c>
      <c r="K404" s="286">
        <v>0</v>
      </c>
      <c r="L404" s="286">
        <v>0</v>
      </c>
      <c r="M404" s="286">
        <v>0</v>
      </c>
      <c r="N404" s="286">
        <v>0</v>
      </c>
      <c r="O404" s="286">
        <v>0</v>
      </c>
      <c r="P404" s="286">
        <v>0</v>
      </c>
      <c r="Q404" s="286">
        <v>0</v>
      </c>
      <c r="R404" s="286">
        <v>0</v>
      </c>
      <c r="S404" s="286">
        <v>0</v>
      </c>
      <c r="T404" s="286">
        <v>0</v>
      </c>
      <c r="U404" s="286">
        <v>1873449.73</v>
      </c>
      <c r="V404" s="286">
        <v>0</v>
      </c>
      <c r="W404" s="286">
        <v>2500</v>
      </c>
      <c r="X404" s="286">
        <v>0</v>
      </c>
      <c r="Y404" s="286">
        <v>0</v>
      </c>
      <c r="Z404" s="286">
        <v>0</v>
      </c>
      <c r="AA404" s="286">
        <v>0</v>
      </c>
      <c r="AB404" s="286">
        <v>0</v>
      </c>
      <c r="AC404" s="286">
        <v>0</v>
      </c>
      <c r="AD404" s="286">
        <v>0</v>
      </c>
    </row>
    <row r="405" spans="1:30" x14ac:dyDescent="0.15">
      <c r="A405" s="286">
        <v>6384</v>
      </c>
      <c r="B405" s="286" t="s">
        <v>849</v>
      </c>
      <c r="C405" s="286">
        <v>912742.6</v>
      </c>
      <c r="D405" s="286">
        <v>0</v>
      </c>
      <c r="E405" s="286">
        <v>0</v>
      </c>
      <c r="F405" s="286">
        <v>0</v>
      </c>
      <c r="G405" s="286">
        <v>0</v>
      </c>
      <c r="H405" s="286">
        <v>0</v>
      </c>
      <c r="I405" s="286">
        <v>0</v>
      </c>
      <c r="J405" s="286">
        <v>0</v>
      </c>
      <c r="K405" s="286">
        <v>0</v>
      </c>
      <c r="L405" s="286">
        <v>0</v>
      </c>
      <c r="M405" s="286">
        <v>0</v>
      </c>
      <c r="N405" s="286">
        <v>0</v>
      </c>
      <c r="O405" s="286">
        <v>0</v>
      </c>
      <c r="P405" s="286">
        <v>0</v>
      </c>
      <c r="Q405" s="286">
        <v>0</v>
      </c>
      <c r="R405" s="286">
        <v>0</v>
      </c>
      <c r="S405" s="286">
        <v>0</v>
      </c>
      <c r="T405" s="286">
        <v>0</v>
      </c>
      <c r="U405" s="286">
        <v>860150.74</v>
      </c>
      <c r="V405" s="286">
        <v>0</v>
      </c>
      <c r="W405" s="286">
        <v>0</v>
      </c>
      <c r="X405" s="286">
        <v>52591.86</v>
      </c>
      <c r="Y405" s="286">
        <v>0</v>
      </c>
      <c r="Z405" s="286">
        <v>0</v>
      </c>
      <c r="AA405" s="286">
        <v>0</v>
      </c>
      <c r="AB405" s="286">
        <v>0</v>
      </c>
      <c r="AC405" s="286">
        <v>0</v>
      </c>
      <c r="AD405" s="286">
        <v>0</v>
      </c>
    </row>
    <row r="406" spans="1:30" x14ac:dyDescent="0.15">
      <c r="A406" s="286">
        <v>6412</v>
      </c>
      <c r="B406" s="286" t="s">
        <v>850</v>
      </c>
      <c r="C406" s="286">
        <v>808924.3</v>
      </c>
      <c r="D406" s="286">
        <v>0</v>
      </c>
      <c r="E406" s="286">
        <v>0</v>
      </c>
      <c r="F406" s="286">
        <v>0</v>
      </c>
      <c r="G406" s="286">
        <v>0</v>
      </c>
      <c r="H406" s="286">
        <v>0</v>
      </c>
      <c r="I406" s="286">
        <v>0</v>
      </c>
      <c r="J406" s="286">
        <v>0</v>
      </c>
      <c r="K406" s="286">
        <v>0</v>
      </c>
      <c r="L406" s="286">
        <v>0</v>
      </c>
      <c r="M406" s="286">
        <v>0</v>
      </c>
      <c r="N406" s="286">
        <v>0</v>
      </c>
      <c r="O406" s="286">
        <v>0</v>
      </c>
      <c r="P406" s="286">
        <v>0</v>
      </c>
      <c r="Q406" s="286">
        <v>0</v>
      </c>
      <c r="R406" s="286">
        <v>0</v>
      </c>
      <c r="S406" s="286">
        <v>0</v>
      </c>
      <c r="T406" s="286">
        <v>0</v>
      </c>
      <c r="U406" s="286">
        <v>748924.3</v>
      </c>
      <c r="V406" s="286">
        <v>0</v>
      </c>
      <c r="W406" s="286">
        <v>60000</v>
      </c>
      <c r="X406" s="286">
        <v>0</v>
      </c>
      <c r="Y406" s="286">
        <v>0</v>
      </c>
      <c r="Z406" s="286">
        <v>0</v>
      </c>
      <c r="AA406" s="286">
        <v>0</v>
      </c>
      <c r="AB406" s="286">
        <v>0</v>
      </c>
      <c r="AC406" s="286">
        <v>0</v>
      </c>
      <c r="AD406" s="286">
        <v>0</v>
      </c>
    </row>
    <row r="407" spans="1:30" x14ac:dyDescent="0.15">
      <c r="A407" s="286">
        <v>6419</v>
      </c>
      <c r="B407" s="286" t="s">
        <v>851</v>
      </c>
      <c r="C407" s="286">
        <v>5542892.96</v>
      </c>
      <c r="D407" s="286">
        <v>0</v>
      </c>
      <c r="E407" s="286">
        <v>0</v>
      </c>
      <c r="F407" s="286">
        <v>0</v>
      </c>
      <c r="G407" s="286">
        <v>0</v>
      </c>
      <c r="H407" s="286">
        <v>0</v>
      </c>
      <c r="I407" s="286">
        <v>0</v>
      </c>
      <c r="J407" s="286">
        <v>0</v>
      </c>
      <c r="K407" s="286">
        <v>0</v>
      </c>
      <c r="L407" s="286">
        <v>0</v>
      </c>
      <c r="M407" s="286">
        <v>0</v>
      </c>
      <c r="N407" s="286">
        <v>0</v>
      </c>
      <c r="O407" s="286">
        <v>0</v>
      </c>
      <c r="P407" s="286">
        <v>0</v>
      </c>
      <c r="Q407" s="286">
        <v>0</v>
      </c>
      <c r="R407" s="286">
        <v>0</v>
      </c>
      <c r="S407" s="286">
        <v>0</v>
      </c>
      <c r="T407" s="286">
        <v>0</v>
      </c>
      <c r="U407" s="286">
        <v>2642892.96</v>
      </c>
      <c r="V407" s="286">
        <v>0</v>
      </c>
      <c r="W407" s="286">
        <v>2900000</v>
      </c>
      <c r="X407" s="286">
        <v>0</v>
      </c>
      <c r="Y407" s="286">
        <v>0</v>
      </c>
      <c r="Z407" s="286">
        <v>0</v>
      </c>
      <c r="AA407" s="286">
        <v>0</v>
      </c>
      <c r="AB407" s="286">
        <v>0</v>
      </c>
      <c r="AC407" s="286">
        <v>0</v>
      </c>
      <c r="AD407" s="286">
        <v>0</v>
      </c>
    </row>
    <row r="408" spans="1:30" x14ac:dyDescent="0.15">
      <c r="A408" s="286">
        <v>6426</v>
      </c>
      <c r="B408" s="286" t="s">
        <v>852</v>
      </c>
      <c r="C408" s="286">
        <v>594431.42000000004</v>
      </c>
      <c r="D408" s="286">
        <v>0</v>
      </c>
      <c r="E408" s="286">
        <v>0</v>
      </c>
      <c r="F408" s="286">
        <v>0</v>
      </c>
      <c r="G408" s="286">
        <v>0</v>
      </c>
      <c r="H408" s="286">
        <v>0</v>
      </c>
      <c r="I408" s="286">
        <v>0</v>
      </c>
      <c r="J408" s="286">
        <v>0</v>
      </c>
      <c r="K408" s="286">
        <v>0</v>
      </c>
      <c r="L408" s="286">
        <v>0</v>
      </c>
      <c r="M408" s="286">
        <v>0</v>
      </c>
      <c r="N408" s="286">
        <v>0</v>
      </c>
      <c r="O408" s="286">
        <v>0</v>
      </c>
      <c r="P408" s="286">
        <v>0</v>
      </c>
      <c r="Q408" s="286">
        <v>0</v>
      </c>
      <c r="R408" s="286">
        <v>0</v>
      </c>
      <c r="S408" s="286">
        <v>0</v>
      </c>
      <c r="T408" s="286">
        <v>0</v>
      </c>
      <c r="U408" s="286">
        <v>580544.22</v>
      </c>
      <c r="V408" s="286">
        <v>75</v>
      </c>
      <c r="W408" s="286">
        <v>0</v>
      </c>
      <c r="X408" s="286">
        <v>10790.27</v>
      </c>
      <c r="Y408" s="286">
        <v>3021.93</v>
      </c>
      <c r="Z408" s="286">
        <v>0</v>
      </c>
      <c r="AA408" s="286">
        <v>0</v>
      </c>
      <c r="AB408" s="286">
        <v>0</v>
      </c>
      <c r="AC408" s="286">
        <v>0</v>
      </c>
      <c r="AD408" s="286">
        <v>0</v>
      </c>
    </row>
    <row r="409" spans="1:30" x14ac:dyDescent="0.15">
      <c r="A409" s="286">
        <v>6440</v>
      </c>
      <c r="B409" s="286" t="s">
        <v>853</v>
      </c>
      <c r="C409" s="286">
        <v>314904.87</v>
      </c>
      <c r="D409" s="286">
        <v>0</v>
      </c>
      <c r="E409" s="286">
        <v>0</v>
      </c>
      <c r="F409" s="286">
        <v>0</v>
      </c>
      <c r="G409" s="286">
        <v>0</v>
      </c>
      <c r="H409" s="286">
        <v>0</v>
      </c>
      <c r="I409" s="286">
        <v>0</v>
      </c>
      <c r="J409" s="286">
        <v>0</v>
      </c>
      <c r="K409" s="286">
        <v>0</v>
      </c>
      <c r="L409" s="286">
        <v>0</v>
      </c>
      <c r="M409" s="286">
        <v>0</v>
      </c>
      <c r="N409" s="286">
        <v>0</v>
      </c>
      <c r="O409" s="286">
        <v>0</v>
      </c>
      <c r="P409" s="286">
        <v>0</v>
      </c>
      <c r="Q409" s="286">
        <v>0</v>
      </c>
      <c r="R409" s="286">
        <v>0</v>
      </c>
      <c r="S409" s="286">
        <v>0</v>
      </c>
      <c r="T409" s="286">
        <v>0</v>
      </c>
      <c r="U409" s="286">
        <v>261993.8</v>
      </c>
      <c r="V409" s="286">
        <v>0</v>
      </c>
      <c r="W409" s="286">
        <v>0</v>
      </c>
      <c r="X409" s="286">
        <v>52911.07</v>
      </c>
      <c r="Y409" s="286">
        <v>0</v>
      </c>
      <c r="Z409" s="286">
        <v>0</v>
      </c>
      <c r="AA409" s="286">
        <v>0</v>
      </c>
      <c r="AB409" s="286">
        <v>0</v>
      </c>
      <c r="AC409" s="286">
        <v>0</v>
      </c>
      <c r="AD409" s="286">
        <v>0</v>
      </c>
    </row>
    <row r="410" spans="1:30" x14ac:dyDescent="0.15">
      <c r="A410" s="286">
        <v>6461</v>
      </c>
      <c r="B410" s="286" t="s">
        <v>854</v>
      </c>
      <c r="C410" s="286">
        <v>2198350.08</v>
      </c>
      <c r="D410" s="286">
        <v>0</v>
      </c>
      <c r="E410" s="286">
        <v>0</v>
      </c>
      <c r="F410" s="286">
        <v>0</v>
      </c>
      <c r="G410" s="286">
        <v>0</v>
      </c>
      <c r="H410" s="286">
        <v>0</v>
      </c>
      <c r="I410" s="286">
        <v>0</v>
      </c>
      <c r="J410" s="286">
        <v>0</v>
      </c>
      <c r="K410" s="286">
        <v>0</v>
      </c>
      <c r="L410" s="286">
        <v>0</v>
      </c>
      <c r="M410" s="286">
        <v>0</v>
      </c>
      <c r="N410" s="286">
        <v>0</v>
      </c>
      <c r="O410" s="286">
        <v>0</v>
      </c>
      <c r="P410" s="286">
        <v>0</v>
      </c>
      <c r="Q410" s="286">
        <v>0</v>
      </c>
      <c r="R410" s="286">
        <v>0</v>
      </c>
      <c r="S410" s="286">
        <v>0</v>
      </c>
      <c r="T410" s="286">
        <v>0</v>
      </c>
      <c r="U410" s="286">
        <v>2127272.08</v>
      </c>
      <c r="V410" s="286">
        <v>71078</v>
      </c>
      <c r="W410" s="286">
        <v>0</v>
      </c>
      <c r="X410" s="286">
        <v>0</v>
      </c>
      <c r="Y410" s="286">
        <v>0</v>
      </c>
      <c r="Z410" s="286">
        <v>0</v>
      </c>
      <c r="AA410" s="286">
        <v>0</v>
      </c>
      <c r="AB410" s="286">
        <v>0</v>
      </c>
      <c r="AC410" s="286">
        <v>0</v>
      </c>
      <c r="AD410" s="286">
        <v>0</v>
      </c>
    </row>
    <row r="411" spans="1:30" x14ac:dyDescent="0.15">
      <c r="A411" s="286">
        <v>6470</v>
      </c>
      <c r="B411" s="286" t="s">
        <v>855</v>
      </c>
      <c r="C411" s="286">
        <v>3904192.62</v>
      </c>
      <c r="D411" s="286">
        <v>0</v>
      </c>
      <c r="E411" s="286">
        <v>0</v>
      </c>
      <c r="F411" s="286">
        <v>0</v>
      </c>
      <c r="G411" s="286">
        <v>0</v>
      </c>
      <c r="H411" s="286">
        <v>0</v>
      </c>
      <c r="I411" s="286">
        <v>0</v>
      </c>
      <c r="J411" s="286">
        <v>0</v>
      </c>
      <c r="K411" s="286">
        <v>0</v>
      </c>
      <c r="L411" s="286">
        <v>0</v>
      </c>
      <c r="M411" s="286">
        <v>920.5</v>
      </c>
      <c r="N411" s="286">
        <v>0</v>
      </c>
      <c r="O411" s="286">
        <v>0</v>
      </c>
      <c r="P411" s="286">
        <v>0</v>
      </c>
      <c r="Q411" s="286">
        <v>0</v>
      </c>
      <c r="R411" s="286">
        <v>0</v>
      </c>
      <c r="S411" s="286">
        <v>0</v>
      </c>
      <c r="T411" s="286">
        <v>0</v>
      </c>
      <c r="U411" s="286">
        <v>3804182.25</v>
      </c>
      <c r="V411" s="286">
        <v>0.37</v>
      </c>
      <c r="W411" s="286">
        <v>100010</v>
      </c>
      <c r="X411" s="286">
        <v>0</v>
      </c>
      <c r="Y411" s="286">
        <v>0</v>
      </c>
      <c r="Z411" s="286">
        <v>920.5</v>
      </c>
      <c r="AA411" s="286">
        <v>0</v>
      </c>
      <c r="AB411" s="286">
        <v>0</v>
      </c>
      <c r="AC411" s="286">
        <v>0</v>
      </c>
      <c r="AD411" s="286">
        <v>0</v>
      </c>
    </row>
    <row r="412" spans="1:30" x14ac:dyDescent="0.15">
      <c r="A412" s="286">
        <v>6475</v>
      </c>
      <c r="B412" s="286" t="s">
        <v>856</v>
      </c>
      <c r="C412" s="286">
        <v>464322.68</v>
      </c>
      <c r="D412" s="286">
        <v>0</v>
      </c>
      <c r="E412" s="286">
        <v>0</v>
      </c>
      <c r="F412" s="286">
        <v>0</v>
      </c>
      <c r="G412" s="286">
        <v>0</v>
      </c>
      <c r="H412" s="286">
        <v>0</v>
      </c>
      <c r="I412" s="286">
        <v>0</v>
      </c>
      <c r="J412" s="286">
        <v>0</v>
      </c>
      <c r="K412" s="286">
        <v>4484.54</v>
      </c>
      <c r="L412" s="286">
        <v>0</v>
      </c>
      <c r="M412" s="286">
        <v>0</v>
      </c>
      <c r="N412" s="286">
        <v>0</v>
      </c>
      <c r="O412" s="286">
        <v>0</v>
      </c>
      <c r="P412" s="286">
        <v>0</v>
      </c>
      <c r="Q412" s="286">
        <v>0</v>
      </c>
      <c r="R412" s="286">
        <v>0</v>
      </c>
      <c r="S412" s="286">
        <v>0</v>
      </c>
      <c r="T412" s="286">
        <v>0</v>
      </c>
      <c r="U412" s="286">
        <v>464322.68</v>
      </c>
      <c r="V412" s="286">
        <v>0</v>
      </c>
      <c r="W412" s="286">
        <v>0</v>
      </c>
      <c r="X412" s="286">
        <v>0</v>
      </c>
      <c r="Y412" s="286">
        <v>0</v>
      </c>
      <c r="Z412" s="286">
        <v>4484.54</v>
      </c>
      <c r="AA412" s="286">
        <v>0</v>
      </c>
      <c r="AB412" s="286">
        <v>0</v>
      </c>
      <c r="AC412" s="286">
        <v>0</v>
      </c>
      <c r="AD412" s="286">
        <v>0</v>
      </c>
    </row>
    <row r="413" spans="1:30" x14ac:dyDescent="0.15">
      <c r="A413" s="286">
        <v>6482</v>
      </c>
      <c r="B413" s="286" t="s">
        <v>857</v>
      </c>
      <c r="C413" s="286">
        <v>491840.46</v>
      </c>
      <c r="D413" s="286">
        <v>0</v>
      </c>
      <c r="E413" s="286">
        <v>0</v>
      </c>
      <c r="F413" s="286">
        <v>450000</v>
      </c>
      <c r="G413" s="286">
        <v>0</v>
      </c>
      <c r="H413" s="286">
        <v>0</v>
      </c>
      <c r="I413" s="286">
        <v>0</v>
      </c>
      <c r="J413" s="286">
        <v>0</v>
      </c>
      <c r="K413" s="286">
        <v>0</v>
      </c>
      <c r="L413" s="286">
        <v>0</v>
      </c>
      <c r="M413" s="286">
        <v>0</v>
      </c>
      <c r="N413" s="286">
        <v>0</v>
      </c>
      <c r="O413" s="286">
        <v>0</v>
      </c>
      <c r="P413" s="286">
        <v>0</v>
      </c>
      <c r="Q413" s="286">
        <v>0</v>
      </c>
      <c r="R413" s="286">
        <v>0</v>
      </c>
      <c r="S413" s="286">
        <v>0</v>
      </c>
      <c r="T413" s="286">
        <v>0</v>
      </c>
      <c r="U413" s="286">
        <v>491840.46</v>
      </c>
      <c r="V413" s="286">
        <v>450000</v>
      </c>
      <c r="W413" s="286">
        <v>0</v>
      </c>
      <c r="X413" s="286">
        <v>0</v>
      </c>
      <c r="Y413" s="286">
        <v>0</v>
      </c>
      <c r="Z413" s="286">
        <v>0</v>
      </c>
      <c r="AA413" s="286">
        <v>0</v>
      </c>
      <c r="AB413" s="286">
        <v>0</v>
      </c>
      <c r="AC413" s="286">
        <v>0</v>
      </c>
      <c r="AD413" s="286">
        <v>0</v>
      </c>
    </row>
    <row r="414" spans="1:30" x14ac:dyDescent="0.15">
      <c r="A414" s="286">
        <v>6545</v>
      </c>
      <c r="B414" s="286" t="s">
        <v>858</v>
      </c>
      <c r="C414" s="286">
        <v>1671266.14</v>
      </c>
      <c r="D414" s="286">
        <v>0</v>
      </c>
      <c r="E414" s="286">
        <v>0</v>
      </c>
      <c r="F414" s="286">
        <v>0</v>
      </c>
      <c r="G414" s="286">
        <v>0</v>
      </c>
      <c r="H414" s="286">
        <v>0</v>
      </c>
      <c r="I414" s="286">
        <v>0</v>
      </c>
      <c r="J414" s="286">
        <v>0</v>
      </c>
      <c r="K414" s="286">
        <v>0</v>
      </c>
      <c r="L414" s="286">
        <v>0</v>
      </c>
      <c r="M414" s="286">
        <v>0</v>
      </c>
      <c r="N414" s="286">
        <v>0</v>
      </c>
      <c r="O414" s="286">
        <v>0</v>
      </c>
      <c r="P414" s="286">
        <v>0</v>
      </c>
      <c r="Q414" s="286">
        <v>0</v>
      </c>
      <c r="R414" s="286">
        <v>0</v>
      </c>
      <c r="S414" s="286">
        <v>0</v>
      </c>
      <c r="T414" s="286">
        <v>0</v>
      </c>
      <c r="U414" s="286">
        <v>1671266.14</v>
      </c>
      <c r="V414" s="286">
        <v>0</v>
      </c>
      <c r="W414" s="286">
        <v>0</v>
      </c>
      <c r="X414" s="286">
        <v>0</v>
      </c>
      <c r="Y414" s="286">
        <v>0</v>
      </c>
      <c r="Z414" s="286">
        <v>0</v>
      </c>
      <c r="AA414" s="286">
        <v>0</v>
      </c>
      <c r="AB414" s="286">
        <v>0</v>
      </c>
      <c r="AC414" s="286">
        <v>0</v>
      </c>
      <c r="AD414" s="286">
        <v>0</v>
      </c>
    </row>
    <row r="415" spans="1:30" x14ac:dyDescent="0.15">
      <c r="A415" s="286">
        <v>6608</v>
      </c>
      <c r="B415" s="286" t="s">
        <v>859</v>
      </c>
      <c r="C415" s="286">
        <v>1361500.48</v>
      </c>
      <c r="D415" s="286">
        <v>0</v>
      </c>
      <c r="E415" s="286">
        <v>0</v>
      </c>
      <c r="F415" s="286">
        <v>0</v>
      </c>
      <c r="G415" s="286">
        <v>0</v>
      </c>
      <c r="H415" s="286">
        <v>0</v>
      </c>
      <c r="I415" s="286">
        <v>0</v>
      </c>
      <c r="J415" s="286">
        <v>0</v>
      </c>
      <c r="K415" s="286">
        <v>0</v>
      </c>
      <c r="L415" s="286">
        <v>0</v>
      </c>
      <c r="M415" s="286">
        <v>0</v>
      </c>
      <c r="N415" s="286">
        <v>0</v>
      </c>
      <c r="O415" s="286">
        <v>0</v>
      </c>
      <c r="P415" s="286">
        <v>0</v>
      </c>
      <c r="Q415" s="286">
        <v>0</v>
      </c>
      <c r="R415" s="286">
        <v>0</v>
      </c>
      <c r="S415" s="286">
        <v>0</v>
      </c>
      <c r="T415" s="286">
        <v>0</v>
      </c>
      <c r="U415" s="286">
        <v>1356616.64</v>
      </c>
      <c r="V415" s="286">
        <v>4883.84</v>
      </c>
      <c r="W415" s="286">
        <v>0</v>
      </c>
      <c r="X415" s="286">
        <v>0</v>
      </c>
      <c r="Y415" s="286">
        <v>0</v>
      </c>
      <c r="Z415" s="286">
        <v>0</v>
      </c>
      <c r="AA415" s="286">
        <v>0</v>
      </c>
      <c r="AB415" s="286">
        <v>0</v>
      </c>
      <c r="AC415" s="286">
        <v>0</v>
      </c>
      <c r="AD415" s="286">
        <v>0</v>
      </c>
    </row>
    <row r="416" spans="1:30" x14ac:dyDescent="0.15">
      <c r="A416" s="286">
        <v>6615</v>
      </c>
      <c r="B416" s="286" t="s">
        <v>860</v>
      </c>
      <c r="C416" s="286">
        <v>681371</v>
      </c>
      <c r="D416" s="286">
        <v>0</v>
      </c>
      <c r="E416" s="286">
        <v>0</v>
      </c>
      <c r="F416" s="286">
        <v>0</v>
      </c>
      <c r="G416" s="286">
        <v>0</v>
      </c>
      <c r="H416" s="286">
        <v>0</v>
      </c>
      <c r="I416" s="286">
        <v>0</v>
      </c>
      <c r="J416" s="286">
        <v>0</v>
      </c>
      <c r="K416" s="286">
        <v>0</v>
      </c>
      <c r="L416" s="286">
        <v>0</v>
      </c>
      <c r="M416" s="286">
        <v>0</v>
      </c>
      <c r="N416" s="286">
        <v>0</v>
      </c>
      <c r="O416" s="286">
        <v>0</v>
      </c>
      <c r="P416" s="286">
        <v>0</v>
      </c>
      <c r="Q416" s="286">
        <v>0</v>
      </c>
      <c r="R416" s="286">
        <v>0</v>
      </c>
      <c r="S416" s="286">
        <v>0</v>
      </c>
      <c r="T416" s="286">
        <v>0</v>
      </c>
      <c r="U416" s="286">
        <v>374197.41</v>
      </c>
      <c r="V416" s="286">
        <v>303779.67</v>
      </c>
      <c r="W416" s="286">
        <v>0</v>
      </c>
      <c r="X416" s="286">
        <v>3393.92</v>
      </c>
      <c r="Y416" s="286">
        <v>0</v>
      </c>
      <c r="Z416" s="286">
        <v>0</v>
      </c>
      <c r="AA416" s="286">
        <v>0</v>
      </c>
      <c r="AB416" s="286">
        <v>0</v>
      </c>
      <c r="AC416" s="286">
        <v>0</v>
      </c>
      <c r="AD416" s="286">
        <v>0</v>
      </c>
    </row>
    <row r="417" spans="1:30" x14ac:dyDescent="0.15">
      <c r="A417" s="286">
        <v>6678</v>
      </c>
      <c r="B417" s="286" t="s">
        <v>861</v>
      </c>
      <c r="C417" s="286">
        <v>1817374.05</v>
      </c>
      <c r="D417" s="286">
        <v>0</v>
      </c>
      <c r="E417" s="286">
        <v>0</v>
      </c>
      <c r="F417" s="286">
        <v>0</v>
      </c>
      <c r="G417" s="286">
        <v>0</v>
      </c>
      <c r="H417" s="286">
        <v>0</v>
      </c>
      <c r="I417" s="286">
        <v>0</v>
      </c>
      <c r="J417" s="286">
        <v>0</v>
      </c>
      <c r="K417" s="286">
        <v>0</v>
      </c>
      <c r="L417" s="286">
        <v>0</v>
      </c>
      <c r="M417" s="286">
        <v>0</v>
      </c>
      <c r="N417" s="286">
        <v>0</v>
      </c>
      <c r="O417" s="286">
        <v>0</v>
      </c>
      <c r="P417" s="286">
        <v>0</v>
      </c>
      <c r="Q417" s="286">
        <v>0</v>
      </c>
      <c r="R417" s="286">
        <v>0</v>
      </c>
      <c r="S417" s="286">
        <v>0</v>
      </c>
      <c r="T417" s="286">
        <v>0</v>
      </c>
      <c r="U417" s="286">
        <v>1717374.05</v>
      </c>
      <c r="V417" s="286">
        <v>0</v>
      </c>
      <c r="W417" s="286">
        <v>100000</v>
      </c>
      <c r="X417" s="286">
        <v>0</v>
      </c>
      <c r="Y417" s="286">
        <v>0</v>
      </c>
      <c r="Z417" s="286">
        <v>0</v>
      </c>
      <c r="AA417" s="286">
        <v>0</v>
      </c>
      <c r="AB417" s="286">
        <v>0</v>
      </c>
      <c r="AC417" s="286">
        <v>0</v>
      </c>
      <c r="AD417" s="286">
        <v>0</v>
      </c>
    </row>
    <row r="418" spans="1:30" x14ac:dyDescent="0.15">
      <c r="A418" s="286">
        <v>6685</v>
      </c>
      <c r="B418" s="286" t="s">
        <v>862</v>
      </c>
      <c r="C418" s="286">
        <v>7762750.6900000004</v>
      </c>
      <c r="D418" s="286">
        <v>0</v>
      </c>
      <c r="E418" s="286">
        <v>0</v>
      </c>
      <c r="F418" s="286">
        <v>0</v>
      </c>
      <c r="G418" s="286">
        <v>0</v>
      </c>
      <c r="H418" s="286">
        <v>0</v>
      </c>
      <c r="I418" s="286">
        <v>0</v>
      </c>
      <c r="J418" s="286">
        <v>0</v>
      </c>
      <c r="K418" s="286">
        <v>32810.160000000003</v>
      </c>
      <c r="L418" s="286">
        <v>0</v>
      </c>
      <c r="M418" s="286">
        <v>0</v>
      </c>
      <c r="N418" s="286">
        <v>0</v>
      </c>
      <c r="O418" s="286">
        <v>0</v>
      </c>
      <c r="P418" s="286">
        <v>0</v>
      </c>
      <c r="Q418" s="286">
        <v>0</v>
      </c>
      <c r="R418" s="286">
        <v>0</v>
      </c>
      <c r="S418" s="286">
        <v>0</v>
      </c>
      <c r="T418" s="286">
        <v>0</v>
      </c>
      <c r="U418" s="286">
        <v>6586557.0300000003</v>
      </c>
      <c r="V418" s="286">
        <v>1172681.6599999999</v>
      </c>
      <c r="W418" s="286">
        <v>3512</v>
      </c>
      <c r="X418" s="286">
        <v>0</v>
      </c>
      <c r="Y418" s="286">
        <v>0</v>
      </c>
      <c r="Z418" s="286">
        <v>32810.160000000003</v>
      </c>
      <c r="AA418" s="286">
        <v>0</v>
      </c>
      <c r="AB418" s="286">
        <v>0</v>
      </c>
      <c r="AC418" s="286">
        <v>0</v>
      </c>
      <c r="AD418" s="286">
        <v>0</v>
      </c>
    </row>
    <row r="419" spans="1:30" x14ac:dyDescent="0.15">
      <c r="A419" s="286">
        <v>6692</v>
      </c>
      <c r="B419" s="286" t="s">
        <v>863</v>
      </c>
      <c r="C419" s="286">
        <v>1745280.72</v>
      </c>
      <c r="D419" s="286">
        <v>0</v>
      </c>
      <c r="E419" s="286">
        <v>0</v>
      </c>
      <c r="F419" s="286">
        <v>0</v>
      </c>
      <c r="G419" s="286">
        <v>0</v>
      </c>
      <c r="H419" s="286">
        <v>0</v>
      </c>
      <c r="I419" s="286">
        <v>0</v>
      </c>
      <c r="J419" s="286">
        <v>0</v>
      </c>
      <c r="K419" s="286">
        <v>0</v>
      </c>
      <c r="L419" s="286">
        <v>0</v>
      </c>
      <c r="M419" s="286">
        <v>0</v>
      </c>
      <c r="N419" s="286">
        <v>0</v>
      </c>
      <c r="O419" s="286">
        <v>0</v>
      </c>
      <c r="P419" s="286">
        <v>0</v>
      </c>
      <c r="Q419" s="286">
        <v>0</v>
      </c>
      <c r="R419" s="286">
        <v>0</v>
      </c>
      <c r="S419" s="286">
        <v>0</v>
      </c>
      <c r="T419" s="286">
        <v>0</v>
      </c>
      <c r="U419" s="286">
        <v>1145280.72</v>
      </c>
      <c r="V419" s="286">
        <v>0</v>
      </c>
      <c r="W419" s="286">
        <v>600000</v>
      </c>
      <c r="X419" s="286">
        <v>0</v>
      </c>
      <c r="Y419" s="286">
        <v>0</v>
      </c>
      <c r="Z419" s="286">
        <v>0</v>
      </c>
      <c r="AA419" s="286">
        <v>0</v>
      </c>
      <c r="AB419" s="286">
        <v>0</v>
      </c>
      <c r="AC419" s="286">
        <v>0</v>
      </c>
      <c r="AD419" s="286">
        <v>0</v>
      </c>
    </row>
    <row r="420" spans="1:30" x14ac:dyDescent="0.15">
      <c r="A420" s="286">
        <v>6713</v>
      </c>
      <c r="B420" s="286" t="s">
        <v>864</v>
      </c>
      <c r="C420" s="286">
        <v>402841.65</v>
      </c>
      <c r="D420" s="286">
        <v>0</v>
      </c>
      <c r="E420" s="286">
        <v>0</v>
      </c>
      <c r="F420" s="286">
        <v>0</v>
      </c>
      <c r="G420" s="286">
        <v>0</v>
      </c>
      <c r="H420" s="286">
        <v>0</v>
      </c>
      <c r="I420" s="286">
        <v>0</v>
      </c>
      <c r="J420" s="286">
        <v>0</v>
      </c>
      <c r="K420" s="286">
        <v>0</v>
      </c>
      <c r="L420" s="286">
        <v>0</v>
      </c>
      <c r="M420" s="286">
        <v>0</v>
      </c>
      <c r="N420" s="286">
        <v>0</v>
      </c>
      <c r="O420" s="286">
        <v>0</v>
      </c>
      <c r="P420" s="286">
        <v>0</v>
      </c>
      <c r="Q420" s="286">
        <v>0</v>
      </c>
      <c r="R420" s="286">
        <v>0</v>
      </c>
      <c r="S420" s="286">
        <v>0</v>
      </c>
      <c r="T420" s="286">
        <v>0</v>
      </c>
      <c r="U420" s="286">
        <v>402841.65</v>
      </c>
      <c r="V420" s="286">
        <v>0</v>
      </c>
      <c r="W420" s="286">
        <v>0</v>
      </c>
      <c r="X420" s="286">
        <v>0</v>
      </c>
      <c r="Y420" s="286">
        <v>0</v>
      </c>
      <c r="Z420" s="286">
        <v>0</v>
      </c>
      <c r="AA420" s="286">
        <v>0</v>
      </c>
      <c r="AB420" s="286">
        <v>0</v>
      </c>
      <c r="AC420" s="286">
        <v>0</v>
      </c>
      <c r="AD420" s="286">
        <v>0</v>
      </c>
    </row>
    <row r="421" spans="1:30" x14ac:dyDescent="0.15">
      <c r="A421" s="286">
        <v>6720</v>
      </c>
      <c r="B421" s="286" t="s">
        <v>865</v>
      </c>
      <c r="C421" s="286">
        <v>911609.95</v>
      </c>
      <c r="D421" s="286">
        <v>0</v>
      </c>
      <c r="E421" s="286">
        <v>0</v>
      </c>
      <c r="F421" s="286">
        <v>0</v>
      </c>
      <c r="G421" s="286">
        <v>0</v>
      </c>
      <c r="H421" s="286">
        <v>0</v>
      </c>
      <c r="I421" s="286">
        <v>0</v>
      </c>
      <c r="J421" s="286">
        <v>0</v>
      </c>
      <c r="K421" s="286">
        <v>0</v>
      </c>
      <c r="L421" s="286">
        <v>0</v>
      </c>
      <c r="M421" s="286">
        <v>0</v>
      </c>
      <c r="N421" s="286">
        <v>0</v>
      </c>
      <c r="O421" s="286">
        <v>0</v>
      </c>
      <c r="P421" s="286">
        <v>0</v>
      </c>
      <c r="Q421" s="286">
        <v>0</v>
      </c>
      <c r="R421" s="286">
        <v>0</v>
      </c>
      <c r="S421" s="286">
        <v>0</v>
      </c>
      <c r="T421" s="286">
        <v>0</v>
      </c>
      <c r="U421" s="286">
        <v>911609.95</v>
      </c>
      <c r="V421" s="286">
        <v>0</v>
      </c>
      <c r="W421" s="286">
        <v>0</v>
      </c>
      <c r="X421" s="286">
        <v>0</v>
      </c>
      <c r="Y421" s="286">
        <v>0</v>
      </c>
      <c r="Z421" s="286">
        <v>0</v>
      </c>
      <c r="AA421" s="286">
        <v>0</v>
      </c>
      <c r="AB421" s="286">
        <v>0</v>
      </c>
      <c r="AC421" s="286">
        <v>0</v>
      </c>
      <c r="AD421" s="286">
        <v>0</v>
      </c>
    </row>
    <row r="422" spans="1:30" x14ac:dyDescent="0.15">
      <c r="A422" s="286">
        <v>6734</v>
      </c>
      <c r="B422" s="286" t="s">
        <v>866</v>
      </c>
      <c r="C422" s="286">
        <v>946172.12</v>
      </c>
      <c r="D422" s="286">
        <v>0</v>
      </c>
      <c r="E422" s="286">
        <v>0</v>
      </c>
      <c r="F422" s="286">
        <v>0</v>
      </c>
      <c r="G422" s="286">
        <v>0</v>
      </c>
      <c r="H422" s="286">
        <v>0</v>
      </c>
      <c r="I422" s="286">
        <v>0</v>
      </c>
      <c r="J422" s="286">
        <v>0</v>
      </c>
      <c r="K422" s="286">
        <v>0</v>
      </c>
      <c r="L422" s="286">
        <v>0</v>
      </c>
      <c r="M422" s="286">
        <v>0</v>
      </c>
      <c r="N422" s="286">
        <v>0</v>
      </c>
      <c r="O422" s="286">
        <v>0</v>
      </c>
      <c r="P422" s="286">
        <v>0</v>
      </c>
      <c r="Q422" s="286">
        <v>0</v>
      </c>
      <c r="R422" s="286">
        <v>0</v>
      </c>
      <c r="S422" s="286">
        <v>0</v>
      </c>
      <c r="T422" s="286">
        <v>0</v>
      </c>
      <c r="U422" s="286">
        <v>936167.12</v>
      </c>
      <c r="V422" s="286">
        <v>0</v>
      </c>
      <c r="W422" s="286">
        <v>10005</v>
      </c>
      <c r="X422" s="286">
        <v>0</v>
      </c>
      <c r="Y422" s="286">
        <v>0</v>
      </c>
      <c r="Z422" s="286">
        <v>0</v>
      </c>
      <c r="AA422" s="286">
        <v>0</v>
      </c>
      <c r="AB422" s="286">
        <v>0</v>
      </c>
      <c r="AC422" s="286">
        <v>0</v>
      </c>
      <c r="AD422" s="286">
        <v>0</v>
      </c>
    </row>
    <row r="423" spans="1:30" x14ac:dyDescent="0.15">
      <c r="A423" s="286">
        <v>6748</v>
      </c>
      <c r="B423" s="286" t="s">
        <v>867</v>
      </c>
      <c r="C423" s="286">
        <v>531054.35</v>
      </c>
      <c r="D423" s="286">
        <v>0</v>
      </c>
      <c r="E423" s="286">
        <v>0</v>
      </c>
      <c r="F423" s="286">
        <v>0</v>
      </c>
      <c r="G423" s="286">
        <v>0</v>
      </c>
      <c r="H423" s="286">
        <v>0</v>
      </c>
      <c r="I423" s="286">
        <v>0</v>
      </c>
      <c r="J423" s="286">
        <v>0</v>
      </c>
      <c r="K423" s="286">
        <v>0</v>
      </c>
      <c r="L423" s="286">
        <v>0</v>
      </c>
      <c r="M423" s="286">
        <v>0</v>
      </c>
      <c r="N423" s="286">
        <v>0</v>
      </c>
      <c r="O423" s="286">
        <v>0</v>
      </c>
      <c r="P423" s="286">
        <v>0</v>
      </c>
      <c r="Q423" s="286">
        <v>0</v>
      </c>
      <c r="R423" s="286">
        <v>0</v>
      </c>
      <c r="S423" s="286">
        <v>0</v>
      </c>
      <c r="T423" s="286">
        <v>0</v>
      </c>
      <c r="U423" s="286">
        <v>524883.13</v>
      </c>
      <c r="V423" s="286">
        <v>5764.84</v>
      </c>
      <c r="W423" s="286">
        <v>0</v>
      </c>
      <c r="X423" s="286">
        <v>406.38</v>
      </c>
      <c r="Y423" s="286">
        <v>0</v>
      </c>
      <c r="Z423" s="286">
        <v>0</v>
      </c>
      <c r="AA423" s="286">
        <v>0</v>
      </c>
      <c r="AB423" s="286">
        <v>0</v>
      </c>
      <c r="AC423" s="286">
        <v>0</v>
      </c>
      <c r="AD423" s="286">
        <v>0</v>
      </c>
    </row>
    <row r="424" spans="1:30" x14ac:dyDescent="0.15">
      <c r="A424" s="286"/>
      <c r="B424" s="286"/>
      <c r="C424" s="286"/>
      <c r="D424" s="286"/>
      <c r="E424" s="286"/>
      <c r="F424" s="286"/>
      <c r="G424" s="286"/>
      <c r="H424" s="286"/>
      <c r="I424" s="286"/>
      <c r="J424" s="286"/>
      <c r="K424" s="286"/>
      <c r="L424" s="286"/>
      <c r="M424" s="286"/>
      <c r="N424" s="286"/>
      <c r="O424" s="286"/>
      <c r="P424" s="286"/>
      <c r="Q424" s="286"/>
      <c r="R424" s="286"/>
      <c r="S424" s="286"/>
      <c r="T424" s="286"/>
      <c r="U424" s="286"/>
      <c r="V424" s="286"/>
      <c r="W424" s="286"/>
      <c r="X424" s="286"/>
      <c r="Y424" s="286"/>
      <c r="Z424" s="286"/>
      <c r="AA424" s="286"/>
      <c r="AB424" s="286"/>
      <c r="AC424" s="286"/>
    </row>
    <row r="425" spans="1:30" x14ac:dyDescent="0.15">
      <c r="A425" s="286"/>
      <c r="B425" s="286" t="s">
        <v>876</v>
      </c>
      <c r="C425" s="328">
        <f>SUM(C3:C423)</f>
        <v>1196989934.309999</v>
      </c>
      <c r="D425" s="328">
        <f t="shared" ref="D425:AD425" si="0">SUM(D3:D423)</f>
        <v>930.71</v>
      </c>
      <c r="E425" s="328">
        <f t="shared" si="0"/>
        <v>60854</v>
      </c>
      <c r="F425" s="328">
        <f t="shared" si="0"/>
        <v>1956472.09</v>
      </c>
      <c r="G425" s="328">
        <f t="shared" si="0"/>
        <v>39481.33</v>
      </c>
      <c r="H425" s="328">
        <f t="shared" si="0"/>
        <v>62603.710000000006</v>
      </c>
      <c r="I425" s="328">
        <f t="shared" si="0"/>
        <v>105603.72</v>
      </c>
      <c r="J425" s="328">
        <f t="shared" si="0"/>
        <v>2366661.56</v>
      </c>
      <c r="K425" s="328">
        <f t="shared" si="0"/>
        <v>1973373.38</v>
      </c>
      <c r="L425" s="328">
        <f t="shared" si="0"/>
        <v>28936.36</v>
      </c>
      <c r="M425" s="328">
        <f t="shared" si="0"/>
        <v>11908.5</v>
      </c>
      <c r="N425" s="328">
        <f t="shared" si="0"/>
        <v>0</v>
      </c>
      <c r="O425" s="328">
        <f t="shared" si="0"/>
        <v>1063769.3</v>
      </c>
      <c r="P425" s="328">
        <f t="shared" si="0"/>
        <v>401935.16</v>
      </c>
      <c r="Q425" s="328">
        <f t="shared" si="0"/>
        <v>0</v>
      </c>
      <c r="R425" s="328">
        <f t="shared" si="0"/>
        <v>23.4</v>
      </c>
      <c r="S425" s="328">
        <f t="shared" si="0"/>
        <v>166457.72</v>
      </c>
      <c r="T425" s="328">
        <f t="shared" si="0"/>
        <v>0</v>
      </c>
      <c r="U425" s="328">
        <f t="shared" si="0"/>
        <v>1091595540.5900009</v>
      </c>
      <c r="V425" s="328">
        <f t="shared" si="0"/>
        <v>62104224.659999996</v>
      </c>
      <c r="W425" s="328">
        <f t="shared" si="0"/>
        <v>37173788.049999997</v>
      </c>
      <c r="X425" s="328">
        <f t="shared" si="0"/>
        <v>3741870.88</v>
      </c>
      <c r="Y425" s="328">
        <f t="shared" si="0"/>
        <v>4433997.97</v>
      </c>
      <c r="Z425" s="328">
        <f t="shared" si="0"/>
        <v>4380879.8000000017</v>
      </c>
      <c r="AA425" s="328">
        <f t="shared" si="0"/>
        <v>1064001.7300000002</v>
      </c>
      <c r="AB425" s="328">
        <f t="shared" si="0"/>
        <v>401726.12999999995</v>
      </c>
      <c r="AC425" s="328">
        <f t="shared" si="0"/>
        <v>0</v>
      </c>
      <c r="AD425" s="328">
        <f t="shared" si="0"/>
        <v>0</v>
      </c>
    </row>
    <row r="427" spans="1:30" x14ac:dyDescent="0.15">
      <c r="C427" s="289">
        <v>1196989934.309999</v>
      </c>
      <c r="D427" s="289">
        <v>930.71</v>
      </c>
      <c r="E427" s="289">
        <v>60854</v>
      </c>
      <c r="F427" s="289">
        <v>1956472.09</v>
      </c>
      <c r="G427" s="289">
        <v>39481.33</v>
      </c>
      <c r="H427" s="289">
        <v>62603.710000000006</v>
      </c>
      <c r="I427" s="289">
        <v>105603.72</v>
      </c>
      <c r="J427" s="289">
        <v>2366661.56</v>
      </c>
      <c r="K427" s="289">
        <v>1973373.38</v>
      </c>
      <c r="L427" s="289">
        <v>28936.36</v>
      </c>
      <c r="M427" s="289">
        <v>11908.5</v>
      </c>
      <c r="N427" s="289">
        <v>0</v>
      </c>
      <c r="O427" s="289">
        <v>1063769.3</v>
      </c>
      <c r="P427" s="289">
        <v>401935.16</v>
      </c>
      <c r="Q427" s="289">
        <v>0</v>
      </c>
      <c r="R427" s="289">
        <v>23.4</v>
      </c>
      <c r="S427" s="289">
        <v>166457.72</v>
      </c>
      <c r="T427" s="289">
        <v>0</v>
      </c>
      <c r="U427" s="289">
        <v>1091595540.5900009</v>
      </c>
      <c r="V427" s="289">
        <v>62104224.659999996</v>
      </c>
      <c r="W427" s="289">
        <v>37173788.049999997</v>
      </c>
      <c r="X427" s="289">
        <v>3741870.88</v>
      </c>
      <c r="Y427" s="289">
        <v>4433997.97</v>
      </c>
      <c r="Z427" s="289">
        <v>4380879.8000000017</v>
      </c>
      <c r="AA427" s="289">
        <v>1064001.7300000002</v>
      </c>
      <c r="AB427" s="289">
        <v>401726.12999999995</v>
      </c>
      <c r="AC427" s="289">
        <v>0</v>
      </c>
      <c r="AD427" s="289">
        <v>0</v>
      </c>
    </row>
    <row r="429" spans="1:30" x14ac:dyDescent="0.15">
      <c r="C429" s="289">
        <f>C425-C427</f>
        <v>0</v>
      </c>
      <c r="D429" s="289">
        <f t="shared" ref="D429:AD429" si="1">D425-D427</f>
        <v>0</v>
      </c>
      <c r="E429" s="289">
        <f t="shared" si="1"/>
        <v>0</v>
      </c>
      <c r="F429" s="289">
        <f t="shared" si="1"/>
        <v>0</v>
      </c>
      <c r="G429" s="289">
        <f t="shared" si="1"/>
        <v>0</v>
      </c>
      <c r="H429" s="289">
        <f t="shared" si="1"/>
        <v>0</v>
      </c>
      <c r="I429" s="289">
        <f t="shared" si="1"/>
        <v>0</v>
      </c>
      <c r="J429" s="289">
        <f t="shared" si="1"/>
        <v>0</v>
      </c>
      <c r="K429" s="289">
        <f t="shared" si="1"/>
        <v>0</v>
      </c>
      <c r="L429" s="289">
        <f t="shared" si="1"/>
        <v>0</v>
      </c>
      <c r="M429" s="289">
        <f t="shared" si="1"/>
        <v>0</v>
      </c>
      <c r="N429" s="289">
        <f t="shared" si="1"/>
        <v>0</v>
      </c>
      <c r="O429" s="289">
        <f t="shared" si="1"/>
        <v>0</v>
      </c>
      <c r="P429" s="289">
        <f t="shared" si="1"/>
        <v>0</v>
      </c>
      <c r="Q429" s="289">
        <f t="shared" si="1"/>
        <v>0</v>
      </c>
      <c r="R429" s="289">
        <f t="shared" si="1"/>
        <v>0</v>
      </c>
      <c r="S429" s="289">
        <f t="shared" si="1"/>
        <v>0</v>
      </c>
      <c r="T429" s="289">
        <f t="shared" si="1"/>
        <v>0</v>
      </c>
      <c r="U429" s="289">
        <f t="shared" si="1"/>
        <v>0</v>
      </c>
      <c r="V429" s="289">
        <f t="shared" si="1"/>
        <v>0</v>
      </c>
      <c r="W429" s="289">
        <f t="shared" si="1"/>
        <v>0</v>
      </c>
      <c r="X429" s="289">
        <f t="shared" si="1"/>
        <v>0</v>
      </c>
      <c r="Y429" s="289">
        <f t="shared" si="1"/>
        <v>0</v>
      </c>
      <c r="Z429" s="289">
        <f t="shared" si="1"/>
        <v>0</v>
      </c>
      <c r="AA429" s="289">
        <f t="shared" si="1"/>
        <v>0</v>
      </c>
      <c r="AB429" s="289">
        <f t="shared" si="1"/>
        <v>0</v>
      </c>
      <c r="AC429" s="289">
        <f t="shared" si="1"/>
        <v>0</v>
      </c>
      <c r="AD429" s="289">
        <f t="shared" si="1"/>
        <v>0</v>
      </c>
    </row>
    <row r="430" spans="1:30" x14ac:dyDescent="0.15">
      <c r="AD430" s="327">
        <f>SUM(C429:AD429)</f>
        <v>0</v>
      </c>
    </row>
    <row r="431" spans="1:30" x14ac:dyDescent="0.15">
      <c r="C431" s="289">
        <v>1196989934.3</v>
      </c>
      <c r="D431" s="289">
        <v>930.71</v>
      </c>
      <c r="E431" s="289">
        <v>60854</v>
      </c>
      <c r="F431" s="289">
        <v>1956472.09</v>
      </c>
      <c r="G431" s="289">
        <v>39481.33</v>
      </c>
      <c r="H431" s="289">
        <v>62603.71</v>
      </c>
      <c r="I431" s="289">
        <v>105603.72</v>
      </c>
      <c r="J431" s="289">
        <v>2366661.56</v>
      </c>
      <c r="K431" s="289">
        <v>1973373.38</v>
      </c>
      <c r="L431" s="289">
        <v>28936.36</v>
      </c>
      <c r="M431" s="289">
        <v>11908.5</v>
      </c>
      <c r="N431" s="289">
        <v>0</v>
      </c>
      <c r="O431" s="289">
        <v>1063769.3</v>
      </c>
      <c r="P431" s="289">
        <v>401935.16</v>
      </c>
      <c r="Q431" s="289">
        <v>0</v>
      </c>
      <c r="R431" s="289">
        <v>23.4</v>
      </c>
      <c r="S431" s="289">
        <v>166457.72</v>
      </c>
      <c r="T431" s="289">
        <v>0</v>
      </c>
      <c r="U431" s="289">
        <v>1091595540.5999999</v>
      </c>
      <c r="V431" s="289">
        <v>62104224.659999996</v>
      </c>
      <c r="W431" s="289">
        <v>37173788.049999997</v>
      </c>
      <c r="X431" s="289">
        <v>3741870.88</v>
      </c>
      <c r="Y431" s="289">
        <v>4433997.97</v>
      </c>
      <c r="Z431" s="289">
        <v>4380879.8</v>
      </c>
      <c r="AA431" s="289">
        <v>1064001.73</v>
      </c>
      <c r="AB431" s="289">
        <v>401726.13</v>
      </c>
      <c r="AC431" s="289">
        <v>0</v>
      </c>
      <c r="AD431" s="289">
        <v>0</v>
      </c>
    </row>
    <row r="433" spans="3:30" x14ac:dyDescent="0.15">
      <c r="C433" s="289">
        <f>C425-C431</f>
        <v>9.9990367889404297E-3</v>
      </c>
      <c r="D433" s="289">
        <f t="shared" ref="D433:AD433" si="2">D425-D431</f>
        <v>0</v>
      </c>
      <c r="E433" s="289">
        <f t="shared" si="2"/>
        <v>0</v>
      </c>
      <c r="F433" s="289">
        <f t="shared" si="2"/>
        <v>0</v>
      </c>
      <c r="G433" s="289">
        <f t="shared" si="2"/>
        <v>0</v>
      </c>
      <c r="H433" s="289">
        <f t="shared" si="2"/>
        <v>0</v>
      </c>
      <c r="I433" s="289">
        <f t="shared" si="2"/>
        <v>0</v>
      </c>
      <c r="J433" s="289">
        <f t="shared" si="2"/>
        <v>0</v>
      </c>
      <c r="K433" s="289">
        <f t="shared" si="2"/>
        <v>0</v>
      </c>
      <c r="L433" s="289">
        <f t="shared" si="2"/>
        <v>0</v>
      </c>
      <c r="M433" s="289">
        <f t="shared" si="2"/>
        <v>0</v>
      </c>
      <c r="N433" s="289">
        <f t="shared" si="2"/>
        <v>0</v>
      </c>
      <c r="O433" s="289">
        <f t="shared" si="2"/>
        <v>0</v>
      </c>
      <c r="P433" s="289">
        <f t="shared" si="2"/>
        <v>0</v>
      </c>
      <c r="Q433" s="289">
        <f t="shared" si="2"/>
        <v>0</v>
      </c>
      <c r="R433" s="289">
        <f t="shared" si="2"/>
        <v>0</v>
      </c>
      <c r="S433" s="289">
        <f t="shared" si="2"/>
        <v>0</v>
      </c>
      <c r="T433" s="289">
        <f t="shared" si="2"/>
        <v>0</v>
      </c>
      <c r="U433" s="289">
        <f t="shared" si="2"/>
        <v>-9.9990367889404297E-3</v>
      </c>
      <c r="V433" s="289">
        <f t="shared" si="2"/>
        <v>0</v>
      </c>
      <c r="W433" s="289">
        <f t="shared" si="2"/>
        <v>0</v>
      </c>
      <c r="X433" s="289">
        <f t="shared" si="2"/>
        <v>0</v>
      </c>
      <c r="Y433" s="289">
        <f t="shared" si="2"/>
        <v>0</v>
      </c>
      <c r="Z433" s="289">
        <f t="shared" si="2"/>
        <v>0</v>
      </c>
      <c r="AA433" s="289">
        <f t="shared" si="2"/>
        <v>0</v>
      </c>
      <c r="AB433" s="289">
        <f t="shared" si="2"/>
        <v>0</v>
      </c>
      <c r="AC433" s="289">
        <f t="shared" si="2"/>
        <v>0</v>
      </c>
      <c r="AD433" s="289">
        <f t="shared" si="2"/>
        <v>0</v>
      </c>
    </row>
    <row r="434" spans="3:30" x14ac:dyDescent="0.15">
      <c r="AD434" s="333">
        <f>SUM(C433:AD433)</f>
        <v>0</v>
      </c>
    </row>
  </sheetData>
  <sortState ref="A3:AD424">
    <sortCondition ref="B3:B424"/>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Workbook Instructions</vt:lpstr>
      <vt:lpstr>Initial Data</vt:lpstr>
      <vt:lpstr>Budget Adoption Format</vt:lpstr>
      <vt:lpstr>Budget Publication Format</vt:lpstr>
      <vt:lpstr>Sample Public Hearing Notices</vt:lpstr>
      <vt:lpstr>Budget Change Format</vt:lpstr>
      <vt:lpstr>Data</vt:lpstr>
      <vt:lpstr>Transfers</vt:lpstr>
      <vt:lpstr>'Budget Adoption Format'!Print_Area</vt:lpstr>
      <vt:lpstr>'Budget Change Format'!Print_Area</vt:lpstr>
      <vt:lpstr>'Budget Publication Format'!Print_Area</vt:lpstr>
      <vt:lpstr>'Initial Data'!Print_Area</vt:lpstr>
      <vt:lpstr>'Sample Public Hearing Notices'!Print_Area</vt:lpstr>
      <vt:lpstr>'Workbook Instructions'!Print_Area</vt:lpstr>
    </vt:vector>
  </TitlesOfParts>
  <Company>Department of Public Instruction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Pre-populated Budget Hearing and Adoption Workbook for 2019-20</dc:title>
  <dc:subject>Budget Adoption Format, ss.65.90</dc:subject>
  <dc:creator>DPI.SchoolFinancialServices@dpi.wi.gov</dc:creator>
  <cp:keywords>budget, hearing, adoption, workbook, 2019, wisconsin</cp:keywords>
  <dc:description>This is the yearly Budget Adoption Format per ss.65.90.</dc:description>
  <cp:lastModifiedBy>Huelsman, Scott M.   DPI</cp:lastModifiedBy>
  <cp:lastPrinted>2017-06-07T18:19:37Z</cp:lastPrinted>
  <dcterms:created xsi:type="dcterms:W3CDTF">1999-04-08T17:22:56Z</dcterms:created>
  <dcterms:modified xsi:type="dcterms:W3CDTF">2020-10-30T13:58:04Z</dcterms:modified>
  <cp:category>School Finance</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650899262</vt:i4>
  </property>
  <property fmtid="{D5CDD505-2E9C-101B-9397-08002B2CF9AE}" pid="3" name="_EmailSubject">
    <vt:lpwstr/>
  </property>
  <property fmtid="{D5CDD505-2E9C-101B-9397-08002B2CF9AE}" pid="4" name="_AuthorEmail">
    <vt:lpwstr>Natalie.Rew@dpi.wi.gov</vt:lpwstr>
  </property>
  <property fmtid="{D5CDD505-2E9C-101B-9397-08002B2CF9AE}" pid="5" name="_AuthorEmailDisplayName">
    <vt:lpwstr>Rew, Natalie P.  DPI</vt:lpwstr>
  </property>
  <property fmtid="{D5CDD505-2E9C-101B-9397-08002B2CF9AE}" pid="6" name="_PreviousAdHocReviewCycleID">
    <vt:i4>954217302</vt:i4>
  </property>
  <property fmtid="{D5CDD505-2E9C-101B-9397-08002B2CF9AE}" pid="7" name="_NewReviewCycle">
    <vt:lpwstr/>
  </property>
  <property fmtid="{D5CDD505-2E9C-101B-9397-08002B2CF9AE}" pid="8" name="_ReviewingToolsShownOnce">
    <vt:lpwstr/>
  </property>
</Properties>
</file>